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<sst xmlns="http://schemas.openxmlformats.org/spreadsheetml/2006/main" count="68" uniqueCount="63">
  <si>
    <t xml:space="preserve">6. tájékoztató </t>
  </si>
  <si>
    <t xml:space="preserve"> a 4/2014.(II.24.) önk. rendelethez</t>
  </si>
  <si>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</si>
  <si>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</si>
  <si>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</si>
  <si>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</si>
  <si>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</si>
  <si>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</si>
  <si>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</si>
  <si>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</si>
  <si>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</si>
  <si>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</si>
  <si>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</si>
  <si>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</si>
  <si>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</si>
  <si>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</si>
  <si>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</si>
  <si>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</si>
  <si>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</si>
  <si>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</si>
  <si>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</si>
  <si>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</si>
  <si>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</si>
  <si>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</si>
  <si>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</si>
  <si>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</si>
  <si>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</si>
  <si>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</si>
  <si>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</si>
  <si>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Út-autópálya építés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</si>
  <si>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</si>
  <si>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</si>
  <si>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</si>
  <si>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</si>
  <si>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</si>
  <si>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</si>
  <si>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</si>
  <si>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</si>
  <si>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</si>
  <si>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Önk.képviselőválasztáshoz kapcs.tev.</t>
  </si>
  <si>
    <t>Köztemető-fenntartés és - működtetés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</si>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</sst>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5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29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4" fillId="0" borderId="26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2" fillId="0" borderId="25" xfId="63" applyNumberFormat="1" applyFont="1" applyBorder="1">
      <alignment/>
      <protection/>
    </xf>
    <xf numFmtId="3" fontId="35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3" fontId="36" fillId="0" borderId="26" xfId="63" applyNumberFormat="1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2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3" xfId="63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0" fontId="32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>
      <alignment/>
      <protection/>
    </xf>
    <xf numFmtId="3" fontId="32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3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0" sqref="D50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14</v>
      </c>
      <c r="L7" s="23" t="s">
        <v>15</v>
      </c>
      <c r="M7" s="23" t="s">
        <v>16</v>
      </c>
      <c r="N7" s="24" t="s">
        <v>13</v>
      </c>
    </row>
    <row r="8" spans="1:14" ht="13.5" thickBot="1">
      <c r="A8" s="26"/>
      <c r="B8" s="27" t="s">
        <v>17</v>
      </c>
      <c r="C8" s="28" t="s">
        <v>17</v>
      </c>
      <c r="D8" s="28" t="s">
        <v>17</v>
      </c>
      <c r="E8" s="28" t="s">
        <v>18</v>
      </c>
      <c r="F8" s="28" t="s">
        <v>19</v>
      </c>
      <c r="G8" s="29" t="s">
        <v>20</v>
      </c>
      <c r="H8" s="30"/>
      <c r="I8" s="27" t="s">
        <v>21</v>
      </c>
      <c r="J8" s="28" t="s">
        <v>22</v>
      </c>
      <c r="K8" s="28" t="s">
        <v>23</v>
      </c>
      <c r="L8" s="28"/>
      <c r="M8" s="28"/>
      <c r="N8" s="29" t="s">
        <v>24</v>
      </c>
    </row>
    <row r="9" spans="1:194" ht="12.75">
      <c r="A9" s="31" t="s">
        <v>25</v>
      </c>
      <c r="B9" s="32"/>
      <c r="C9" s="33">
        <v>12028</v>
      </c>
      <c r="D9" s="34"/>
      <c r="E9" s="35"/>
      <c r="F9" s="33"/>
      <c r="G9" s="36">
        <f aca="true" t="shared" si="0" ref="G9:G18">SUM(B9:F9)</f>
        <v>12028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17970</v>
      </c>
      <c r="J10" s="43"/>
      <c r="K10" s="43"/>
      <c r="L10" s="43"/>
      <c r="M10" s="43"/>
      <c r="N10" s="44">
        <f t="shared" si="1"/>
        <v>17970</v>
      </c>
    </row>
    <row r="11" spans="1:14" ht="12.75">
      <c r="A11" s="46" t="s">
        <v>27</v>
      </c>
      <c r="B11" s="42"/>
      <c r="C11" s="43"/>
      <c r="D11" s="43"/>
      <c r="E11" s="43"/>
      <c r="F11" s="43"/>
      <c r="G11" s="44">
        <f t="shared" si="0"/>
        <v>0</v>
      </c>
      <c r="H11" s="45"/>
      <c r="I11" s="47">
        <v>1143</v>
      </c>
      <c r="J11" s="43"/>
      <c r="K11" s="43"/>
      <c r="L11" s="43"/>
      <c r="M11" s="43"/>
      <c r="N11" s="44">
        <f t="shared" si="1"/>
        <v>1143</v>
      </c>
    </row>
    <row r="12" spans="1:14" ht="12.75">
      <c r="A12" s="46" t="s">
        <v>28</v>
      </c>
      <c r="B12" s="47">
        <v>47933</v>
      </c>
      <c r="C12" s="48">
        <v>111792</v>
      </c>
      <c r="D12" s="48"/>
      <c r="E12" s="49"/>
      <c r="F12" s="49"/>
      <c r="G12" s="44">
        <f t="shared" si="0"/>
        <v>159725</v>
      </c>
      <c r="H12" s="50" t="e">
        <f>SUM(#REF!)</f>
        <v>#REF!</v>
      </c>
      <c r="I12" s="47">
        <v>43966</v>
      </c>
      <c r="J12" s="48">
        <v>123861</v>
      </c>
      <c r="K12" s="48"/>
      <c r="L12" s="49"/>
      <c r="M12" s="49"/>
      <c r="N12" s="44">
        <f t="shared" si="1"/>
        <v>167827</v>
      </c>
    </row>
    <row r="13" spans="1:14" ht="12.75">
      <c r="A13" s="51" t="s">
        <v>29</v>
      </c>
      <c r="B13" s="52"/>
      <c r="C13" s="53"/>
      <c r="D13" s="48"/>
      <c r="E13" s="53"/>
      <c r="F13" s="54"/>
      <c r="G13" s="55">
        <f t="shared" si="0"/>
        <v>0</v>
      </c>
      <c r="H13" s="45"/>
      <c r="I13" s="52"/>
      <c r="J13" s="48"/>
      <c r="K13" s="53"/>
      <c r="L13" s="53"/>
      <c r="M13" s="56"/>
      <c r="N13" s="55">
        <f t="shared" si="1"/>
        <v>0</v>
      </c>
    </row>
    <row r="14" spans="1:14" ht="12.75">
      <c r="A14" s="41" t="s">
        <v>30</v>
      </c>
      <c r="B14" s="57"/>
      <c r="C14" s="43"/>
      <c r="D14" s="43"/>
      <c r="E14" s="43"/>
      <c r="F14" s="58"/>
      <c r="G14" s="44">
        <f t="shared" si="0"/>
        <v>0</v>
      </c>
      <c r="H14" s="45"/>
      <c r="I14" s="47">
        <v>18918</v>
      </c>
      <c r="J14" s="48">
        <v>3175</v>
      </c>
      <c r="K14" s="43"/>
      <c r="L14" s="43"/>
      <c r="M14" s="43"/>
      <c r="N14" s="44">
        <f t="shared" si="1"/>
        <v>22093</v>
      </c>
    </row>
    <row r="15" spans="1:14" ht="12.75">
      <c r="A15" s="41" t="s">
        <v>31</v>
      </c>
      <c r="B15" s="42">
        <v>13280</v>
      </c>
      <c r="C15" s="43"/>
      <c r="D15" s="43"/>
      <c r="E15" s="43"/>
      <c r="F15" s="43"/>
      <c r="G15" s="44">
        <f t="shared" si="0"/>
        <v>13280</v>
      </c>
      <c r="H15" s="45"/>
      <c r="I15" s="47">
        <v>2883</v>
      </c>
      <c r="J15" s="48"/>
      <c r="K15" s="48"/>
      <c r="L15" s="43"/>
      <c r="M15" s="43"/>
      <c r="N15" s="44">
        <f t="shared" si="1"/>
        <v>2883</v>
      </c>
    </row>
    <row r="16" spans="1:14" ht="12.75">
      <c r="A16" s="41" t="s">
        <v>32</v>
      </c>
      <c r="B16" s="42">
        <v>14997</v>
      </c>
      <c r="C16" s="43"/>
      <c r="D16" s="43"/>
      <c r="E16" s="43"/>
      <c r="F16" s="43"/>
      <c r="G16" s="44">
        <f t="shared" si="0"/>
        <v>14997</v>
      </c>
      <c r="H16" s="45"/>
      <c r="I16" s="42">
        <v>9194</v>
      </c>
      <c r="J16" s="43"/>
      <c r="K16" s="43"/>
      <c r="L16" s="43"/>
      <c r="M16" s="43"/>
      <c r="N16" s="44">
        <f aca="true" t="shared" si="2" ref="N16:N23">SUM(I16:M16)</f>
        <v>9194</v>
      </c>
    </row>
    <row r="17" spans="1:14" ht="12.75">
      <c r="A17" s="41" t="s">
        <v>33</v>
      </c>
      <c r="B17" s="52"/>
      <c r="C17" s="53"/>
      <c r="D17" s="53"/>
      <c r="E17" s="53"/>
      <c r="F17" s="53"/>
      <c r="G17" s="55">
        <f t="shared" si="0"/>
        <v>0</v>
      </c>
      <c r="H17" s="59"/>
      <c r="I17" s="47">
        <v>14714</v>
      </c>
      <c r="J17" s="53"/>
      <c r="K17" s="53"/>
      <c r="L17" s="53"/>
      <c r="M17" s="53"/>
      <c r="N17" s="55">
        <f t="shared" si="2"/>
        <v>14714</v>
      </c>
    </row>
    <row r="18" spans="1:14" ht="12.75">
      <c r="A18" s="60" t="s">
        <v>34</v>
      </c>
      <c r="B18" s="52"/>
      <c r="C18" s="53"/>
      <c r="D18" s="53"/>
      <c r="E18" s="53"/>
      <c r="F18" s="53"/>
      <c r="G18" s="55">
        <f t="shared" si="0"/>
        <v>0</v>
      </c>
      <c r="H18" s="59"/>
      <c r="I18" s="47">
        <v>3175</v>
      </c>
      <c r="J18" s="53"/>
      <c r="K18" s="53"/>
      <c r="L18" s="53"/>
      <c r="M18" s="53"/>
      <c r="N18" s="55">
        <f t="shared" si="2"/>
        <v>3175</v>
      </c>
    </row>
    <row r="19" spans="1:14" ht="12.75">
      <c r="A19" s="61" t="s">
        <v>35</v>
      </c>
      <c r="B19" s="62">
        <f>SUM(B20:B22)</f>
        <v>0</v>
      </c>
      <c r="C19" s="49">
        <f>SUM(C20:C22)</f>
        <v>0</v>
      </c>
      <c r="D19" s="49">
        <f>SUM(D20:D22)</f>
        <v>358083</v>
      </c>
      <c r="E19" s="63"/>
      <c r="F19" s="49"/>
      <c r="G19" s="55">
        <f>SUM(G20:G22)</f>
        <v>358083</v>
      </c>
      <c r="H19" s="59"/>
      <c r="I19" s="52"/>
      <c r="J19" s="53"/>
      <c r="K19" s="53">
        <f>SUM(K20:K22)</f>
        <v>0</v>
      </c>
      <c r="L19" s="53"/>
      <c r="M19" s="53"/>
      <c r="N19" s="55">
        <f t="shared" si="2"/>
        <v>0</v>
      </c>
    </row>
    <row r="20" spans="1:14" ht="12.75">
      <c r="A20" s="64" t="s">
        <v>36</v>
      </c>
      <c r="B20" s="65"/>
      <c r="C20" s="53"/>
      <c r="D20" s="66">
        <v>325576</v>
      </c>
      <c r="E20" s="66"/>
      <c r="F20" s="53"/>
      <c r="G20" s="67">
        <f aca="true" t="shared" si="3" ref="G20:G26">SUM(B20:F20)</f>
        <v>325576</v>
      </c>
      <c r="H20" s="59"/>
      <c r="I20" s="52"/>
      <c r="J20" s="53"/>
      <c r="K20" s="53"/>
      <c r="L20" s="53"/>
      <c r="M20" s="53"/>
      <c r="N20" s="67">
        <f t="shared" si="2"/>
        <v>0</v>
      </c>
    </row>
    <row r="21" spans="1:14" ht="12.75">
      <c r="A21" s="64" t="s">
        <v>37</v>
      </c>
      <c r="B21" s="47"/>
      <c r="C21" s="53"/>
      <c r="D21" s="66">
        <v>25507</v>
      </c>
      <c r="E21" s="66"/>
      <c r="F21" s="53"/>
      <c r="G21" s="67">
        <f t="shared" si="3"/>
        <v>25507</v>
      </c>
      <c r="H21" s="59"/>
      <c r="I21" s="52"/>
      <c r="J21" s="53"/>
      <c r="K21" s="53"/>
      <c r="L21" s="53"/>
      <c r="M21" s="53"/>
      <c r="N21" s="67">
        <f t="shared" si="2"/>
        <v>0</v>
      </c>
    </row>
    <row r="22" spans="1:14" ht="12.75">
      <c r="A22" s="64" t="s">
        <v>38</v>
      </c>
      <c r="B22" s="65"/>
      <c r="C22" s="53"/>
      <c r="D22" s="66">
        <v>7000</v>
      </c>
      <c r="E22" s="66"/>
      <c r="F22" s="53"/>
      <c r="G22" s="67">
        <f t="shared" si="3"/>
        <v>7000</v>
      </c>
      <c r="H22" s="59"/>
      <c r="I22" s="52"/>
      <c r="J22" s="53"/>
      <c r="K22" s="53"/>
      <c r="L22" s="53"/>
      <c r="M22" s="53"/>
      <c r="N22" s="67">
        <f t="shared" si="2"/>
        <v>0</v>
      </c>
    </row>
    <row r="23" spans="1:14" ht="12.75">
      <c r="A23" s="68" t="s">
        <v>39</v>
      </c>
      <c r="B23" s="52"/>
      <c r="C23" s="53"/>
      <c r="D23" s="66"/>
      <c r="E23" s="66"/>
      <c r="F23" s="53"/>
      <c r="G23" s="67">
        <f t="shared" si="3"/>
        <v>0</v>
      </c>
      <c r="H23" s="59"/>
      <c r="I23" s="69"/>
      <c r="J23" s="53"/>
      <c r="K23" s="53"/>
      <c r="L23" s="53"/>
      <c r="M23" s="53"/>
      <c r="N23" s="67">
        <f t="shared" si="2"/>
        <v>0</v>
      </c>
    </row>
    <row r="24" spans="1:14" ht="12.75">
      <c r="A24" s="41" t="s">
        <v>40</v>
      </c>
      <c r="B24" s="52"/>
      <c r="C24" s="53"/>
      <c r="D24" s="53"/>
      <c r="E24" s="53"/>
      <c r="F24" s="53"/>
      <c r="G24" s="55">
        <f t="shared" si="3"/>
        <v>0</v>
      </c>
      <c r="H24" s="59"/>
      <c r="I24" s="47"/>
      <c r="J24" s="53"/>
      <c r="K24" s="53"/>
      <c r="L24" s="53"/>
      <c r="M24" s="53"/>
      <c r="N24" s="55">
        <f>SUM(I24:M24)</f>
        <v>0</v>
      </c>
    </row>
    <row r="25" spans="1:14" ht="12.75">
      <c r="A25" s="41" t="s">
        <v>41</v>
      </c>
      <c r="B25" s="52"/>
      <c r="C25" s="53"/>
      <c r="D25" s="53"/>
      <c r="E25" s="53"/>
      <c r="F25" s="53"/>
      <c r="G25" s="55">
        <f t="shared" si="3"/>
        <v>0</v>
      </c>
      <c r="H25" s="59"/>
      <c r="I25" s="47">
        <v>32157</v>
      </c>
      <c r="J25" s="53">
        <v>5080</v>
      </c>
      <c r="K25" s="53"/>
      <c r="L25" s="53"/>
      <c r="M25" s="53"/>
      <c r="N25" s="55">
        <f>SUM(I25:M25)</f>
        <v>37237</v>
      </c>
    </row>
    <row r="26" spans="1:14" ht="13.5" customHeight="1">
      <c r="A26" s="70" t="s">
        <v>42</v>
      </c>
      <c r="B26" s="71">
        <v>1200</v>
      </c>
      <c r="C26" s="72"/>
      <c r="D26" s="73"/>
      <c r="E26" s="72"/>
      <c r="F26" s="72">
        <v>227606</v>
      </c>
      <c r="G26" s="74">
        <f t="shared" si="3"/>
        <v>228806</v>
      </c>
      <c r="H26" s="59"/>
      <c r="I26" s="75">
        <v>30802</v>
      </c>
      <c r="J26" s="76">
        <v>7304</v>
      </c>
      <c r="K26" s="76"/>
      <c r="L26" s="73"/>
      <c r="M26" s="73"/>
      <c r="N26" s="74">
        <f>SUM(I26:M26)</f>
        <v>38106</v>
      </c>
    </row>
    <row r="27" spans="1:14" ht="12.75">
      <c r="A27" s="61" t="s">
        <v>43</v>
      </c>
      <c r="B27" s="62">
        <f>SUM(B28:B29)</f>
        <v>1155201</v>
      </c>
      <c r="C27" s="49">
        <f>SUM(C28:C29)</f>
        <v>0</v>
      </c>
      <c r="D27" s="49">
        <f>SUM(D28:D29)</f>
        <v>0</v>
      </c>
      <c r="E27" s="49"/>
      <c r="F27" s="49"/>
      <c r="G27" s="55">
        <f>SUM(G28:G29)</f>
        <v>1155201</v>
      </c>
      <c r="H27" s="77"/>
      <c r="I27" s="78">
        <f>SUM(I28:I29)</f>
        <v>0</v>
      </c>
      <c r="J27" s="78">
        <f>SUM(J28:J29)</f>
        <v>0</v>
      </c>
      <c r="K27" s="78">
        <f>SUM(K28:K29)</f>
        <v>0</v>
      </c>
      <c r="L27" s="78">
        <f>SUM(L28:L29)</f>
        <v>0</v>
      </c>
      <c r="M27" s="78">
        <f>SUM(M28:M29)</f>
        <v>0</v>
      </c>
      <c r="N27" s="55">
        <f aca="true" t="shared" si="4" ref="N27:N43">SUM(I27:M27)</f>
        <v>0</v>
      </c>
    </row>
    <row r="28" spans="1:14" ht="12.75">
      <c r="A28" s="64" t="s">
        <v>44</v>
      </c>
      <c r="B28" s="47">
        <v>796913</v>
      </c>
      <c r="C28" s="48"/>
      <c r="D28" s="66"/>
      <c r="E28" s="66"/>
      <c r="F28" s="66"/>
      <c r="G28" s="67">
        <f aca="true" t="shared" si="5" ref="G28:G43">SUM(B28:F28)</f>
        <v>796913</v>
      </c>
      <c r="H28" s="59"/>
      <c r="I28" s="47"/>
      <c r="J28" s="66"/>
      <c r="K28" s="66"/>
      <c r="L28" s="66"/>
      <c r="M28" s="66"/>
      <c r="N28" s="79">
        <f t="shared" si="4"/>
        <v>0</v>
      </c>
    </row>
    <row r="29" spans="1:14" ht="12.75">
      <c r="A29" s="64" t="s">
        <v>45</v>
      </c>
      <c r="B29" s="47">
        <v>358288</v>
      </c>
      <c r="C29" s="66"/>
      <c r="D29" s="48"/>
      <c r="E29" s="66"/>
      <c r="F29" s="66"/>
      <c r="G29" s="67">
        <f t="shared" si="5"/>
        <v>358288</v>
      </c>
      <c r="H29" s="59"/>
      <c r="I29" s="78"/>
      <c r="J29" s="66"/>
      <c r="K29" s="66"/>
      <c r="L29" s="66"/>
      <c r="M29" s="66"/>
      <c r="N29" s="79">
        <f t="shared" si="4"/>
        <v>0</v>
      </c>
    </row>
    <row r="30" spans="1:14" ht="12.75">
      <c r="A30" s="41" t="s">
        <v>46</v>
      </c>
      <c r="B30" s="47"/>
      <c r="C30" s="48"/>
      <c r="D30" s="48"/>
      <c r="E30" s="48">
        <v>115003</v>
      </c>
      <c r="F30" s="48"/>
      <c r="G30" s="44">
        <f t="shared" si="5"/>
        <v>115003</v>
      </c>
      <c r="H30" s="45"/>
      <c r="I30" s="47">
        <v>5927</v>
      </c>
      <c r="J30" s="48"/>
      <c r="K30" s="48"/>
      <c r="L30" s="48">
        <v>106996</v>
      </c>
      <c r="M30" s="48">
        <v>169674</v>
      </c>
      <c r="N30" s="55">
        <f t="shared" si="4"/>
        <v>282597</v>
      </c>
    </row>
    <row r="31" spans="1:14" ht="12.75">
      <c r="A31" s="41" t="s">
        <v>47</v>
      </c>
      <c r="B31" s="78"/>
      <c r="C31" s="66"/>
      <c r="D31" s="66"/>
      <c r="E31" s="66"/>
      <c r="F31" s="66"/>
      <c r="G31" s="55">
        <f t="shared" si="5"/>
        <v>0</v>
      </c>
      <c r="H31" s="59"/>
      <c r="I31" s="47"/>
      <c r="J31" s="48"/>
      <c r="K31" s="48">
        <v>1258401</v>
      </c>
      <c r="L31" s="48"/>
      <c r="M31" s="48"/>
      <c r="N31" s="55">
        <f t="shared" si="4"/>
        <v>1258401</v>
      </c>
    </row>
    <row r="32" spans="1:14" ht="12.75">
      <c r="A32" s="41" t="s">
        <v>48</v>
      </c>
      <c r="B32" s="47">
        <v>554</v>
      </c>
      <c r="C32" s="48"/>
      <c r="D32" s="48"/>
      <c r="E32" s="48"/>
      <c r="F32" s="48"/>
      <c r="G32" s="55">
        <f t="shared" si="5"/>
        <v>554</v>
      </c>
      <c r="H32" s="59"/>
      <c r="I32" s="47">
        <v>1094</v>
      </c>
      <c r="J32" s="48"/>
      <c r="K32" s="48"/>
      <c r="L32" s="48"/>
      <c r="M32" s="48"/>
      <c r="N32" s="55">
        <f t="shared" si="4"/>
        <v>1094</v>
      </c>
    </row>
    <row r="33" spans="1:14" ht="12.75">
      <c r="A33" s="70" t="s">
        <v>49</v>
      </c>
      <c r="B33" s="75"/>
      <c r="C33" s="76"/>
      <c r="D33" s="76"/>
      <c r="E33" s="76"/>
      <c r="F33" s="76"/>
      <c r="G33" s="55">
        <f t="shared" si="5"/>
        <v>0</v>
      </c>
      <c r="H33" s="59"/>
      <c r="I33" s="75">
        <v>381</v>
      </c>
      <c r="J33" s="76"/>
      <c r="K33" s="76"/>
      <c r="L33" s="76"/>
      <c r="M33" s="76"/>
      <c r="N33" s="55">
        <f t="shared" si="4"/>
        <v>381</v>
      </c>
    </row>
    <row r="34" spans="1:14" ht="12.75">
      <c r="A34" s="70" t="s">
        <v>50</v>
      </c>
      <c r="B34" s="75"/>
      <c r="C34" s="76"/>
      <c r="D34" s="76"/>
      <c r="E34" s="76"/>
      <c r="F34" s="76"/>
      <c r="G34" s="55">
        <f t="shared" si="5"/>
        <v>0</v>
      </c>
      <c r="H34" s="59"/>
      <c r="I34" s="75">
        <v>119616</v>
      </c>
      <c r="J34" s="76"/>
      <c r="K34" s="76"/>
      <c r="L34" s="76"/>
      <c r="M34" s="76"/>
      <c r="N34" s="44">
        <f t="shared" si="4"/>
        <v>119616</v>
      </c>
    </row>
    <row r="35" spans="1:14" ht="12.75">
      <c r="A35" s="70" t="s">
        <v>51</v>
      </c>
      <c r="B35" s="75"/>
      <c r="C35" s="76"/>
      <c r="D35" s="76"/>
      <c r="E35" s="76"/>
      <c r="F35" s="76"/>
      <c r="G35" s="55">
        <f t="shared" si="5"/>
        <v>0</v>
      </c>
      <c r="H35" s="59"/>
      <c r="I35" s="75">
        <v>2215</v>
      </c>
      <c r="J35" s="76"/>
      <c r="K35" s="76"/>
      <c r="L35" s="76"/>
      <c r="M35" s="76"/>
      <c r="N35" s="44">
        <f t="shared" si="4"/>
        <v>2215</v>
      </c>
    </row>
    <row r="36" spans="1:14" ht="12.75">
      <c r="A36" s="70" t="s">
        <v>52</v>
      </c>
      <c r="B36" s="75">
        <v>837</v>
      </c>
      <c r="C36" s="76"/>
      <c r="D36" s="76"/>
      <c r="E36" s="76"/>
      <c r="F36" s="76"/>
      <c r="G36" s="55">
        <f t="shared" si="5"/>
        <v>837</v>
      </c>
      <c r="H36" s="59"/>
      <c r="I36" s="75">
        <v>13162</v>
      </c>
      <c r="J36" s="76"/>
      <c r="K36" s="76"/>
      <c r="L36" s="76"/>
      <c r="M36" s="76"/>
      <c r="N36" s="44">
        <f t="shared" si="4"/>
        <v>13162</v>
      </c>
    </row>
    <row r="37" spans="1:14" ht="12.75">
      <c r="A37" s="70" t="s">
        <v>53</v>
      </c>
      <c r="B37" s="80"/>
      <c r="C37" s="81"/>
      <c r="D37" s="81"/>
      <c r="E37" s="81"/>
      <c r="F37" s="81"/>
      <c r="G37" s="55">
        <f t="shared" si="5"/>
        <v>0</v>
      </c>
      <c r="H37" s="59"/>
      <c r="I37" s="80">
        <v>3500</v>
      </c>
      <c r="J37" s="81"/>
      <c r="K37" s="81"/>
      <c r="L37" s="81"/>
      <c r="M37" s="81"/>
      <c r="N37" s="44">
        <f t="shared" si="4"/>
        <v>3500</v>
      </c>
    </row>
    <row r="38" spans="1:14" ht="12.75">
      <c r="A38" s="70" t="s">
        <v>54</v>
      </c>
      <c r="B38" s="80"/>
      <c r="C38" s="81"/>
      <c r="D38" s="81"/>
      <c r="E38" s="81"/>
      <c r="F38" s="81"/>
      <c r="G38" s="55">
        <f t="shared" si="5"/>
        <v>0</v>
      </c>
      <c r="H38" s="59"/>
      <c r="I38" s="80">
        <v>5000</v>
      </c>
      <c r="J38" s="81"/>
      <c r="K38" s="81"/>
      <c r="L38" s="81"/>
      <c r="M38" s="81"/>
      <c r="N38" s="44">
        <f t="shared" si="4"/>
        <v>5000</v>
      </c>
    </row>
    <row r="39" spans="1:14" ht="12.75">
      <c r="A39" s="70" t="s">
        <v>55</v>
      </c>
      <c r="B39" s="80"/>
      <c r="C39" s="81"/>
      <c r="D39" s="81"/>
      <c r="E39" s="81"/>
      <c r="F39" s="81"/>
      <c r="G39" s="55">
        <f t="shared" si="5"/>
        <v>0</v>
      </c>
      <c r="H39" s="59"/>
      <c r="I39" s="80">
        <v>3000</v>
      </c>
      <c r="J39" s="81"/>
      <c r="K39" s="81"/>
      <c r="L39" s="81"/>
      <c r="M39" s="81"/>
      <c r="N39" s="44">
        <f t="shared" si="4"/>
        <v>3000</v>
      </c>
    </row>
    <row r="40" spans="1:14" ht="12.75">
      <c r="A40" s="70" t="s">
        <v>56</v>
      </c>
      <c r="B40" s="80"/>
      <c r="C40" s="81"/>
      <c r="D40" s="81"/>
      <c r="E40" s="81"/>
      <c r="F40" s="81"/>
      <c r="G40" s="55">
        <f t="shared" si="5"/>
        <v>0</v>
      </c>
      <c r="H40" s="59"/>
      <c r="I40" s="80">
        <v>2000</v>
      </c>
      <c r="J40" s="81"/>
      <c r="K40" s="81"/>
      <c r="L40" s="81"/>
      <c r="M40" s="81"/>
      <c r="N40" s="44">
        <f t="shared" si="4"/>
        <v>2000</v>
      </c>
    </row>
    <row r="41" spans="1:14" ht="12.75">
      <c r="A41" s="70" t="s">
        <v>57</v>
      </c>
      <c r="B41" s="80"/>
      <c r="C41" s="81"/>
      <c r="D41" s="81"/>
      <c r="E41" s="81"/>
      <c r="F41" s="81"/>
      <c r="G41" s="55">
        <f t="shared" si="5"/>
        <v>0</v>
      </c>
      <c r="H41" s="59"/>
      <c r="I41" s="80">
        <v>20027</v>
      </c>
      <c r="J41" s="81"/>
      <c r="K41" s="82"/>
      <c r="L41" s="81"/>
      <c r="M41" s="81"/>
      <c r="N41" s="44">
        <f t="shared" si="4"/>
        <v>20027</v>
      </c>
    </row>
    <row r="42" spans="1:14" ht="12.75">
      <c r="A42" s="83" t="s">
        <v>58</v>
      </c>
      <c r="B42" s="75"/>
      <c r="C42" s="76">
        <v>18048</v>
      </c>
      <c r="D42" s="76"/>
      <c r="E42" s="81"/>
      <c r="F42" s="81"/>
      <c r="G42" s="55">
        <f t="shared" si="5"/>
        <v>18048</v>
      </c>
      <c r="H42" s="59"/>
      <c r="I42" s="75">
        <v>12000</v>
      </c>
      <c r="J42" s="76">
        <v>8052</v>
      </c>
      <c r="K42" s="76"/>
      <c r="L42" s="81"/>
      <c r="M42" s="81"/>
      <c r="N42" s="44">
        <f t="shared" si="4"/>
        <v>20052</v>
      </c>
    </row>
    <row r="43" spans="1:14" ht="13.5" thickBot="1">
      <c r="A43" s="70" t="s">
        <v>59</v>
      </c>
      <c r="B43" s="80">
        <v>167729</v>
      </c>
      <c r="C43" s="76"/>
      <c r="D43" s="76"/>
      <c r="E43" s="81"/>
      <c r="F43" s="81"/>
      <c r="G43" s="74">
        <f t="shared" si="5"/>
        <v>167729</v>
      </c>
      <c r="H43" s="59"/>
      <c r="I43" s="75">
        <v>178674</v>
      </c>
      <c r="J43" s="76">
        <v>12490</v>
      </c>
      <c r="K43" s="76"/>
      <c r="L43" s="81"/>
      <c r="M43" s="81"/>
      <c r="N43" s="84">
        <f t="shared" si="4"/>
        <v>191164</v>
      </c>
    </row>
    <row r="44" spans="1:14" ht="12.75">
      <c r="A44" s="85" t="s">
        <v>60</v>
      </c>
      <c r="B44" s="86">
        <f>SUM(B9:B12,B13:B19,B24:B27,B30:B43,B23)</f>
        <v>1401731</v>
      </c>
      <c r="C44" s="86">
        <f>SUM(C9:C12,C13:C19,C24:C27,C30:C43,C23)</f>
        <v>141868</v>
      </c>
      <c r="D44" s="86">
        <f>SUM(D9:D12,D13:D19,D24:D27,D30:D43,D23)</f>
        <v>358083</v>
      </c>
      <c r="E44" s="86">
        <f>SUM(E9:E12,E13:E19,E24:E27,E30:E43,E23)</f>
        <v>115003</v>
      </c>
      <c r="F44" s="86">
        <f>SUM(F9:F12,F13:F19,F24:F27,F30:F43,F23)</f>
        <v>227606</v>
      </c>
      <c r="G44" s="86">
        <f>SUM(G9:G12,G13:G19,G24:G27,G30:G36,G37:G43,G23)</f>
        <v>2244291</v>
      </c>
      <c r="H44" s="86" t="e">
        <f>SUM(H9:H12,H14:H19,H24:H27,H30:H36,H37:H43)</f>
        <v>#REF!</v>
      </c>
      <c r="I44" s="86">
        <f aca="true" t="shared" si="6" ref="I44:N44">SUM(I9:I12,I13:I19,I24:I27,I30:I43,I23)</f>
        <v>541518</v>
      </c>
      <c r="J44" s="86">
        <f t="shared" si="6"/>
        <v>167702</v>
      </c>
      <c r="K44" s="86">
        <f t="shared" si="6"/>
        <v>1258401</v>
      </c>
      <c r="L44" s="86">
        <f t="shared" si="6"/>
        <v>106996</v>
      </c>
      <c r="M44" s="86">
        <f t="shared" si="6"/>
        <v>169674</v>
      </c>
      <c r="N44" s="87">
        <f t="shared" si="6"/>
        <v>2244291</v>
      </c>
    </row>
    <row r="45" spans="1:14" ht="12.75">
      <c r="A45" s="88" t="s">
        <v>61</v>
      </c>
      <c r="B45" s="42"/>
      <c r="C45" s="43"/>
      <c r="D45" s="43"/>
      <c r="E45" s="43"/>
      <c r="F45" s="43"/>
      <c r="G45" s="44"/>
      <c r="H45" s="89"/>
      <c r="I45" s="62"/>
      <c r="J45" s="48"/>
      <c r="K45" s="48">
        <v>1258401</v>
      </c>
      <c r="L45" s="43"/>
      <c r="M45" s="43"/>
      <c r="N45" s="90">
        <f>SUM(I45:M45)</f>
        <v>1258401</v>
      </c>
    </row>
    <row r="46" spans="1:14" ht="13.5" thickBot="1">
      <c r="A46" s="91" t="s">
        <v>62</v>
      </c>
      <c r="B46" s="92">
        <f aca="true" t="shared" si="7" ref="B46:N46">B44-B45</f>
        <v>1401731</v>
      </c>
      <c r="C46" s="93">
        <f t="shared" si="7"/>
        <v>141868</v>
      </c>
      <c r="D46" s="93">
        <f t="shared" si="7"/>
        <v>358083</v>
      </c>
      <c r="E46" s="93">
        <f t="shared" si="7"/>
        <v>115003</v>
      </c>
      <c r="F46" s="93">
        <f t="shared" si="7"/>
        <v>227606</v>
      </c>
      <c r="G46" s="93">
        <f t="shared" si="7"/>
        <v>2244291</v>
      </c>
      <c r="H46" s="94" t="e">
        <f t="shared" si="7"/>
        <v>#REF!</v>
      </c>
      <c r="I46" s="92">
        <f t="shared" si="7"/>
        <v>541518</v>
      </c>
      <c r="J46" s="93">
        <f t="shared" si="7"/>
        <v>167702</v>
      </c>
      <c r="K46" s="93">
        <f t="shared" si="7"/>
        <v>0</v>
      </c>
      <c r="L46" s="93">
        <f t="shared" si="7"/>
        <v>106996</v>
      </c>
      <c r="M46" s="93">
        <f t="shared" si="7"/>
        <v>169674</v>
      </c>
      <c r="N46" s="95">
        <f t="shared" si="7"/>
        <v>985890</v>
      </c>
    </row>
    <row r="47" spans="1:14" ht="12.75">
      <c r="A47" s="96"/>
      <c r="B47" s="97"/>
      <c r="C47" s="97"/>
      <c r="D47" s="97"/>
      <c r="E47" s="97"/>
      <c r="F47" s="97"/>
      <c r="G47" s="98"/>
      <c r="H47" s="98"/>
      <c r="I47" s="99"/>
      <c r="J47" s="97"/>
      <c r="K47" s="100"/>
      <c r="L47" s="99"/>
      <c r="M47" s="99"/>
      <c r="N47" s="101"/>
    </row>
    <row r="48" spans="1:14" ht="12.75">
      <c r="A48" s="96"/>
      <c r="B48" s="97"/>
      <c r="C48" s="97"/>
      <c r="D48" s="97"/>
      <c r="E48" s="97"/>
      <c r="F48" s="97"/>
      <c r="G48" s="98"/>
      <c r="H48" s="98"/>
      <c r="I48" s="97"/>
      <c r="J48" s="97"/>
      <c r="K48" s="100"/>
      <c r="L48" s="99"/>
      <c r="M48" s="99"/>
      <c r="N48" s="101"/>
    </row>
    <row r="49" spans="1:14" ht="12.75">
      <c r="A49" s="96"/>
      <c r="B49" s="97"/>
      <c r="C49" s="97"/>
      <c r="D49" s="97"/>
      <c r="E49" s="97"/>
      <c r="F49" s="97"/>
      <c r="G49" s="98"/>
      <c r="H49" s="98"/>
      <c r="I49" s="102"/>
      <c r="J49" s="97"/>
      <c r="K49" s="101"/>
      <c r="L49" s="97"/>
      <c r="M49" s="97"/>
      <c r="N49" s="101"/>
    </row>
    <row r="50" spans="1:14" ht="12.75">
      <c r="A50" s="96"/>
      <c r="B50" s="97"/>
      <c r="C50" s="97"/>
      <c r="D50" s="97"/>
      <c r="E50" s="97"/>
      <c r="F50" s="97"/>
      <c r="G50" s="98"/>
      <c r="H50" s="98"/>
      <c r="I50" s="97"/>
      <c r="J50" s="97"/>
      <c r="K50" s="101"/>
      <c r="L50" s="97"/>
      <c r="M50" s="97"/>
      <c r="N50" s="101"/>
    </row>
    <row r="51" spans="1:14" ht="12.75">
      <c r="A51" s="96"/>
      <c r="B51" s="97"/>
      <c r="C51" s="97"/>
      <c r="D51" s="97"/>
      <c r="E51" s="97"/>
      <c r="F51" s="97"/>
      <c r="G51" s="98"/>
      <c r="H51" s="98"/>
      <c r="I51" s="97"/>
      <c r="J51" s="97"/>
      <c r="K51" s="101"/>
      <c r="L51" s="97"/>
      <c r="M51" s="97"/>
      <c r="N51" s="101"/>
    </row>
    <row r="52" spans="1:14" ht="12.75">
      <c r="A52" s="96"/>
      <c r="B52" s="97"/>
      <c r="C52" s="97"/>
      <c r="D52" s="97"/>
      <c r="E52" s="97"/>
      <c r="F52" s="97"/>
      <c r="G52" s="98"/>
      <c r="H52" s="98"/>
      <c r="I52" s="97"/>
      <c r="J52" s="97"/>
      <c r="K52" s="101"/>
      <c r="L52" s="97"/>
      <c r="M52" s="97"/>
      <c r="N52" s="101"/>
    </row>
    <row r="53" spans="1:14" ht="12.75">
      <c r="A53" s="96"/>
      <c r="B53" s="97"/>
      <c r="C53" s="97"/>
      <c r="D53" s="97"/>
      <c r="E53" s="97"/>
      <c r="F53" s="97"/>
      <c r="G53" s="98"/>
      <c r="H53" s="98"/>
      <c r="I53" s="97"/>
      <c r="J53" s="97"/>
      <c r="K53" s="101"/>
      <c r="L53" s="97"/>
      <c r="M53" s="97"/>
      <c r="N53" s="10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2014-02-25T13:00:10Z</dcterms:created>
  <dcterms:modified xsi:type="dcterms:W3CDTF">2014-02-25T13:00:10Z</dcterms:modified>
  <cp:category/>
  <cp:version/>
  <cp:contentType/>
  <cp:contentStatus/>
</cp:coreProperties>
</file>