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0" firstSheet="4" activeTab="10"/>
  </bookViews>
  <sheets>
    <sheet name="Hidasi PMH" sheetId="1" r:id="rId1"/>
    <sheet name="Bevétel" sheetId="2" r:id="rId2"/>
    <sheet name="Kiadás" sheetId="3" r:id="rId3"/>
    <sheet name="Finansz.kiadás" sheetId="4" r:id="rId4"/>
    <sheet name="Finansz.bevét" sheetId="5" r:id="rId5"/>
    <sheet name="dologi" sheetId="6" state="hidden" r:id="rId6"/>
    <sheet name="Beruházás" sheetId="7" r:id="rId7"/>
    <sheet name="Tartalék" sheetId="8" r:id="rId8"/>
    <sheet name="Gördülő" sheetId="9" r:id="rId9"/>
    <sheet name="Többéves" sheetId="10" r:id="rId10"/>
    <sheet name="Likvidítás" sheetId="11" r:id="rId11"/>
    <sheet name="Munka1" sheetId="12" r:id="rId12"/>
    <sheet name="Állami" sheetId="13" state="hidden" r:id="rId13"/>
    <sheet name="közvetett" sheetId="14" state="hidden" r:id="rId14"/>
  </sheets>
  <definedNames>
    <definedName name="_xlnm.Print_Area" localSheetId="5">'dologi'!$A$1:$N$65</definedName>
    <definedName name="_xlnm.Print_Area" localSheetId="3">'Finansz.kiadás'!$A$1:$E$29</definedName>
    <definedName name="_xlnm.Print_Area" localSheetId="0">'Hidasi PMH'!$A$1:$F$23</definedName>
    <definedName name="_xlnm.Print_Area" localSheetId="10">'Likvidítás'!$A$1:$P$27</definedName>
  </definedNames>
  <calcPr fullCalcOnLoad="1"/>
</workbook>
</file>

<file path=xl/sharedStrings.xml><?xml version="1.0" encoding="utf-8"?>
<sst xmlns="http://schemas.openxmlformats.org/spreadsheetml/2006/main" count="868" uniqueCount="677">
  <si>
    <t>Összeg</t>
  </si>
  <si>
    <t>Összesen</t>
  </si>
  <si>
    <t>Bevételi jogcím</t>
  </si>
  <si>
    <t>B E V É T E L E K</t>
  </si>
  <si>
    <t>K I A D Á S O K</t>
  </si>
  <si>
    <t>Megnevezés</t>
  </si>
  <si>
    <t>M Ű K Ö D T E T É S</t>
  </si>
  <si>
    <t>Dologi kiadások</t>
  </si>
  <si>
    <t>Működési célú átvett pénzeszközök</t>
  </si>
  <si>
    <t>Pénzmaradvány</t>
  </si>
  <si>
    <t>Tartalékok</t>
  </si>
  <si>
    <t>F E L H A L M O Z Á S</t>
  </si>
  <si>
    <t>Felhalmozási és tőkejellegű bevételek</t>
  </si>
  <si>
    <t>Felújítás</t>
  </si>
  <si>
    <t>Beruházás</t>
  </si>
  <si>
    <t>Sor-szám</t>
  </si>
  <si>
    <t>Igazgatás</t>
  </si>
  <si>
    <t>Közvilágítás</t>
  </si>
  <si>
    <t>Községgazd.</t>
  </si>
  <si>
    <t>Falugondok</t>
  </si>
  <si>
    <t>START</t>
  </si>
  <si>
    <t>Könyvtár</t>
  </si>
  <si>
    <t>Mezőőr</t>
  </si>
  <si>
    <t>Közművelődés</t>
  </si>
  <si>
    <t>Sport</t>
  </si>
  <si>
    <t>Köztemető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</si>
  <si>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</si>
  <si>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</si>
  <si>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</si>
  <si>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</si>
  <si>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</si>
  <si>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</si>
  <si>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</si>
  <si>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</si>
  <si>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</si>
  <si>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</si>
  <si>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</si>
  <si>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</si>
  <si>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</si>
  <si>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</si>
  <si>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</si>
  <si>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</si>
  <si>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</si>
  <si>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</si>
  <si>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</si>
  <si>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</si>
  <si>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Szállítási szolgáltatás</t>
  </si>
  <si>
    <t>Gázenergia-szolgáltatás</t>
  </si>
  <si>
    <t>Villamosenergia-szolgáltatás dyja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</si>
  <si>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</si>
  <si>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</si>
  <si>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</si>
  <si>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</si>
  <si>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szolgáltatások kiadásai államháztartáson belülre</t>
  </si>
  <si>
    <t>Továbbszámlázott szolgáltatások kiadásai államháztartáson kívülre</t>
  </si>
  <si>
    <t>Szolgáltatási kiadások (19+…+29)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</si>
  <si>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</si>
  <si>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</si>
  <si>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</si>
  <si>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Értékesített tárgyi eszközök, immateriális javak általános forgalmi adó befizetése</t>
  </si>
  <si>
    <t>Általános forgalmi adó összesen (32+33+34)</t>
  </si>
  <si>
    <t>Belföldi kiküldetés</t>
  </si>
  <si>
    <t>Külföldi kiküldetés</t>
  </si>
  <si>
    <t>Reprezentáció</t>
  </si>
  <si>
    <t>Reklám és propagandakiadások</t>
  </si>
  <si>
    <t>Kiküldetés, reprezentáció, reklámkiadások (36+…+39)</t>
  </si>
  <si>
    <t>Szellemi tevékenység végzésére kifizetés</t>
  </si>
  <si>
    <t>Egyéb dologi kiadások</t>
  </si>
  <si>
    <t>Dologi kiadások (14+18+30+31+35+40+41+42)</t>
  </si>
  <si>
    <t>Előző évi maradvány visszafizetése (felügyeleti nélkül)</t>
  </si>
  <si>
    <t>Vállalkozási tevékenység eredménye utáni befizetés</t>
  </si>
  <si>
    <t>Felügyeleti szerv javára teljesített egyéb befizetés</t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</si>
  <si>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</si>
  <si>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</si>
  <si>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</si>
  <si>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</si>
  <si>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Különféle költségvetési befizetések (44+…+50)</t>
  </si>
  <si>
    <t>Munkáltató által fizetett személyi jövedelemadó</t>
  </si>
  <si>
    <t>Nemzetközi tagsági díjak</t>
  </si>
  <si>
    <t xml:space="preserve">Adók, díjak, egyéb befizetések </t>
  </si>
  <si>
    <t>Adók, díjak, befizetések (52+53+54)</t>
  </si>
  <si>
    <t>Kamatkiadások államháztartáson kívülre</t>
  </si>
  <si>
    <t>Kamatkiadások államháztartáson belülre</t>
  </si>
  <si>
    <t>Kamatkiadások (56+57)</t>
  </si>
  <si>
    <t>Realizált árfolyamveszteségek</t>
  </si>
  <si>
    <t>Egyéb folyó kiadások (51+55+58+59)</t>
  </si>
  <si>
    <t>Dologi kiadások és egyéb folyó kiadások (43+60)</t>
  </si>
  <si>
    <t>Eredeti előirányzat</t>
  </si>
  <si>
    <t>Gépjárműadó</t>
  </si>
  <si>
    <t>Közhatalmi bevételek</t>
  </si>
  <si>
    <t>Felhalmozási bevételek</t>
  </si>
  <si>
    <t>Dologi kiadás</t>
  </si>
  <si>
    <t>Általános tartalék</t>
  </si>
  <si>
    <t>Céltartalék</t>
  </si>
  <si>
    <t>Felhalmozási és tőkejellegű bevételek és kiadások</t>
  </si>
  <si>
    <t>Bevételek</t>
  </si>
  <si>
    <t>Kiadások</t>
  </si>
  <si>
    <t>Az átcsoportosítás jogát a Képviselő-testület gyakorolja</t>
  </si>
  <si>
    <t>Működési és fejlesztési célú bevételek és kiadások 3 éves alakulását bemutató mérleg</t>
  </si>
  <si>
    <t>MŰKÖDÉSI BEVÉTELEK</t>
  </si>
  <si>
    <t>MŰKÖDÉSI CÉLÚ BEVÉTELEK ÖSSZESEN:</t>
  </si>
  <si>
    <t>MŰKÖDÉSI KIADÁSOK</t>
  </si>
  <si>
    <t>MŰKÖDÉSI CÉLÚ KIADÁSOK ÖSSZESEN:</t>
  </si>
  <si>
    <t>FELHALMOZÁSI CÉLÚ BEVÉTELEK</t>
  </si>
  <si>
    <t>FELHALMOZÁSI CÉLÚ BEVÉTELEK ÖSSZESEN:</t>
  </si>
  <si>
    <t>FELHALMOZÁSI CÉLÚ KIADÁSOK</t>
  </si>
  <si>
    <t>FELHALMOZÁSI CÉLÚ KIADÁSOK ÖSSZESEN:</t>
  </si>
  <si>
    <t>Több éves kihatással járó feladatok előirányzata éves bontásban</t>
  </si>
  <si>
    <t>Kötelezettség megnevezése</t>
  </si>
  <si>
    <t>Összes kötelezettség</t>
  </si>
  <si>
    <t>Vállalt jövőbeni kötelezettségek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</si>
  <si>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</si>
  <si>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</si>
  <si>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</si>
  <si>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</si>
  <si>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</si>
  <si>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</si>
  <si>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</si>
  <si>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</si>
  <si>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</si>
  <si>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</si>
  <si>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</si>
  <si>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</si>
  <si>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</t>
  </si>
  <si>
    <t>Helyi adó</t>
  </si>
  <si>
    <t>Bírságok, pótlékok, egyéb sajátos bevételek</t>
  </si>
  <si>
    <t>Bevételek összesen</t>
  </si>
  <si>
    <t>II.</t>
  </si>
  <si>
    <t>Kiadások összesen</t>
  </si>
  <si>
    <t>Havi halmozott eltérés</t>
  </si>
  <si>
    <t>megnevezés</t>
  </si>
  <si>
    <t>összesen</t>
  </si>
  <si>
    <t>összesen:</t>
  </si>
  <si>
    <t>Állami támogatás</t>
  </si>
  <si>
    <t>3/1 melléklet</t>
  </si>
  <si>
    <t>Jogcím</t>
  </si>
  <si>
    <t>2014. évi Közvetett támogatás</t>
  </si>
  <si>
    <t>Személyi  juttatások</t>
  </si>
  <si>
    <t>Munkaadókat terhelő járulékok és szociális hozzájárulás adója</t>
  </si>
  <si>
    <t xml:space="preserve">Ellátottak pénzbeli juttatásai           </t>
  </si>
  <si>
    <t>K1</t>
  </si>
  <si>
    <t>K2</t>
  </si>
  <si>
    <t>Rovat száma</t>
  </si>
  <si>
    <t>K3</t>
  </si>
  <si>
    <t>K4</t>
  </si>
  <si>
    <t>Egyéb működési  célú kiadások</t>
  </si>
  <si>
    <t>K5</t>
  </si>
  <si>
    <t>K6</t>
  </si>
  <si>
    <t>K7</t>
  </si>
  <si>
    <t>Egyéb felhalmozási célú kiadások</t>
  </si>
  <si>
    <t>K8</t>
  </si>
  <si>
    <t>K9</t>
  </si>
  <si>
    <t>KÖLTSÉGVETÉSI    MŰKÖDÉSI CÉLÚ KIADÁSOK ÖSSZESEN</t>
  </si>
  <si>
    <t>KÖLTSÉGVETÉSI MŰKÖDÉSI CÉLÚ BEVÉTELEK ÖSSZESEN</t>
  </si>
  <si>
    <t>KÖLTSÉGVETÉSI FELHALMOZÁSI CÉLÚ BEVÉTELEK ÖSSZESEN</t>
  </si>
  <si>
    <t>KÖLTSÉGVETÉSI FELHALMOZÁSI CÉLÚ KIADÁSOK ÖSSZESEN</t>
  </si>
  <si>
    <t>KÖLTSÉGVETÉSI KIADÁSOK MINDÖSSZESEN</t>
  </si>
  <si>
    <t>KÖLTSÉGVETÉSI BEVÉTELEK MINDÖSSZESEN</t>
  </si>
  <si>
    <t xml:space="preserve">Finanszírozási kiadások                           </t>
  </si>
  <si>
    <t>Egyéb finanszírozási bevételek</t>
  </si>
  <si>
    <t>Finanszírozási bevételek</t>
  </si>
  <si>
    <t>Működési célú támogatások államháztartáson belülről</t>
  </si>
  <si>
    <t>Felhalmozási célú támogatások államháztartáson belülről</t>
  </si>
  <si>
    <t>Működési bevételek</t>
  </si>
  <si>
    <t>Felhalmozási célú  átvett pénzeszközök</t>
  </si>
  <si>
    <t>B1</t>
  </si>
  <si>
    <t>B2</t>
  </si>
  <si>
    <t>B3</t>
  </si>
  <si>
    <t>B4</t>
  </si>
  <si>
    <t>B5</t>
  </si>
  <si>
    <t>B6</t>
  </si>
  <si>
    <t>B7</t>
  </si>
  <si>
    <t>B8</t>
  </si>
  <si>
    <t>B816</t>
  </si>
  <si>
    <t>01</t>
  </si>
  <si>
    <t>K1101</t>
  </si>
  <si>
    <t>02</t>
  </si>
  <si>
    <t>Normatív jutalmak</t>
  </si>
  <si>
    <t>K1102</t>
  </si>
  <si>
    <t>03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</si>
  <si>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</si>
  <si>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</si>
  <si>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</si>
  <si>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</si>
  <si>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</si>
  <si>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</si>
  <si>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</si>
  <si>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</si>
  <si>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</si>
  <si>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</si>
  <si>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</si>
  <si>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</si>
  <si>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</si>
  <si>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</si>
  <si>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</si>
  <si>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</si>
  <si>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</si>
  <si>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</si>
  <si>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</si>
  <si>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</si>
  <si>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</si>
  <si>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</si>
  <si>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</si>
  <si>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</si>
  <si>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</si>
  <si>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</si>
  <si>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</si>
  <si>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</si>
  <si>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</si>
  <si>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</si>
  <si>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</si>
  <si>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</si>
  <si>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</si>
  <si>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</si>
  <si>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</si>
  <si>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</si>
  <si>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</si>
  <si>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</si>
  <si>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</si>
  <si>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</si>
  <si>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</si>
  <si>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</si>
  <si>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</si>
  <si>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</si>
  <si>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</si>
  <si>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</si>
  <si>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</si>
  <si>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</si>
  <si>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</si>
  <si>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</si>
  <si>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</si>
  <si>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</si>
  <si>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</si>
  <si>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</si>
  <si>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</si>
  <si>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27</t>
  </si>
  <si>
    <t>Kommunikációs szolgáltatások (=25+26)</t>
  </si>
  <si>
    <t>28</t>
  </si>
  <si>
    <t>Közüzemi díjak</t>
  </si>
  <si>
    <t>29</t>
  </si>
  <si>
    <t>30</t>
  </si>
  <si>
    <t>31</t>
  </si>
  <si>
    <t>32</t>
  </si>
  <si>
    <t>Közvetített szolgáltatások</t>
  </si>
  <si>
    <t>33</t>
  </si>
  <si>
    <t xml:space="preserve">Szakmai tevékenységet segítő szolgáltatások </t>
  </si>
  <si>
    <t>34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</si>
  <si>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</si>
  <si>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</si>
  <si>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</si>
  <si>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</si>
  <si>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</si>
  <si>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</si>
  <si>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</si>
  <si>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</si>
  <si>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</si>
  <si>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</si>
  <si>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</si>
  <si>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</si>
  <si>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</si>
  <si>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</si>
  <si>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</si>
  <si>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</si>
  <si>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</si>
  <si>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</si>
  <si>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</si>
  <si>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</si>
  <si>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</si>
  <si>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</si>
  <si>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</si>
  <si>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</si>
  <si>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</si>
  <si>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</si>
  <si>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</si>
  <si>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</si>
  <si>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50</t>
  </si>
  <si>
    <t>Foglalkoztatással, munkanélküliséggel kapcsolatos ellátások</t>
  </si>
  <si>
    <t>51</t>
  </si>
  <si>
    <t>52</t>
  </si>
  <si>
    <t>Intézményi ellátottak pénzbeli juttatásai</t>
  </si>
  <si>
    <t>53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</si>
  <si>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</si>
  <si>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</si>
  <si>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</si>
  <si>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</si>
  <si>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</si>
  <si>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</si>
  <si>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</si>
  <si>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</si>
  <si>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</si>
  <si>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</si>
  <si>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</si>
  <si>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</si>
  <si>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</si>
  <si>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</si>
  <si>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</si>
  <si>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</si>
  <si>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</si>
  <si>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</si>
  <si>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</si>
  <si>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</si>
  <si>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</si>
  <si>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</si>
  <si>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</si>
  <si>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</si>
  <si>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</si>
  <si>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</si>
  <si>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</si>
  <si>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</si>
  <si>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</si>
  <si>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</si>
  <si>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</si>
  <si>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</si>
  <si>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</si>
  <si>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</si>
  <si>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</si>
  <si>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</si>
  <si>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</si>
  <si>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</si>
  <si>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</si>
  <si>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</si>
  <si>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</si>
  <si>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</si>
  <si>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</si>
  <si>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</si>
  <si>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</si>
  <si>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</si>
  <si>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</si>
  <si>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</si>
  <si>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</si>
  <si>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</si>
  <si>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</si>
  <si>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</si>
  <si>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</si>
  <si>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</si>
  <si>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</si>
  <si>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</si>
  <si>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</si>
  <si>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</si>
  <si>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</si>
  <si>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</si>
  <si>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</si>
  <si>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</si>
  <si>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</si>
  <si>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</si>
  <si>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</si>
  <si>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</si>
  <si>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</si>
  <si>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</si>
  <si>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</si>
  <si>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</si>
  <si>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</si>
  <si>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K1155</t>
  </si>
  <si>
    <t>K1156</t>
  </si>
  <si>
    <t>K1157</t>
  </si>
  <si>
    <t>K1158</t>
  </si>
  <si>
    <t>K1159</t>
  </si>
  <si>
    <t>K1161</t>
  </si>
  <si>
    <t>K1162</t>
  </si>
  <si>
    <t>K1163</t>
  </si>
  <si>
    <t>K1164</t>
  </si>
  <si>
    <t>K1165</t>
  </si>
  <si>
    <t>K1166</t>
  </si>
  <si>
    <t>K1168</t>
  </si>
  <si>
    <t>K1169</t>
  </si>
  <si>
    <t>K1170</t>
  </si>
  <si>
    <t>K1171</t>
  </si>
  <si>
    <t>K1172</t>
  </si>
  <si>
    <t>K1173</t>
  </si>
  <si>
    <t>K1174</t>
  </si>
  <si>
    <t>K1176</t>
  </si>
  <si>
    <t>K1177</t>
  </si>
  <si>
    <t>K1178</t>
  </si>
  <si>
    <t>K1179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</si>
  <si>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</si>
  <si>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</si>
  <si>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</si>
  <si>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</si>
  <si>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</si>
  <si>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</si>
  <si>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</si>
  <si>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</si>
  <si>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Rovat szám</t>
  </si>
  <si>
    <t>Ssz</t>
  </si>
  <si>
    <t>Kiadásnem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</si>
  <si>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</si>
  <si>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</si>
  <si>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</si>
  <si>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</si>
  <si>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</si>
  <si>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</si>
  <si>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</si>
  <si>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</si>
  <si>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</si>
  <si>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</si>
  <si>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</si>
  <si>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</si>
  <si>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</si>
  <si>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</si>
  <si>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</si>
  <si>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</si>
  <si>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</si>
  <si>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</si>
  <si>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</si>
  <si>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</si>
  <si>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</si>
  <si>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</si>
  <si>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</si>
  <si>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</si>
  <si>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</si>
  <si>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</si>
  <si>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</si>
  <si>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</si>
  <si>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</si>
  <si>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</si>
  <si>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</si>
  <si>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</si>
  <si>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</si>
  <si>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</si>
  <si>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</si>
  <si>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</si>
  <si>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</si>
  <si>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</si>
  <si>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</si>
  <si>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</si>
  <si>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</si>
  <si>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</si>
  <si>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</si>
  <si>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</si>
  <si>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</si>
  <si>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</si>
  <si>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</si>
  <si>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</si>
  <si>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</si>
  <si>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</si>
  <si>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</si>
  <si>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</si>
  <si>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</si>
  <si>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</si>
  <si>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</si>
  <si>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</si>
  <si>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</si>
  <si>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</si>
  <si>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</si>
  <si>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</si>
  <si>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</si>
  <si>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</si>
  <si>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</si>
  <si>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</si>
  <si>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</si>
  <si>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</si>
  <si>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</si>
  <si>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</si>
  <si>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</si>
  <si>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</si>
  <si>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</si>
  <si>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</si>
  <si>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</si>
  <si>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</si>
  <si>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</si>
  <si>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</si>
  <si>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</si>
  <si>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</si>
  <si>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</si>
  <si>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</si>
  <si>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</si>
  <si>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</si>
  <si>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</si>
  <si>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</si>
  <si>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</si>
  <si>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</si>
  <si>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</si>
  <si>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</si>
  <si>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</si>
  <si>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</si>
  <si>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</si>
  <si>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</si>
  <si>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</si>
  <si>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</si>
  <si>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</si>
  <si>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</si>
  <si>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</si>
  <si>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</si>
  <si>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</si>
  <si>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</si>
  <si>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</si>
  <si>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</si>
  <si>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</si>
  <si>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</si>
  <si>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</si>
  <si>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</si>
  <si>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</si>
  <si>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</si>
  <si>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</si>
  <si>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Költségvetési bevételek (=13+19+33+44+50+54+58)</t>
  </si>
  <si>
    <t>B1-B7</t>
  </si>
  <si>
    <t>Önkormányzatok költségvetési támogatása</t>
  </si>
  <si>
    <t>áram</t>
  </si>
  <si>
    <t>víz</t>
  </si>
  <si>
    <t>telefon</t>
  </si>
  <si>
    <t>egyéb kommunikációs szolgáltatások</t>
  </si>
  <si>
    <t>irodaszer</t>
  </si>
  <si>
    <t>egyéb készlet</t>
  </si>
  <si>
    <t>alkatrész</t>
  </si>
  <si>
    <t>Karbantartási, kisjavítási szolgáltatások (munkadíj)</t>
  </si>
  <si>
    <t>Egyéb szolgáltatások (egyéb üzemeltetés, szemétszállítás)</t>
  </si>
  <si>
    <t>Betegséggel kapcsolatos ellátások (eg.károsodott)</t>
  </si>
  <si>
    <t>Lakhatással kapcsolatos ellátások  (lakásfenntartási)</t>
  </si>
  <si>
    <t xml:space="preserve">Egyéb működési célú támogatások államháztartáson belülre </t>
  </si>
  <si>
    <t>MTZ</t>
  </si>
  <si>
    <t>egyéb, bérleti díj,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</si>
  <si>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</si>
  <si>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</si>
  <si>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</si>
  <si>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</si>
  <si>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</si>
  <si>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</si>
  <si>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</si>
  <si>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</si>
  <si>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</si>
  <si>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</si>
  <si>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</si>
  <si>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</si>
  <si>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</si>
  <si>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</si>
  <si>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</si>
  <si>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</si>
  <si>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</si>
  <si>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</si>
  <si>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</si>
  <si>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</si>
  <si>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</si>
  <si>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</si>
  <si>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</si>
  <si>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</si>
  <si>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</si>
  <si>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</si>
  <si>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</si>
  <si>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</si>
  <si>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</si>
  <si>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</si>
  <si>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</si>
  <si>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</si>
  <si>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</si>
  <si>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</si>
  <si>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</si>
  <si>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</si>
  <si>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</si>
  <si>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</si>
  <si>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</si>
  <si>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</si>
  <si>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</si>
  <si>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</si>
  <si>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</si>
  <si>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</si>
  <si>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</si>
  <si>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</si>
  <si>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</si>
  <si>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</si>
  <si>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</si>
  <si>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</si>
  <si>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</si>
  <si>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</si>
  <si>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</si>
  <si>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</si>
  <si>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</si>
  <si>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</si>
  <si>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</si>
  <si>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</si>
  <si>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</si>
  <si>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</si>
  <si>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</si>
  <si>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</si>
  <si>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</si>
  <si>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</si>
  <si>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</si>
  <si>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</si>
  <si>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</si>
  <si>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</si>
  <si>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</si>
  <si>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</si>
  <si>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</si>
  <si>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</si>
  <si>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</si>
  <si>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</si>
  <si>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</si>
  <si>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</si>
  <si>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</si>
  <si>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</si>
  <si>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</si>
  <si>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</si>
  <si>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</si>
  <si>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</si>
  <si>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</si>
  <si>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</si>
  <si>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</si>
  <si>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</si>
  <si>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</si>
  <si>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</si>
  <si>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</si>
  <si>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</si>
  <si>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</si>
  <si>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</si>
  <si>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</si>
  <si>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Finanszírozási kiadás</t>
  </si>
  <si>
    <t>Munkaadókat terhelő járulékok, szoc.hj.</t>
  </si>
  <si>
    <t>Egyéb működési célú kiadások</t>
  </si>
  <si>
    <t>Egyéb felhalmozási kiadások</t>
  </si>
  <si>
    <t>F I N A N S Z Í R O Z Á S I   M Ű V E L E T E K</t>
  </si>
  <si>
    <t>FINANSZÍROZÁSI BEVÉTELEK</t>
  </si>
  <si>
    <t>FINANSZÍROZÁSI KIADÁSOK</t>
  </si>
  <si>
    <t>Egyéb nem intézményi ellátások (önkormányzati segély)</t>
  </si>
  <si>
    <t>K11</t>
  </si>
  <si>
    <t xml:space="preserve">K121 </t>
  </si>
  <si>
    <t>K122</t>
  </si>
  <si>
    <t>K123</t>
  </si>
  <si>
    <t>K12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</si>
  <si>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</si>
  <si>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</si>
  <si>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</si>
  <si>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</si>
  <si>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</si>
  <si>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</si>
  <si>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</si>
  <si>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</si>
  <si>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</si>
  <si>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</si>
  <si>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</si>
  <si>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</si>
  <si>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</si>
  <si>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</si>
  <si>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</si>
  <si>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</si>
  <si>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</si>
  <si>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</si>
  <si>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</si>
  <si>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</si>
  <si>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</si>
  <si>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</si>
  <si>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</si>
  <si>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</si>
  <si>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</si>
  <si>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</si>
  <si>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</si>
  <si>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</si>
  <si>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</si>
  <si>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</si>
  <si>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</si>
  <si>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</si>
  <si>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K1-K8</t>
  </si>
  <si>
    <t>Hiricsi Közös önkormányzati hivatal</t>
  </si>
  <si>
    <t>Hiricsi Közös önkormányzati hivatal 2014. évi költségvetés</t>
  </si>
  <si>
    <t xml:space="preserve">Törvény szerinti illetmények, munkabérek </t>
  </si>
  <si>
    <t>gáz</t>
  </si>
  <si>
    <t>HIVATAL BEVÉTELEI ÖSSZESEN</t>
  </si>
  <si>
    <t>HIVATAL KIADÁSAI ÖSSZESEN</t>
  </si>
  <si>
    <t>14. melléklet</t>
  </si>
  <si>
    <t>Igazgatás 841126</t>
  </si>
  <si>
    <t>16/11. melléklet az 1/2014. (II.10.) önkormányzati rendelethez</t>
  </si>
  <si>
    <t>Teljesítményértékelés alapján jutalom,céljuttatás</t>
  </si>
  <si>
    <t xml:space="preserve">Felújítások </t>
  </si>
  <si>
    <t>Finanszírozási bevétel</t>
  </si>
  <si>
    <t>2020. ÉVI KÖLTSÉGVETÉSI TERVJAVASLAT PÉNZFORGALMI MÉRLEGE</t>
  </si>
  <si>
    <t>2020. évi költségvetési javaslat</t>
  </si>
  <si>
    <t>Hidasi Polgármesteri Hivatal 2020. évi költségvetés</t>
  </si>
  <si>
    <t>Hidasi Polgármesteri Hivatal 2020. évi előirányzat felhasználási és likviditási terve</t>
  </si>
  <si>
    <t>2020. év összesen</t>
  </si>
  <si>
    <t>Hidasi Polgármesteri Hivatal                                  15/1. melléklet a  2/2020. (III.11.)  önkormányzati rendelethez</t>
  </si>
  <si>
    <t>15/2. melléklet a  2/2020. (III.11.) önkormányzati rendelethez</t>
  </si>
  <si>
    <t>15/3. melléklet a  2/2020. (III.11.) önkormányzati rendelethez</t>
  </si>
  <si>
    <t>15/4. melléklet a 2/2020. (III.11.)  önkormányzati rendelethez</t>
  </si>
  <si>
    <t>15/5. melléklet a   2/2020. (III.11.) önkormányzati rendelethez</t>
  </si>
  <si>
    <t>15/6. melléklet a 2/2020. (III.11.)   önkormányzati rendelethez</t>
  </si>
  <si>
    <t>15/7. melléklet a 2/2020. (III.11.)   önkormányzati rendelethez</t>
  </si>
  <si>
    <t>15/8. melléklet a 2/2020. (III.11.) önkormányzati rendelethez</t>
  </si>
  <si>
    <t>15/9. melléklet a 2/2020. (III.11.)  önkormányzati rendelethez</t>
  </si>
  <si>
    <t>15/10. melléklet a   2/2020. (III.11.)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</si>
</sst>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#,##0\ _F_t"/>
    <numFmt numFmtId="176" formatCode="00"/>
    <numFmt numFmtId="177" formatCode="\ ##########"/>
    <numFmt numFmtId="178" formatCode="0__"/>
    <numFmt numFmtId="179" formatCode="_-* #,##0.0\ _F_t_-;\-* #,##0.0\ _F_t_-;_-* &quot;-&quot;??\ _F_t_-;_-@_-"/>
    <numFmt numFmtId="180" formatCode="_-* #,##0\ _F_t_-;\-* #,##0\ _F_t_-;_-* &quot;-&quot;??\ _F_t_-;_-@_-"/>
  </numFmts>
  <fonts count="5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55"/>
      </patternFill>
    </fill>
    <fill>
      <patternFill patternType="solid">
        <fgColor indexed="55"/>
        <bgColor indexed="64"/>
      </patternFill>
    </fill>
    <fill>
      <patternFill patternType="gray125">
        <bgColor indexed="23"/>
      </patternFill>
    </fill>
    <fill>
      <patternFill patternType="solid">
        <fgColor indexed="23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3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/>
    </xf>
    <xf numFmtId="3" fontId="3" fillId="0" borderId="13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7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1" borderId="22" xfId="0" applyFont="1" applyFill="1" applyBorder="1" applyAlignment="1">
      <alignment/>
    </xf>
    <xf numFmtId="0" fontId="3" fillId="1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34" borderId="22" xfId="0" applyNumberForma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1" borderId="10" xfId="0" applyNumberFormat="1" applyFont="1" applyFill="1" applyBorder="1" applyAlignment="1">
      <alignment/>
    </xf>
    <xf numFmtId="3" fontId="0" fillId="1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3" fontId="11" fillId="34" borderId="22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11" fillId="38" borderId="0" xfId="0" applyFont="1" applyFill="1" applyAlignment="1">
      <alignment/>
    </xf>
    <xf numFmtId="3" fontId="0" fillId="38" borderId="0" xfId="0" applyNumberFormat="1" applyFill="1" applyAlignment="1">
      <alignment vertical="center"/>
    </xf>
    <xf numFmtId="0" fontId="1" fillId="0" borderId="10" xfId="0" applyFont="1" applyBorder="1" applyAlignment="1">
      <alignment wrapText="1"/>
    </xf>
    <xf numFmtId="3" fontId="0" fillId="36" borderId="10" xfId="0" applyNumberFormat="1" applyFill="1" applyBorder="1" applyAlignment="1">
      <alignment vertical="center"/>
    </xf>
    <xf numFmtId="3" fontId="0" fillId="1" borderId="10" xfId="0" applyNumberFormat="1" applyFill="1" applyBorder="1" applyAlignment="1">
      <alignment vertical="center"/>
    </xf>
    <xf numFmtId="0" fontId="10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3" fontId="0" fillId="0" borderId="38" xfId="0" applyNumberFormat="1" applyBorder="1" applyAlignment="1">
      <alignment/>
    </xf>
    <xf numFmtId="0" fontId="0" fillId="0" borderId="38" xfId="0" applyBorder="1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35" xfId="0" applyBorder="1" applyAlignment="1">
      <alignment/>
    </xf>
    <xf numFmtId="3" fontId="1" fillId="0" borderId="0" xfId="0" applyNumberFormat="1" applyFont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0" fontId="1" fillId="0" borderId="39" xfId="0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3" fillId="0" borderId="41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42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46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7" xfId="0" applyFont="1" applyBorder="1" applyAlignment="1">
      <alignment horizontal="center"/>
    </xf>
    <xf numFmtId="0" fontId="0" fillId="0" borderId="49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76" fontId="18" fillId="0" borderId="50" xfId="0" applyNumberFormat="1" applyFont="1" applyBorder="1" applyAlignment="1" quotePrefix="1">
      <alignment vertical="center"/>
    </xf>
    <xf numFmtId="176" fontId="19" fillId="0" borderId="50" xfId="0" applyNumberFormat="1" applyFont="1" applyBorder="1" applyAlignment="1" quotePrefix="1">
      <alignment vertical="center"/>
    </xf>
    <xf numFmtId="0" fontId="18" fillId="0" borderId="50" xfId="0" applyFont="1" applyBorder="1" applyAlignment="1">
      <alignment vertical="center" wrapText="1"/>
    </xf>
    <xf numFmtId="0" fontId="0" fillId="0" borderId="0" xfId="0" applyAlignment="1">
      <alignment horizontal="left"/>
    </xf>
    <xf numFmtId="3" fontId="18" fillId="0" borderId="50" xfId="0" applyNumberFormat="1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9" fillId="0" borderId="5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18" fillId="39" borderId="50" xfId="0" applyFont="1" applyFill="1" applyBorder="1" applyAlignment="1">
      <alignment vertical="center" wrapText="1"/>
    </xf>
    <xf numFmtId="0" fontId="0" fillId="39" borderId="50" xfId="0" applyFont="1" applyFill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178" fontId="18" fillId="0" borderId="50" xfId="0" applyNumberFormat="1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vertical="center"/>
    </xf>
    <xf numFmtId="0" fontId="18" fillId="0" borderId="50" xfId="0" applyFont="1" applyBorder="1" applyAlignment="1" quotePrefix="1">
      <alignment vertical="center"/>
    </xf>
    <xf numFmtId="0" fontId="18" fillId="0" borderId="50" xfId="0" applyFont="1" applyBorder="1" applyAlignment="1" quotePrefix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3" fontId="19" fillId="0" borderId="5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4" fillId="0" borderId="50" xfId="0" applyFont="1" applyBorder="1" applyAlignment="1">
      <alignment vertical="center" wrapText="1"/>
    </xf>
    <xf numFmtId="176" fontId="24" fillId="0" borderId="50" xfId="0" applyNumberFormat="1" applyFont="1" applyBorder="1" applyAlignment="1" quotePrefix="1">
      <alignment vertical="center"/>
    </xf>
    <xf numFmtId="0" fontId="24" fillId="0" borderId="5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50" xfId="0" applyFont="1" applyBorder="1" applyAlignment="1">
      <alignment vertical="center" wrapText="1"/>
    </xf>
    <xf numFmtId="0" fontId="24" fillId="0" borderId="50" xfId="0" applyFont="1" applyBorder="1" applyAlignment="1" quotePrefix="1">
      <alignment horizontal="center" vertical="center"/>
    </xf>
    <xf numFmtId="0" fontId="24" fillId="0" borderId="50" xfId="0" applyFont="1" applyBorder="1" applyAlignment="1">
      <alignment horizontal="center" vertical="center"/>
    </xf>
    <xf numFmtId="3" fontId="24" fillId="0" borderId="50" xfId="0" applyNumberFormat="1" applyFont="1" applyBorder="1" applyAlignment="1">
      <alignment vertical="center"/>
    </xf>
    <xf numFmtId="0" fontId="19" fillId="0" borderId="50" xfId="0" applyFont="1" applyBorder="1" applyAlignment="1" quotePrefix="1">
      <alignment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3" fontId="13" fillId="0" borderId="51" xfId="0" applyNumberFormat="1" applyFont="1" applyBorder="1" applyAlignment="1">
      <alignment vertical="center"/>
    </xf>
    <xf numFmtId="3" fontId="16" fillId="0" borderId="52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9" fillId="0" borderId="21" xfId="0" applyFont="1" applyBorder="1" applyAlignment="1">
      <alignment horizontal="center" vertical="center"/>
    </xf>
    <xf numFmtId="180" fontId="0" fillId="0" borderId="0" xfId="40" applyNumberFormat="1" applyFont="1" applyAlignment="1">
      <alignment/>
    </xf>
    <xf numFmtId="180" fontId="1" fillId="0" borderId="10" xfId="40" applyNumberFormat="1" applyFont="1" applyBorder="1" applyAlignment="1">
      <alignment horizontal="center" vertical="center" wrapText="1"/>
    </xf>
    <xf numFmtId="180" fontId="0" fillId="0" borderId="10" xfId="40" applyNumberFormat="1" applyFont="1" applyBorder="1" applyAlignment="1">
      <alignment/>
    </xf>
    <xf numFmtId="180" fontId="1" fillId="0" borderId="10" xfId="40" applyNumberFormat="1" applyFont="1" applyBorder="1" applyAlignment="1">
      <alignment/>
    </xf>
    <xf numFmtId="180" fontId="2" fillId="0" borderId="10" xfId="40" applyNumberFormat="1" applyFont="1" applyBorder="1" applyAlignment="1">
      <alignment/>
    </xf>
    <xf numFmtId="180" fontId="0" fillId="0" borderId="22" xfId="40" applyNumberFormat="1" applyFont="1" applyBorder="1" applyAlignment="1">
      <alignment/>
    </xf>
    <xf numFmtId="180" fontId="1" fillId="0" borderId="22" xfId="40" applyNumberFormat="1" applyFont="1" applyBorder="1" applyAlignment="1">
      <alignment/>
    </xf>
    <xf numFmtId="180" fontId="2" fillId="0" borderId="22" xfId="4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46" xfId="0" applyBorder="1" applyAlignment="1">
      <alignment/>
    </xf>
    <xf numFmtId="3" fontId="10" fillId="0" borderId="27" xfId="0" applyNumberFormat="1" applyFont="1" applyBorder="1" applyAlignment="1">
      <alignment vertical="center"/>
    </xf>
    <xf numFmtId="0" fontId="10" fillId="0" borderId="11" xfId="0" applyFont="1" applyBorder="1" applyAlignment="1">
      <alignment/>
    </xf>
    <xf numFmtId="0" fontId="10" fillId="0" borderId="4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right"/>
    </xf>
    <xf numFmtId="0" fontId="10" fillId="0" borderId="6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5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3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8.140625" style="7" customWidth="1"/>
    <col min="2" max="2" width="5.421875" style="7" customWidth="1"/>
    <col min="3" max="3" width="11.140625" style="7" customWidth="1"/>
    <col min="4" max="4" width="57.8515625" style="7" customWidth="1"/>
    <col min="5" max="5" width="5.8515625" style="7" customWidth="1"/>
    <col min="6" max="6" width="11.00390625" style="20" customWidth="1"/>
  </cols>
  <sheetData>
    <row r="1" spans="2:6" ht="12">
      <c r="B1" s="241"/>
      <c r="C1" s="241"/>
      <c r="D1" s="241"/>
      <c r="E1" s="241"/>
      <c r="F1" s="241"/>
    </row>
    <row r="2" spans="1:6" ht="23.25" customHeight="1">
      <c r="A2" s="242" t="s">
        <v>667</v>
      </c>
      <c r="B2" s="243"/>
      <c r="C2" s="243"/>
      <c r="D2" s="243"/>
      <c r="E2" s="243"/>
      <c r="F2" s="243"/>
    </row>
    <row r="3" spans="1:6" ht="13.5">
      <c r="A3" s="244" t="s">
        <v>662</v>
      </c>
      <c r="B3" s="244"/>
      <c r="C3" s="244"/>
      <c r="D3" s="244"/>
      <c r="E3" s="244"/>
      <c r="F3" s="244"/>
    </row>
    <row r="4" spans="4:6" ht="12.75" thickBot="1">
      <c r="D4" s="245"/>
      <c r="E4" s="245"/>
      <c r="F4" s="245"/>
    </row>
    <row r="5" spans="1:6" ht="13.5">
      <c r="A5" s="260" t="s">
        <v>3</v>
      </c>
      <c r="B5" s="261"/>
      <c r="C5" s="261"/>
      <c r="D5" s="249" t="s">
        <v>4</v>
      </c>
      <c r="E5" s="250"/>
      <c r="F5" s="251"/>
    </row>
    <row r="6" spans="1:6" ht="30" thickBot="1">
      <c r="A6" s="134" t="s">
        <v>5</v>
      </c>
      <c r="B6" s="135" t="s">
        <v>142</v>
      </c>
      <c r="C6" s="150" t="s">
        <v>663</v>
      </c>
      <c r="D6" s="134" t="s">
        <v>5</v>
      </c>
      <c r="E6" s="135" t="s">
        <v>142</v>
      </c>
      <c r="F6" s="136" t="s">
        <v>663</v>
      </c>
    </row>
    <row r="7" spans="1:6" ht="18" customHeight="1" thickBot="1">
      <c r="A7" s="252" t="s">
        <v>6</v>
      </c>
      <c r="B7" s="253"/>
      <c r="C7" s="254"/>
      <c r="D7" s="254"/>
      <c r="E7" s="254"/>
      <c r="F7" s="255"/>
    </row>
    <row r="8" spans="1:6" ht="12">
      <c r="A8" s="139" t="s">
        <v>133</v>
      </c>
      <c r="B8" s="153" t="s">
        <v>165</v>
      </c>
      <c r="C8" s="151"/>
      <c r="D8" s="139" t="s">
        <v>137</v>
      </c>
      <c r="E8" s="140" t="s">
        <v>140</v>
      </c>
      <c r="F8" s="8">
        <v>36693000</v>
      </c>
    </row>
    <row r="9" spans="1:6" ht="12">
      <c r="A9" s="141" t="s">
        <v>89</v>
      </c>
      <c r="B9" s="154" t="s">
        <v>167</v>
      </c>
      <c r="C9" s="152">
        <f>Bevétel!D38</f>
        <v>0</v>
      </c>
      <c r="D9" s="141" t="s">
        <v>138</v>
      </c>
      <c r="E9" s="126" t="s">
        <v>141</v>
      </c>
      <c r="F9" s="9">
        <v>6050000</v>
      </c>
    </row>
    <row r="10" spans="1:6" ht="12">
      <c r="A10" s="141" t="s">
        <v>163</v>
      </c>
      <c r="B10" s="154" t="s">
        <v>168</v>
      </c>
      <c r="C10" s="152">
        <f>Bevétel!D51</f>
        <v>0</v>
      </c>
      <c r="D10" s="15" t="s">
        <v>7</v>
      </c>
      <c r="E10" s="126" t="s">
        <v>143</v>
      </c>
      <c r="F10" s="9">
        <v>6921000</v>
      </c>
    </row>
    <row r="11" spans="1:6" ht="12">
      <c r="A11" s="141" t="s">
        <v>8</v>
      </c>
      <c r="B11" s="154" t="s">
        <v>170</v>
      </c>
      <c r="C11" s="152">
        <v>0</v>
      </c>
      <c r="D11" s="141" t="s">
        <v>139</v>
      </c>
      <c r="E11" s="126" t="s">
        <v>144</v>
      </c>
      <c r="F11" s="9"/>
    </row>
    <row r="12" spans="1:6" ht="12.75" thickBot="1">
      <c r="A12" s="146" t="s">
        <v>496</v>
      </c>
      <c r="B12" s="137" t="s">
        <v>173</v>
      </c>
      <c r="C12" s="209">
        <v>49664000</v>
      </c>
      <c r="D12" s="141" t="s">
        <v>145</v>
      </c>
      <c r="E12" s="126" t="s">
        <v>146</v>
      </c>
      <c r="F12" s="10"/>
    </row>
    <row r="13" spans="1:6" s="13" customFormat="1" ht="12.75" customHeight="1" thickBot="1">
      <c r="A13" s="11" t="s">
        <v>153</v>
      </c>
      <c r="B13" s="22"/>
      <c r="C13" s="138">
        <f>SUM(C8:C12)</f>
        <v>49664000</v>
      </c>
      <c r="D13" s="11" t="s">
        <v>152</v>
      </c>
      <c r="E13" s="138"/>
      <c r="F13" s="12">
        <f>SUM(F8:F12)</f>
        <v>49664000</v>
      </c>
    </row>
    <row r="14" spans="1:6" ht="18" customHeight="1" thickBot="1">
      <c r="A14" s="256" t="s">
        <v>11</v>
      </c>
      <c r="B14" s="257"/>
      <c r="C14" s="258"/>
      <c r="D14" s="258"/>
      <c r="E14" s="258"/>
      <c r="F14" s="259"/>
    </row>
    <row r="15" spans="1:6" ht="12">
      <c r="A15" s="139" t="s">
        <v>162</v>
      </c>
      <c r="B15" s="153" t="s">
        <v>166</v>
      </c>
      <c r="C15" s="151">
        <v>0</v>
      </c>
      <c r="D15" s="143" t="s">
        <v>14</v>
      </c>
      <c r="E15" s="144" t="s">
        <v>147</v>
      </c>
      <c r="F15" s="14">
        <f>Kiadás!D88</f>
        <v>0</v>
      </c>
    </row>
    <row r="16" spans="1:6" ht="12">
      <c r="A16" s="148" t="s">
        <v>90</v>
      </c>
      <c r="B16" s="154" t="s">
        <v>169</v>
      </c>
      <c r="C16" s="152">
        <f>Bevétel!D57</f>
        <v>0</v>
      </c>
      <c r="D16" s="145" t="s">
        <v>13</v>
      </c>
      <c r="E16" s="132" t="s">
        <v>148</v>
      </c>
      <c r="F16" s="10">
        <v>0</v>
      </c>
    </row>
    <row r="17" spans="1:6" ht="15" customHeight="1" thickBot="1">
      <c r="A17" s="155" t="s">
        <v>164</v>
      </c>
      <c r="B17" s="156" t="s">
        <v>171</v>
      </c>
      <c r="C17" s="157">
        <f>Bevétel!D65</f>
        <v>0</v>
      </c>
      <c r="D17" s="155" t="s">
        <v>149</v>
      </c>
      <c r="E17" s="158" t="s">
        <v>150</v>
      </c>
      <c r="F17" s="142">
        <f>Kiadás!D102</f>
        <v>0</v>
      </c>
    </row>
    <row r="18" spans="1:8" ht="12.75" customHeight="1" thickBot="1">
      <c r="A18" s="11" t="s">
        <v>154</v>
      </c>
      <c r="B18" s="22"/>
      <c r="C18" s="138">
        <f>SUM(C15:C17)</f>
        <v>0</v>
      </c>
      <c r="D18" s="11" t="s">
        <v>155</v>
      </c>
      <c r="E18" s="138"/>
      <c r="F18" s="12">
        <f>SUM(F15:F17)</f>
        <v>0</v>
      </c>
      <c r="H18" s="6"/>
    </row>
    <row r="19" spans="1:8" ht="18" customHeight="1" thickBot="1">
      <c r="A19" s="246" t="s">
        <v>608</v>
      </c>
      <c r="B19" s="247"/>
      <c r="C19" s="247"/>
      <c r="D19" s="247"/>
      <c r="E19" s="247"/>
      <c r="F19" s="248"/>
      <c r="H19" s="6"/>
    </row>
    <row r="20" spans="1:6" ht="12">
      <c r="A20" s="141" t="s">
        <v>9</v>
      </c>
      <c r="B20" s="131" t="s">
        <v>534</v>
      </c>
      <c r="C20" s="133">
        <v>0</v>
      </c>
      <c r="D20" s="146" t="s">
        <v>158</v>
      </c>
      <c r="E20" s="137" t="s">
        <v>151</v>
      </c>
      <c r="F20" s="147">
        <v>0</v>
      </c>
    </row>
    <row r="21" spans="1:6" ht="12.75" thickBot="1">
      <c r="A21" s="159" t="s">
        <v>159</v>
      </c>
      <c r="B21" s="160" t="s">
        <v>172</v>
      </c>
      <c r="C21" s="161">
        <v>0</v>
      </c>
      <c r="D21" s="159"/>
      <c r="E21" s="162"/>
      <c r="F21" s="142"/>
    </row>
    <row r="22" spans="1:7" ht="13.5" thickBot="1">
      <c r="A22" s="163" t="s">
        <v>609</v>
      </c>
      <c r="B22" s="164"/>
      <c r="C22" s="165">
        <f>SUM(C20:C21)</f>
        <v>0</v>
      </c>
      <c r="D22" s="163" t="s">
        <v>610</v>
      </c>
      <c r="E22" s="166"/>
      <c r="F22" s="167">
        <f>SUM(F20:F21)</f>
        <v>0</v>
      </c>
      <c r="G22" s="6"/>
    </row>
    <row r="23" spans="1:9" ht="18" customHeight="1" thickBot="1">
      <c r="A23" s="16" t="s">
        <v>157</v>
      </c>
      <c r="B23" s="149"/>
      <c r="C23" s="17">
        <f>C13+C18+C22</f>
        <v>49664000</v>
      </c>
      <c r="D23" s="16" t="s">
        <v>156</v>
      </c>
      <c r="E23" s="18"/>
      <c r="F23" s="19">
        <f>F13+F18+F22</f>
        <v>49664000</v>
      </c>
      <c r="I23" s="6"/>
    </row>
    <row r="24" ht="12">
      <c r="C24" s="20"/>
    </row>
    <row r="27" ht="12.75">
      <c r="F27" s="21"/>
    </row>
    <row r="30" ht="12">
      <c r="H30" s="6"/>
    </row>
  </sheetData>
  <sheetProtection/>
  <mergeCells count="9">
    <mergeCell ref="B1:F1"/>
    <mergeCell ref="A2:F2"/>
    <mergeCell ref="A3:F3"/>
    <mergeCell ref="D4:F4"/>
    <mergeCell ref="A19:F19"/>
    <mergeCell ref="D5:F5"/>
    <mergeCell ref="A7:F7"/>
    <mergeCell ref="A14:F14"/>
    <mergeCell ref="A5:C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8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31.140625" style="0" customWidth="1"/>
    <col min="2" max="2" width="15.421875" style="0" customWidth="1"/>
    <col min="3" max="9" width="0" style="0" hidden="1" customWidth="1"/>
    <col min="10" max="12" width="13.7109375" style="0" customWidth="1"/>
  </cols>
  <sheetData>
    <row r="1" spans="1:12" ht="14.25">
      <c r="A1" s="276" t="s">
        <v>664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ht="6" customHeight="1"/>
    <row r="3" spans="1:12" ht="12">
      <c r="A3" s="266" t="s">
        <v>675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ht="6" customHeight="1"/>
    <row r="5" spans="1:12" ht="14.25">
      <c r="A5" s="276" t="s">
        <v>107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ht="6" customHeight="1"/>
    <row r="7" spans="1:12" ht="27.75">
      <c r="A7" s="49" t="s">
        <v>108</v>
      </c>
      <c r="B7" s="50" t="s">
        <v>109</v>
      </c>
      <c r="C7" s="51">
        <v>2004</v>
      </c>
      <c r="D7" s="52">
        <v>2005</v>
      </c>
      <c r="E7" s="52">
        <v>2006</v>
      </c>
      <c r="F7" s="52">
        <v>2007</v>
      </c>
      <c r="G7" s="52">
        <v>2008</v>
      </c>
      <c r="H7" s="53">
        <v>2010</v>
      </c>
      <c r="I7" s="53">
        <v>2011</v>
      </c>
      <c r="J7" s="54">
        <v>2020</v>
      </c>
      <c r="K7" s="54">
        <v>2021</v>
      </c>
      <c r="L7" s="54">
        <v>2022</v>
      </c>
    </row>
    <row r="8" spans="1:12" ht="12">
      <c r="A8" s="55"/>
      <c r="B8" s="56"/>
      <c r="C8" s="57"/>
      <c r="D8" s="58"/>
      <c r="E8" s="58"/>
      <c r="F8" s="59"/>
      <c r="G8" s="60"/>
      <c r="H8" s="4"/>
      <c r="I8" s="4"/>
      <c r="J8" s="61"/>
      <c r="K8" s="61"/>
      <c r="L8" s="61"/>
    </row>
    <row r="9" spans="1:12" ht="12.75">
      <c r="A9" s="62"/>
      <c r="B9" s="63"/>
      <c r="C9" s="64"/>
      <c r="D9" s="65"/>
      <c r="E9" s="66"/>
      <c r="F9" s="60"/>
      <c r="G9" s="60"/>
      <c r="H9" s="67"/>
      <c r="I9" s="67"/>
      <c r="J9" s="61"/>
      <c r="K9" s="61"/>
      <c r="L9" s="61"/>
    </row>
    <row r="10" spans="1:12" ht="12.75">
      <c r="A10" s="62"/>
      <c r="B10" s="63"/>
      <c r="C10" s="68"/>
      <c r="D10" s="69"/>
      <c r="E10" s="69"/>
      <c r="F10" s="60"/>
      <c r="G10" s="60"/>
      <c r="H10" s="4"/>
      <c r="I10" s="67"/>
      <c r="J10" s="61"/>
      <c r="K10" s="61"/>
      <c r="L10" s="61"/>
    </row>
    <row r="11" spans="1:12" ht="15">
      <c r="A11" s="70" t="s">
        <v>1</v>
      </c>
      <c r="B11" s="71">
        <f>SUM(B8:B10)</f>
        <v>0</v>
      </c>
      <c r="C11" s="71">
        <f aca="true" t="shared" si="0" ref="C11:K11">SUM(C8:C10)</f>
        <v>0</v>
      </c>
      <c r="D11" s="71">
        <f t="shared" si="0"/>
        <v>0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2">
        <v>0</v>
      </c>
    </row>
    <row r="12" spans="1:12" ht="1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4"/>
      <c r="L12" s="74"/>
    </row>
    <row r="13" spans="1:12" ht="1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74"/>
    </row>
    <row r="14" spans="1:12" ht="12.75" customHeight="1">
      <c r="A14" s="294" t="s">
        <v>110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6"/>
    </row>
    <row r="15" spans="1:12" ht="12.75" customHeight="1">
      <c r="A15" s="297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9"/>
    </row>
    <row r="16" spans="1:12" ht="12.75">
      <c r="A16" s="5"/>
      <c r="B16" s="4"/>
      <c r="C16" s="60"/>
      <c r="D16" s="60"/>
      <c r="E16" s="60"/>
      <c r="F16" s="60"/>
      <c r="G16" s="300"/>
      <c r="H16" s="301"/>
      <c r="I16" s="301"/>
      <c r="J16" s="301"/>
      <c r="K16" s="301"/>
      <c r="L16" s="302"/>
    </row>
    <row r="17" spans="1:12" ht="12.75">
      <c r="A17" s="75"/>
      <c r="B17" s="45"/>
      <c r="C17" s="76"/>
      <c r="D17" s="76"/>
      <c r="E17" s="76"/>
      <c r="F17" s="76"/>
      <c r="G17" s="77"/>
      <c r="H17" s="45"/>
      <c r="I17" s="45"/>
      <c r="J17" s="45"/>
      <c r="K17" s="45"/>
      <c r="L17" s="45"/>
    </row>
    <row r="18" spans="1:12" s="80" customFormat="1" ht="15">
      <c r="A18" s="78" t="s">
        <v>1</v>
      </c>
      <c r="B18" s="79">
        <f>SUM(B16:B17)</f>
        <v>0</v>
      </c>
      <c r="C18" s="79">
        <f aca="true" t="shared" si="1" ref="C18:L18">SUM(C16:C17)</f>
        <v>0</v>
      </c>
      <c r="D18" s="79">
        <f t="shared" si="1"/>
        <v>0</v>
      </c>
      <c r="E18" s="79">
        <f t="shared" si="1"/>
        <v>0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79">
        <f t="shared" si="1"/>
        <v>0</v>
      </c>
      <c r="J18" s="79">
        <f t="shared" si="1"/>
        <v>0</v>
      </c>
      <c r="K18" s="79">
        <f t="shared" si="1"/>
        <v>0</v>
      </c>
      <c r="L18" s="79">
        <f t="shared" si="1"/>
        <v>0</v>
      </c>
    </row>
  </sheetData>
  <sheetProtection/>
  <mergeCells count="5">
    <mergeCell ref="A1:L1"/>
    <mergeCell ref="A5:L5"/>
    <mergeCell ref="A14:L15"/>
    <mergeCell ref="G16:L16"/>
    <mergeCell ref="A3:L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0"/>
  <sheetViews>
    <sheetView tabSelected="1" zoomScalePageLayoutView="0" workbookViewId="0" topLeftCell="A1">
      <selection activeCell="D1" sqref="D1:P1"/>
    </sheetView>
  </sheetViews>
  <sheetFormatPr defaultColWidth="9.140625" defaultRowHeight="12.75"/>
  <cols>
    <col min="1" max="1" width="2.28125" style="43" customWidth="1"/>
    <col min="2" max="2" width="2.00390625" style="43" customWidth="1"/>
    <col min="3" max="3" width="27.421875" style="43" customWidth="1"/>
    <col min="4" max="4" width="10.28125" style="43" customWidth="1"/>
    <col min="5" max="5" width="9.140625" style="43" customWidth="1"/>
    <col min="6" max="6" width="8.57421875" style="43" customWidth="1"/>
    <col min="7" max="7" width="10.140625" style="43" customWidth="1"/>
    <col min="8" max="8" width="9.140625" style="43" customWidth="1"/>
    <col min="9" max="9" width="8.57421875" style="43" customWidth="1"/>
    <col min="10" max="10" width="8.7109375" style="43" customWidth="1"/>
    <col min="11" max="11" width="9.7109375" style="43" customWidth="1"/>
    <col min="12" max="12" width="9.140625" style="43" customWidth="1"/>
    <col min="13" max="13" width="8.8515625" style="43" customWidth="1"/>
    <col min="14" max="14" width="8.7109375" style="43" customWidth="1"/>
    <col min="15" max="15" width="8.8515625" style="43" customWidth="1"/>
    <col min="16" max="16" width="11.421875" style="43" bestFit="1" customWidth="1"/>
  </cols>
  <sheetData>
    <row r="1" spans="4:16" ht="12">
      <c r="D1" s="303" t="s">
        <v>676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13.5">
      <c r="A2" s="304" t="s">
        <v>665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9:17" ht="12.75" thickBot="1">
      <c r="I3" s="305"/>
      <c r="J3" s="305"/>
      <c r="O3" s="306"/>
      <c r="P3" s="306"/>
      <c r="Q3" s="6"/>
    </row>
    <row r="4" spans="1:16" ht="20.25" thickBot="1">
      <c r="A4" s="310" t="s">
        <v>5</v>
      </c>
      <c r="B4" s="311"/>
      <c r="C4" s="312"/>
      <c r="D4" s="81" t="s">
        <v>111</v>
      </c>
      <c r="E4" s="81" t="s">
        <v>112</v>
      </c>
      <c r="F4" s="81" t="s">
        <v>113</v>
      </c>
      <c r="G4" s="81" t="s">
        <v>114</v>
      </c>
      <c r="H4" s="81" t="s">
        <v>115</v>
      </c>
      <c r="I4" s="81" t="s">
        <v>116</v>
      </c>
      <c r="J4" s="81" t="s">
        <v>117</v>
      </c>
      <c r="K4" s="81" t="s">
        <v>118</v>
      </c>
      <c r="L4" s="81" t="s">
        <v>119</v>
      </c>
      <c r="M4" s="81" t="s">
        <v>120</v>
      </c>
      <c r="N4" s="81" t="s">
        <v>121</v>
      </c>
      <c r="O4" s="81" t="s">
        <v>122</v>
      </c>
      <c r="P4" s="82" t="s">
        <v>666</v>
      </c>
    </row>
    <row r="5" spans="1:16" ht="12">
      <c r="A5" s="83" t="s">
        <v>123</v>
      </c>
      <c r="B5" s="84" t="s">
        <v>95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91"/>
    </row>
    <row r="6" spans="1:16" ht="12">
      <c r="A6" s="87"/>
      <c r="B6" s="88" t="s">
        <v>661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1:16" ht="12" hidden="1">
      <c r="A7" s="87"/>
      <c r="B7" s="88" t="s">
        <v>124</v>
      </c>
      <c r="C7" s="8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1"/>
    </row>
    <row r="8" spans="1:16" ht="12" hidden="1">
      <c r="A8" s="87"/>
      <c r="B8" s="92" t="s">
        <v>88</v>
      </c>
      <c r="C8" s="93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</row>
    <row r="9" spans="1:16" ht="12">
      <c r="A9" s="87"/>
      <c r="B9" s="88" t="s">
        <v>89</v>
      </c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ht="12" hidden="1">
      <c r="A10" s="87"/>
      <c r="B10" s="88" t="s">
        <v>125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ht="12" hidden="1">
      <c r="A11" s="87"/>
      <c r="B11" s="88" t="s">
        <v>12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</row>
    <row r="12" spans="1:16" ht="12">
      <c r="A12" s="87"/>
      <c r="B12" s="313" t="s">
        <v>163</v>
      </c>
      <c r="C12" s="31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1"/>
    </row>
    <row r="13" spans="1:16" ht="12">
      <c r="A13" s="87"/>
      <c r="B13" s="95" t="s">
        <v>8</v>
      </c>
      <c r="C13" s="93"/>
      <c r="D13" s="90">
        <v>3868000</v>
      </c>
      <c r="E13" s="90">
        <v>3957000</v>
      </c>
      <c r="F13" s="90">
        <v>3988000</v>
      </c>
      <c r="G13" s="90">
        <v>4078000</v>
      </c>
      <c r="H13" s="90">
        <v>4102000</v>
      </c>
      <c r="I13" s="90">
        <v>4147000</v>
      </c>
      <c r="J13" s="90">
        <v>4068000</v>
      </c>
      <c r="K13" s="90">
        <v>4154000</v>
      </c>
      <c r="L13" s="90">
        <v>4132000</v>
      </c>
      <c r="M13" s="90">
        <v>4140000</v>
      </c>
      <c r="N13" s="90">
        <v>4168000</v>
      </c>
      <c r="O13" s="90">
        <v>4862000</v>
      </c>
      <c r="P13" s="91">
        <f>SUM(D13:O13)</f>
        <v>49664000</v>
      </c>
    </row>
    <row r="14" spans="1:16" ht="12">
      <c r="A14" s="87"/>
      <c r="B14" s="95" t="s">
        <v>9</v>
      </c>
      <c r="C14" s="89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1"/>
    </row>
    <row r="15" spans="1:16" ht="12">
      <c r="A15" s="87"/>
      <c r="B15" s="95" t="s">
        <v>12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</row>
    <row r="16" spans="1:17" s="1" customFormat="1" ht="13.5" thickBot="1">
      <c r="A16" s="315" t="s">
        <v>126</v>
      </c>
      <c r="B16" s="316"/>
      <c r="C16" s="317"/>
      <c r="D16" s="122">
        <v>3868000</v>
      </c>
      <c r="E16" s="122">
        <v>3957000</v>
      </c>
      <c r="F16" s="122">
        <v>3988000</v>
      </c>
      <c r="G16" s="122">
        <v>4078000</v>
      </c>
      <c r="H16" s="122">
        <v>4102000</v>
      </c>
      <c r="I16" s="122">
        <v>4147000</v>
      </c>
      <c r="J16" s="122">
        <v>4068000</v>
      </c>
      <c r="K16" s="122">
        <v>4154000</v>
      </c>
      <c r="L16" s="122">
        <v>4132000</v>
      </c>
      <c r="M16" s="122">
        <v>4140000</v>
      </c>
      <c r="N16" s="122">
        <v>4168000</v>
      </c>
      <c r="O16" s="122">
        <v>4862000</v>
      </c>
      <c r="P16" s="207">
        <v>49664000</v>
      </c>
      <c r="Q16" s="116"/>
    </row>
    <row r="17" spans="1:16" ht="12">
      <c r="A17" s="97" t="s">
        <v>127</v>
      </c>
      <c r="B17" s="98" t="s">
        <v>96</v>
      </c>
      <c r="C17" s="99"/>
      <c r="D17" s="100"/>
      <c r="E17" s="101"/>
      <c r="F17" s="101"/>
      <c r="G17" s="101"/>
      <c r="H17" s="101"/>
      <c r="I17" s="101"/>
      <c r="J17" s="100"/>
      <c r="K17" s="101"/>
      <c r="L17" s="101"/>
      <c r="M17" s="101"/>
      <c r="N17" s="101"/>
      <c r="O17" s="101"/>
      <c r="P17" s="102"/>
    </row>
    <row r="18" spans="1:16" ht="12">
      <c r="A18" s="96"/>
      <c r="B18" s="92" t="s">
        <v>137</v>
      </c>
      <c r="C18" s="93"/>
      <c r="D18" s="90">
        <v>2911000</v>
      </c>
      <c r="E18" s="90">
        <v>2978000</v>
      </c>
      <c r="F18" s="90">
        <v>2991000</v>
      </c>
      <c r="G18" s="90">
        <v>3050000</v>
      </c>
      <c r="H18" s="90">
        <v>3050000</v>
      </c>
      <c r="I18" s="90">
        <v>3050000</v>
      </c>
      <c r="J18" s="90">
        <v>3050000</v>
      </c>
      <c r="K18" s="90">
        <v>3050000</v>
      </c>
      <c r="L18" s="90">
        <v>3050000</v>
      </c>
      <c r="M18" s="90">
        <v>3050000</v>
      </c>
      <c r="N18" s="90">
        <v>3050000</v>
      </c>
      <c r="O18" s="90">
        <v>3413000</v>
      </c>
      <c r="P18" s="91">
        <f>SUM(D18:O18)</f>
        <v>36693000</v>
      </c>
    </row>
    <row r="19" spans="1:16" ht="12">
      <c r="A19" s="87"/>
      <c r="B19" s="88" t="s">
        <v>605</v>
      </c>
      <c r="C19" s="89"/>
      <c r="D19" s="90">
        <v>478000</v>
      </c>
      <c r="E19" s="90">
        <v>498000</v>
      </c>
      <c r="F19" s="90">
        <v>501000</v>
      </c>
      <c r="G19" s="90">
        <v>505000</v>
      </c>
      <c r="H19" s="90">
        <v>505000</v>
      </c>
      <c r="I19" s="90">
        <v>505000</v>
      </c>
      <c r="J19" s="90">
        <v>505000</v>
      </c>
      <c r="K19" s="90">
        <v>505000</v>
      </c>
      <c r="L19" s="90">
        <v>505000</v>
      </c>
      <c r="M19" s="90">
        <v>505000</v>
      </c>
      <c r="N19" s="90">
        <v>505000</v>
      </c>
      <c r="O19" s="90">
        <v>533000</v>
      </c>
      <c r="P19" s="91">
        <f>SUM(D19:O19)</f>
        <v>6050000</v>
      </c>
    </row>
    <row r="20" spans="1:17" ht="12">
      <c r="A20" s="87"/>
      <c r="B20" s="88" t="s">
        <v>91</v>
      </c>
      <c r="C20" s="89"/>
      <c r="D20" s="90">
        <v>479000</v>
      </c>
      <c r="E20" s="90">
        <v>481000</v>
      </c>
      <c r="F20" s="90">
        <v>496000</v>
      </c>
      <c r="G20" s="90">
        <v>523000</v>
      </c>
      <c r="H20" s="90">
        <v>547000</v>
      </c>
      <c r="I20" s="90">
        <v>592000</v>
      </c>
      <c r="J20" s="90">
        <v>513000</v>
      </c>
      <c r="K20" s="90">
        <v>599000</v>
      </c>
      <c r="L20" s="90">
        <v>577000</v>
      </c>
      <c r="M20" s="90">
        <v>585000</v>
      </c>
      <c r="N20" s="90">
        <v>613000</v>
      </c>
      <c r="O20" s="90">
        <v>916000</v>
      </c>
      <c r="P20" s="91">
        <f>SUM(D20:O20)</f>
        <v>6921000</v>
      </c>
      <c r="Q20" s="208"/>
    </row>
    <row r="21" spans="1:17" ht="12">
      <c r="A21" s="87"/>
      <c r="B21" s="88" t="s">
        <v>606</v>
      </c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208"/>
    </row>
    <row r="22" spans="1:18" ht="12">
      <c r="A22" s="87"/>
      <c r="B22" s="88" t="s">
        <v>14</v>
      </c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R22" s="6"/>
    </row>
    <row r="23" spans="1:16" ht="12">
      <c r="A23" s="87"/>
      <c r="B23" s="88" t="s">
        <v>13</v>
      </c>
      <c r="C23" s="89"/>
      <c r="D23" s="90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1"/>
    </row>
    <row r="24" spans="1:16" ht="12">
      <c r="A24" s="87"/>
      <c r="B24" s="89" t="s">
        <v>607</v>
      </c>
      <c r="D24" s="90"/>
      <c r="E24" s="90"/>
      <c r="F24" s="90"/>
      <c r="G24" s="90"/>
      <c r="H24" s="90"/>
      <c r="I24" s="94"/>
      <c r="J24" s="90"/>
      <c r="K24" s="90"/>
      <c r="L24" s="90"/>
      <c r="M24" s="90"/>
      <c r="N24" s="90"/>
      <c r="O24" s="90"/>
      <c r="P24" s="91"/>
    </row>
    <row r="25" spans="1:16" ht="12.75" thickBot="1">
      <c r="A25" s="103"/>
      <c r="B25" s="104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91"/>
    </row>
    <row r="26" spans="1:16" s="1" customFormat="1" ht="13.5" customHeight="1" thickBot="1">
      <c r="A26" s="318" t="s">
        <v>128</v>
      </c>
      <c r="B26" s="319"/>
      <c r="C26" s="320"/>
      <c r="D26" s="123">
        <f>SUM(D18:D25)</f>
        <v>3868000</v>
      </c>
      <c r="E26" s="123">
        <f>SUM(E18:E25)</f>
        <v>3957000</v>
      </c>
      <c r="F26" s="123">
        <f>SUM(F18:F21)</f>
        <v>3988000</v>
      </c>
      <c r="G26" s="123">
        <f>SUM(G18:G21)</f>
        <v>4078000</v>
      </c>
      <c r="H26" s="123">
        <f>SUM(H18:H22)</f>
        <v>4102000</v>
      </c>
      <c r="I26" s="123">
        <f>SUM(I18:I22)</f>
        <v>4147000</v>
      </c>
      <c r="J26" s="123">
        <f>SUM(J18:J22)</f>
        <v>4068000</v>
      </c>
      <c r="K26" s="123">
        <f>SUM(K18:K22)</f>
        <v>4154000</v>
      </c>
      <c r="L26" s="123">
        <f>SUM(L18:L21)</f>
        <v>4132000</v>
      </c>
      <c r="M26" s="123">
        <f>SUM(M18:M22)</f>
        <v>4140000</v>
      </c>
      <c r="N26" s="123">
        <f>SUM(N18:N23)</f>
        <v>4168000</v>
      </c>
      <c r="O26" s="123">
        <f>SUM(O18:O23)</f>
        <v>4862000</v>
      </c>
      <c r="P26" s="124">
        <f>SUM(D26:O26)</f>
        <v>49664000</v>
      </c>
    </row>
    <row r="27" spans="1:16" ht="12.75" thickBot="1">
      <c r="A27" s="307" t="s">
        <v>129</v>
      </c>
      <c r="B27" s="308"/>
      <c r="C27" s="309"/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8">
        <v>0</v>
      </c>
    </row>
    <row r="29" spans="13:16" ht="12">
      <c r="M29" s="109"/>
      <c r="P29" s="109"/>
    </row>
    <row r="30" spans="7:15" ht="12">
      <c r="G30" s="109"/>
      <c r="O30" s="109"/>
    </row>
  </sheetData>
  <sheetProtection/>
  <mergeCells count="9">
    <mergeCell ref="D1:P1"/>
    <mergeCell ref="A2:P2"/>
    <mergeCell ref="I3:J3"/>
    <mergeCell ref="O3:P3"/>
    <mergeCell ref="A27:C27"/>
    <mergeCell ref="A4:C4"/>
    <mergeCell ref="B12:C12"/>
    <mergeCell ref="A16:C16"/>
    <mergeCell ref="A26:C2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1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7.28125" style="0" customWidth="1"/>
    <col min="2" max="2" width="14.57421875" style="0" customWidth="1"/>
  </cols>
  <sheetData>
    <row r="1" spans="1:2" ht="14.25">
      <c r="A1" s="276" t="s">
        <v>651</v>
      </c>
      <c r="B1" s="276"/>
    </row>
    <row r="2" ht="6" customHeight="1"/>
    <row r="3" spans="1:2" ht="12">
      <c r="A3" s="266" t="s">
        <v>658</v>
      </c>
      <c r="B3" s="266"/>
    </row>
    <row r="4" ht="6" customHeight="1"/>
    <row r="5" spans="1:2" ht="16.5">
      <c r="A5" s="321" t="s">
        <v>133</v>
      </c>
      <c r="B5" s="321"/>
    </row>
    <row r="6" ht="6.75" customHeight="1">
      <c r="A6" s="1"/>
    </row>
    <row r="7" spans="1:2" s="2" customFormat="1" ht="12">
      <c r="A7" s="39" t="s">
        <v>130</v>
      </c>
      <c r="B7" s="111" t="s">
        <v>131</v>
      </c>
    </row>
    <row r="8" spans="1:2" ht="12">
      <c r="A8" s="112"/>
      <c r="B8" s="4"/>
    </row>
    <row r="9" spans="1:2" ht="12">
      <c r="A9" s="112"/>
      <c r="B9" s="4"/>
    </row>
    <row r="10" spans="1:2" ht="12">
      <c r="A10" s="112"/>
      <c r="B10" s="4"/>
    </row>
    <row r="11" spans="1:2" ht="12">
      <c r="A11" s="112"/>
      <c r="B11" s="4"/>
    </row>
    <row r="12" spans="1:2" ht="12">
      <c r="A12" s="112"/>
      <c r="B12" s="4"/>
    </row>
    <row r="13" spans="1:2" ht="12">
      <c r="A13" s="130"/>
      <c r="B13" s="113"/>
    </row>
    <row r="14" spans="1:2" ht="12">
      <c r="A14" s="112"/>
      <c r="B14" s="4"/>
    </row>
    <row r="15" spans="1:2" ht="12.75">
      <c r="A15" s="3" t="s">
        <v>132</v>
      </c>
      <c r="B15" s="114">
        <f>SUM(B8:B14)</f>
        <v>0</v>
      </c>
    </row>
    <row r="16" spans="1:2" ht="6.75" customHeight="1">
      <c r="A16" s="115"/>
      <c r="B16" s="116"/>
    </row>
  </sheetData>
  <sheetProtection/>
  <mergeCells count="3">
    <mergeCell ref="A1:B1"/>
    <mergeCell ref="A5:B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" sqref="E1:F1"/>
    </sheetView>
  </sheetViews>
  <sheetFormatPr defaultColWidth="9.140625" defaultRowHeight="12.75"/>
  <sheetData>
    <row r="1" spans="5:6" ht="12">
      <c r="E1" s="293" t="s">
        <v>656</v>
      </c>
      <c r="F1" s="293"/>
    </row>
    <row r="2" spans="1:6" ht="12.75">
      <c r="A2" s="325" t="s">
        <v>650</v>
      </c>
      <c r="B2" s="325"/>
      <c r="C2" s="325"/>
      <c r="D2" s="325"/>
      <c r="E2" s="325"/>
      <c r="F2" s="325"/>
    </row>
    <row r="3" spans="1:6" ht="12.75">
      <c r="A3" s="325" t="s">
        <v>136</v>
      </c>
      <c r="B3" s="325"/>
      <c r="C3" s="325"/>
      <c r="D3" s="325"/>
      <c r="E3" s="325"/>
      <c r="F3" s="325"/>
    </row>
    <row r="4" ht="6.75" customHeight="1"/>
    <row r="5" spans="1:6" ht="12">
      <c r="A5" s="287" t="s">
        <v>135</v>
      </c>
      <c r="B5" s="287"/>
      <c r="C5" s="287"/>
      <c r="D5" s="287"/>
      <c r="E5" s="287" t="s">
        <v>0</v>
      </c>
      <c r="F5" s="287"/>
    </row>
    <row r="6" spans="1:6" ht="12">
      <c r="A6" s="322"/>
      <c r="B6" s="323"/>
      <c r="C6" s="323"/>
      <c r="D6" s="324"/>
      <c r="E6" s="287"/>
      <c r="F6" s="287"/>
    </row>
    <row r="7" spans="1:6" ht="12">
      <c r="A7" s="287"/>
      <c r="B7" s="287"/>
      <c r="C7" s="287"/>
      <c r="D7" s="287"/>
      <c r="E7" s="287"/>
      <c r="F7" s="287"/>
    </row>
    <row r="8" spans="1:6" ht="12">
      <c r="A8" s="287"/>
      <c r="B8" s="287"/>
      <c r="C8" s="287"/>
      <c r="D8" s="287"/>
      <c r="E8" s="287"/>
      <c r="F8" s="287"/>
    </row>
    <row r="9" spans="1:4" ht="12">
      <c r="A9" s="326"/>
      <c r="B9" s="326"/>
      <c r="C9" s="326"/>
      <c r="D9" s="326"/>
    </row>
  </sheetData>
  <sheetProtection/>
  <mergeCells count="12">
    <mergeCell ref="A9:D9"/>
    <mergeCell ref="E6:F6"/>
    <mergeCell ref="E7:F7"/>
    <mergeCell ref="E8:F8"/>
    <mergeCell ref="A7:D7"/>
    <mergeCell ref="A8:D8"/>
    <mergeCell ref="E5:F5"/>
    <mergeCell ref="A6:D6"/>
    <mergeCell ref="E1:F1"/>
    <mergeCell ref="A2:F2"/>
    <mergeCell ref="A3:F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E6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:E3"/>
    </sheetView>
  </sheetViews>
  <sheetFormatPr defaultColWidth="9.140625" defaultRowHeight="12.75"/>
  <cols>
    <col min="1" max="1" width="4.28125" style="37" customWidth="1"/>
    <col min="2" max="2" width="85.140625" style="0" customWidth="1"/>
    <col min="3" max="3" width="7.57421875" style="37" customWidth="1"/>
    <col min="4" max="4" width="11.28125" style="0" customWidth="1"/>
    <col min="5" max="5" width="13.7109375" style="223" bestFit="1" customWidth="1"/>
  </cols>
  <sheetData>
    <row r="1" spans="1:5" ht="23.25" customHeight="1">
      <c r="A1" s="262" t="s">
        <v>664</v>
      </c>
      <c r="B1" s="262"/>
      <c r="C1" s="262"/>
      <c r="D1" s="262"/>
      <c r="E1" s="262"/>
    </row>
    <row r="2" spans="1:3" ht="6" customHeight="1">
      <c r="A2" s="38"/>
      <c r="B2" s="38"/>
      <c r="C2" s="38"/>
    </row>
    <row r="3" spans="1:5" ht="12">
      <c r="A3" s="2"/>
      <c r="B3" s="263" t="s">
        <v>668</v>
      </c>
      <c r="C3" s="264"/>
      <c r="D3" s="264"/>
      <c r="E3" s="264"/>
    </row>
    <row r="4" spans="1:5" s="183" customFormat="1" ht="25.5">
      <c r="A4" s="185" t="s">
        <v>383</v>
      </c>
      <c r="B4" s="185" t="s">
        <v>2</v>
      </c>
      <c r="C4" s="185" t="s">
        <v>382</v>
      </c>
      <c r="D4" s="185" t="s">
        <v>87</v>
      </c>
      <c r="E4" s="224" t="s">
        <v>16</v>
      </c>
    </row>
    <row r="5" ht="2.25" customHeight="1"/>
    <row r="6" spans="1:5" ht="12.75" customHeight="1" hidden="1">
      <c r="A6" s="188" t="s">
        <v>174</v>
      </c>
      <c r="B6" s="170" t="s">
        <v>385</v>
      </c>
      <c r="C6" s="189" t="s">
        <v>386</v>
      </c>
      <c r="D6" s="172">
        <f aca="true" t="shared" si="0" ref="D6:D47">SUM(E6:E6)</f>
        <v>0</v>
      </c>
      <c r="E6" s="225"/>
    </row>
    <row r="7" spans="1:5" ht="12.75" customHeight="1" hidden="1">
      <c r="A7" s="188" t="s">
        <v>176</v>
      </c>
      <c r="B7" s="170" t="s">
        <v>387</v>
      </c>
      <c r="C7" s="189" t="s">
        <v>388</v>
      </c>
      <c r="D7" s="172">
        <f t="shared" si="0"/>
        <v>0</v>
      </c>
      <c r="E7" s="225"/>
    </row>
    <row r="8" spans="1:5" ht="12.75" customHeight="1" hidden="1">
      <c r="A8" s="188" t="s">
        <v>179</v>
      </c>
      <c r="B8" s="170" t="s">
        <v>389</v>
      </c>
      <c r="C8" s="189" t="s">
        <v>390</v>
      </c>
      <c r="D8" s="172">
        <f t="shared" si="0"/>
        <v>0</v>
      </c>
      <c r="E8" s="225"/>
    </row>
    <row r="9" spans="1:5" ht="12.75" customHeight="1" hidden="1">
      <c r="A9" s="188" t="s">
        <v>181</v>
      </c>
      <c r="B9" s="170" t="s">
        <v>391</v>
      </c>
      <c r="C9" s="189" t="s">
        <v>392</v>
      </c>
      <c r="D9" s="172">
        <f t="shared" si="0"/>
        <v>0</v>
      </c>
      <c r="E9" s="225"/>
    </row>
    <row r="10" spans="1:5" ht="12.75" customHeight="1" hidden="1">
      <c r="A10" s="188" t="s">
        <v>184</v>
      </c>
      <c r="B10" s="170" t="s">
        <v>393</v>
      </c>
      <c r="C10" s="189" t="s">
        <v>394</v>
      </c>
      <c r="D10" s="172">
        <f t="shared" si="0"/>
        <v>0</v>
      </c>
      <c r="E10" s="225"/>
    </row>
    <row r="11" spans="1:5" ht="12.75" customHeight="1" hidden="1">
      <c r="A11" s="188" t="s">
        <v>187</v>
      </c>
      <c r="B11" s="170" t="s">
        <v>395</v>
      </c>
      <c r="C11" s="189" t="s">
        <v>396</v>
      </c>
      <c r="D11" s="172">
        <f t="shared" si="0"/>
        <v>0</v>
      </c>
      <c r="E11" s="225"/>
    </row>
    <row r="12" spans="1:5" ht="12.75" customHeight="1">
      <c r="A12" s="188" t="s">
        <v>190</v>
      </c>
      <c r="B12" s="174" t="s">
        <v>397</v>
      </c>
      <c r="C12" s="190" t="s">
        <v>398</v>
      </c>
      <c r="D12" s="191">
        <f t="shared" si="0"/>
        <v>0</v>
      </c>
      <c r="E12" s="226">
        <f>SUM(E6:E11)</f>
        <v>0</v>
      </c>
    </row>
    <row r="13" spans="1:5" ht="12.75" customHeight="1">
      <c r="A13" s="188" t="s">
        <v>193</v>
      </c>
      <c r="B13" s="170" t="s">
        <v>399</v>
      </c>
      <c r="C13" s="189" t="s">
        <v>400</v>
      </c>
      <c r="D13" s="172">
        <f t="shared" si="0"/>
        <v>0</v>
      </c>
      <c r="E13" s="225"/>
    </row>
    <row r="14" spans="1:5" ht="12.75" customHeight="1">
      <c r="A14" s="188" t="s">
        <v>196</v>
      </c>
      <c r="B14" s="170" t="s">
        <v>401</v>
      </c>
      <c r="C14" s="189" t="s">
        <v>402</v>
      </c>
      <c r="D14" s="172">
        <f t="shared" si="0"/>
        <v>0</v>
      </c>
      <c r="E14" s="225"/>
    </row>
    <row r="15" spans="1:5" ht="12.75" customHeight="1">
      <c r="A15" s="188" t="s">
        <v>199</v>
      </c>
      <c r="B15" s="170" t="s">
        <v>403</v>
      </c>
      <c r="C15" s="189" t="s">
        <v>404</v>
      </c>
      <c r="D15" s="172">
        <f t="shared" si="0"/>
        <v>0</v>
      </c>
      <c r="E15" s="225"/>
    </row>
    <row r="16" spans="1:5" ht="12.75" customHeight="1">
      <c r="A16" s="188" t="s">
        <v>202</v>
      </c>
      <c r="B16" s="170" t="s">
        <v>405</v>
      </c>
      <c r="C16" s="189" t="s">
        <v>406</v>
      </c>
      <c r="D16" s="172">
        <f t="shared" si="0"/>
        <v>0</v>
      </c>
      <c r="E16" s="225"/>
    </row>
    <row r="17" spans="1:5" ht="12.75" customHeight="1">
      <c r="A17" s="188" t="s">
        <v>205</v>
      </c>
      <c r="B17" s="170" t="s">
        <v>407</v>
      </c>
      <c r="C17" s="189" t="s">
        <v>408</v>
      </c>
      <c r="D17" s="172">
        <v>0</v>
      </c>
      <c r="E17" s="225">
        <v>49664000</v>
      </c>
    </row>
    <row r="18" spans="1:5" ht="12.75" customHeight="1">
      <c r="A18" s="188" t="s">
        <v>208</v>
      </c>
      <c r="B18" s="174" t="s">
        <v>409</v>
      </c>
      <c r="C18" s="190" t="s">
        <v>165</v>
      </c>
      <c r="D18" s="191">
        <v>0</v>
      </c>
      <c r="E18" s="226">
        <v>49664000</v>
      </c>
    </row>
    <row r="19" spans="1:5" ht="12.75" customHeight="1" hidden="1">
      <c r="A19" s="188" t="s">
        <v>211</v>
      </c>
      <c r="B19" s="170" t="s">
        <v>410</v>
      </c>
      <c r="C19" s="189" t="s">
        <v>411</v>
      </c>
      <c r="D19" s="172">
        <f t="shared" si="0"/>
        <v>0</v>
      </c>
      <c r="E19" s="225"/>
    </row>
    <row r="20" spans="1:5" ht="12.75" customHeight="1" hidden="1">
      <c r="A20" s="188" t="s">
        <v>213</v>
      </c>
      <c r="B20" s="170" t="s">
        <v>412</v>
      </c>
      <c r="C20" s="189" t="s">
        <v>413</v>
      </c>
      <c r="D20" s="172">
        <f t="shared" si="0"/>
        <v>0</v>
      </c>
      <c r="E20" s="225"/>
    </row>
    <row r="21" spans="1:5" ht="12.75" customHeight="1" hidden="1">
      <c r="A21" s="188" t="s">
        <v>215</v>
      </c>
      <c r="B21" s="170" t="s">
        <v>414</v>
      </c>
      <c r="C21" s="189" t="s">
        <v>415</v>
      </c>
      <c r="D21" s="172">
        <f t="shared" si="0"/>
        <v>0</v>
      </c>
      <c r="E21" s="225"/>
    </row>
    <row r="22" spans="1:5" ht="12.75" customHeight="1" hidden="1">
      <c r="A22" s="188" t="s">
        <v>217</v>
      </c>
      <c r="B22" s="170" t="s">
        <v>416</v>
      </c>
      <c r="C22" s="189" t="s">
        <v>417</v>
      </c>
      <c r="D22" s="172">
        <f t="shared" si="0"/>
        <v>0</v>
      </c>
      <c r="E22" s="225"/>
    </row>
    <row r="23" spans="1:5" ht="12.75" customHeight="1" hidden="1">
      <c r="A23" s="188" t="s">
        <v>219</v>
      </c>
      <c r="B23" s="170" t="s">
        <v>418</v>
      </c>
      <c r="C23" s="189" t="s">
        <v>419</v>
      </c>
      <c r="D23" s="172">
        <f t="shared" si="0"/>
        <v>0</v>
      </c>
      <c r="E23" s="225"/>
    </row>
    <row r="24" spans="1:5" ht="12.75" customHeight="1">
      <c r="A24" s="188" t="s">
        <v>221</v>
      </c>
      <c r="B24" s="174" t="s">
        <v>420</v>
      </c>
      <c r="C24" s="190" t="s">
        <v>166</v>
      </c>
      <c r="D24" s="191">
        <f t="shared" si="0"/>
        <v>0</v>
      </c>
      <c r="E24" s="226">
        <v>0</v>
      </c>
    </row>
    <row r="25" spans="1:5" ht="12.75" customHeight="1" hidden="1">
      <c r="A25" s="188" t="s">
        <v>223</v>
      </c>
      <c r="B25" s="170" t="s">
        <v>421</v>
      </c>
      <c r="C25" s="189" t="s">
        <v>422</v>
      </c>
      <c r="D25" s="172">
        <f t="shared" si="0"/>
        <v>0</v>
      </c>
      <c r="E25" s="225"/>
    </row>
    <row r="26" spans="1:5" ht="12.75" customHeight="1" hidden="1">
      <c r="A26" s="188" t="s">
        <v>225</v>
      </c>
      <c r="B26" s="170" t="s">
        <v>423</v>
      </c>
      <c r="C26" s="189" t="s">
        <v>424</v>
      </c>
      <c r="D26" s="172">
        <f t="shared" si="0"/>
        <v>0</v>
      </c>
      <c r="E26" s="225"/>
    </row>
    <row r="27" spans="1:5" ht="12.75" customHeight="1">
      <c r="A27" s="188" t="s">
        <v>226</v>
      </c>
      <c r="B27" s="174" t="s">
        <v>425</v>
      </c>
      <c r="C27" s="190" t="s">
        <v>426</v>
      </c>
      <c r="D27" s="191">
        <f t="shared" si="0"/>
        <v>0</v>
      </c>
      <c r="E27" s="226">
        <f>SUM(E25:E26)</f>
        <v>0</v>
      </c>
    </row>
    <row r="28" spans="1:5" ht="12.75" customHeight="1" hidden="1">
      <c r="A28" s="188" t="s">
        <v>228</v>
      </c>
      <c r="B28" s="170" t="s">
        <v>427</v>
      </c>
      <c r="C28" s="189" t="s">
        <v>428</v>
      </c>
      <c r="D28" s="172">
        <f t="shared" si="0"/>
        <v>0</v>
      </c>
      <c r="E28" s="225"/>
    </row>
    <row r="29" spans="1:5" ht="12.75" customHeight="1" hidden="1">
      <c r="A29" s="188" t="s">
        <v>230</v>
      </c>
      <c r="B29" s="170" t="s">
        <v>429</v>
      </c>
      <c r="C29" s="189" t="s">
        <v>430</v>
      </c>
      <c r="D29" s="172">
        <f t="shared" si="0"/>
        <v>0</v>
      </c>
      <c r="E29" s="225"/>
    </row>
    <row r="30" spans="1:5" ht="12.75" customHeight="1" hidden="1">
      <c r="A30" s="188" t="s">
        <v>232</v>
      </c>
      <c r="B30" s="170" t="s">
        <v>431</v>
      </c>
      <c r="C30" s="189" t="s">
        <v>432</v>
      </c>
      <c r="D30" s="172">
        <f t="shared" si="0"/>
        <v>0</v>
      </c>
      <c r="E30" s="225"/>
    </row>
    <row r="31" spans="1:5" ht="12.75" customHeight="1" hidden="1">
      <c r="A31" s="188" t="s">
        <v>234</v>
      </c>
      <c r="B31" s="170" t="s">
        <v>433</v>
      </c>
      <c r="C31" s="189" t="s">
        <v>434</v>
      </c>
      <c r="D31" s="172">
        <f t="shared" si="0"/>
        <v>0</v>
      </c>
      <c r="E31" s="225"/>
    </row>
    <row r="32" spans="1:5" ht="12.75" customHeight="1" hidden="1">
      <c r="A32" s="188" t="s">
        <v>235</v>
      </c>
      <c r="B32" s="170" t="s">
        <v>435</v>
      </c>
      <c r="C32" s="189" t="s">
        <v>436</v>
      </c>
      <c r="D32" s="172">
        <f t="shared" si="0"/>
        <v>0</v>
      </c>
      <c r="E32" s="225"/>
    </row>
    <row r="33" spans="1:5" ht="12.75" customHeight="1" hidden="1">
      <c r="A33" s="188" t="s">
        <v>237</v>
      </c>
      <c r="B33" s="170" t="s">
        <v>437</v>
      </c>
      <c r="C33" s="189" t="s">
        <v>438</v>
      </c>
      <c r="D33" s="172">
        <f t="shared" si="0"/>
        <v>0</v>
      </c>
      <c r="E33" s="225"/>
    </row>
    <row r="34" spans="1:5" ht="12.75" customHeight="1" hidden="1">
      <c r="A34" s="188" t="s">
        <v>239</v>
      </c>
      <c r="B34" s="170" t="s">
        <v>439</v>
      </c>
      <c r="C34" s="189" t="s">
        <v>440</v>
      </c>
      <c r="D34" s="172">
        <f t="shared" si="0"/>
        <v>0</v>
      </c>
      <c r="E34" s="225"/>
    </row>
    <row r="35" spans="1:5" ht="12.75" customHeight="1" hidden="1">
      <c r="A35" s="188" t="s">
        <v>240</v>
      </c>
      <c r="B35" s="170" t="s">
        <v>441</v>
      </c>
      <c r="C35" s="189" t="s">
        <v>442</v>
      </c>
      <c r="D35" s="172">
        <f t="shared" si="0"/>
        <v>0</v>
      </c>
      <c r="E35" s="225"/>
    </row>
    <row r="36" spans="1:5" ht="12.75" customHeight="1">
      <c r="A36" s="188" t="s">
        <v>241</v>
      </c>
      <c r="B36" s="174" t="s">
        <v>443</v>
      </c>
      <c r="C36" s="190" t="s">
        <v>444</v>
      </c>
      <c r="D36" s="191">
        <f t="shared" si="0"/>
        <v>0</v>
      </c>
      <c r="E36" s="226">
        <f>SUM(E31:E35)</f>
        <v>0</v>
      </c>
    </row>
    <row r="37" spans="1:5" ht="12.75" customHeight="1">
      <c r="A37" s="188" t="s">
        <v>242</v>
      </c>
      <c r="B37" s="170" t="s">
        <v>445</v>
      </c>
      <c r="C37" s="189" t="s">
        <v>446</v>
      </c>
      <c r="D37" s="172">
        <f t="shared" si="0"/>
        <v>0</v>
      </c>
      <c r="E37" s="225"/>
    </row>
    <row r="38" spans="1:5" ht="12.75" customHeight="1">
      <c r="A38" s="188" t="s">
        <v>244</v>
      </c>
      <c r="B38" s="174" t="s">
        <v>447</v>
      </c>
      <c r="C38" s="190" t="s">
        <v>167</v>
      </c>
      <c r="D38" s="191">
        <f t="shared" si="0"/>
        <v>0</v>
      </c>
      <c r="E38" s="226">
        <f>E28+E29+E30+E31+E37+E36</f>
        <v>0</v>
      </c>
    </row>
    <row r="39" spans="1:5" ht="12.75" customHeight="1">
      <c r="A39" s="188" t="s">
        <v>246</v>
      </c>
      <c r="B39" s="175" t="s">
        <v>448</v>
      </c>
      <c r="C39" s="189" t="s">
        <v>449</v>
      </c>
      <c r="D39" s="172">
        <f t="shared" si="0"/>
        <v>0</v>
      </c>
      <c r="E39" s="225"/>
    </row>
    <row r="40" spans="1:5" ht="12.75" customHeight="1">
      <c r="A40" s="188" t="s">
        <v>247</v>
      </c>
      <c r="B40" s="175" t="s">
        <v>450</v>
      </c>
      <c r="C40" s="189" t="s">
        <v>451</v>
      </c>
      <c r="D40" s="172"/>
      <c r="E40" s="225"/>
    </row>
    <row r="41" spans="1:5" ht="12.75" customHeight="1">
      <c r="A41" s="188" t="s">
        <v>249</v>
      </c>
      <c r="B41" s="175" t="s">
        <v>452</v>
      </c>
      <c r="C41" s="189" t="s">
        <v>453</v>
      </c>
      <c r="D41" s="172">
        <f t="shared" si="0"/>
        <v>0</v>
      </c>
      <c r="E41" s="225"/>
    </row>
    <row r="42" spans="1:5" ht="12.75" customHeight="1" hidden="1">
      <c r="A42" s="188" t="s">
        <v>251</v>
      </c>
      <c r="B42" s="175" t="s">
        <v>454</v>
      </c>
      <c r="C42" s="189" t="s">
        <v>455</v>
      </c>
      <c r="D42" s="172">
        <f t="shared" si="0"/>
        <v>0</v>
      </c>
      <c r="E42" s="225"/>
    </row>
    <row r="43" spans="1:5" ht="12.75" customHeight="1" hidden="1">
      <c r="A43" s="188" t="s">
        <v>253</v>
      </c>
      <c r="B43" s="175" t="s">
        <v>456</v>
      </c>
      <c r="C43" s="189" t="s">
        <v>457</v>
      </c>
      <c r="D43" s="172">
        <f t="shared" si="0"/>
        <v>0</v>
      </c>
      <c r="E43" s="225"/>
    </row>
    <row r="44" spans="1:5" ht="12.75" customHeight="1" hidden="1">
      <c r="A44" s="188" t="s">
        <v>255</v>
      </c>
      <c r="B44" s="175" t="s">
        <v>458</v>
      </c>
      <c r="C44" s="189" t="s">
        <v>459</v>
      </c>
      <c r="D44" s="172">
        <f t="shared" si="0"/>
        <v>0</v>
      </c>
      <c r="E44" s="225"/>
    </row>
    <row r="45" spans="1:5" ht="12.75" customHeight="1" hidden="1">
      <c r="A45" s="188" t="s">
        <v>257</v>
      </c>
      <c r="B45" s="175" t="s">
        <v>460</v>
      </c>
      <c r="C45" s="189" t="s">
        <v>461</v>
      </c>
      <c r="D45" s="172">
        <f t="shared" si="0"/>
        <v>0</v>
      </c>
      <c r="E45" s="225"/>
    </row>
    <row r="46" spans="1:5" ht="12.75" customHeight="1">
      <c r="A46" s="188" t="s">
        <v>259</v>
      </c>
      <c r="B46" s="175" t="s">
        <v>462</v>
      </c>
      <c r="C46" s="189" t="s">
        <v>463</v>
      </c>
      <c r="D46" s="172">
        <f t="shared" si="0"/>
        <v>0</v>
      </c>
      <c r="E46" s="225"/>
    </row>
    <row r="47" spans="1:5" ht="12.75" customHeight="1">
      <c r="A47" s="188" t="s">
        <v>261</v>
      </c>
      <c r="B47" s="175" t="s">
        <v>464</v>
      </c>
      <c r="C47" s="189" t="s">
        <v>465</v>
      </c>
      <c r="D47" s="172">
        <f t="shared" si="0"/>
        <v>0</v>
      </c>
      <c r="E47" s="225"/>
    </row>
    <row r="48" spans="1:5" ht="12.75" customHeight="1">
      <c r="A48" s="188" t="s">
        <v>263</v>
      </c>
      <c r="B48" s="175" t="s">
        <v>466</v>
      </c>
      <c r="C48" s="189" t="s">
        <v>467</v>
      </c>
      <c r="D48" s="172"/>
      <c r="E48" s="225"/>
    </row>
    <row r="49" spans="1:5" s="198" customFormat="1" ht="12.75" customHeight="1" hidden="1">
      <c r="A49" s="200"/>
      <c r="B49" s="199" t="s">
        <v>509</v>
      </c>
      <c r="C49" s="201"/>
      <c r="D49" s="202"/>
      <c r="E49" s="227"/>
    </row>
    <row r="50" spans="1:5" s="198" customFormat="1" ht="12.75" customHeight="1" hidden="1">
      <c r="A50" s="200"/>
      <c r="B50" s="199" t="s">
        <v>510</v>
      </c>
      <c r="C50" s="201"/>
      <c r="D50" s="202"/>
      <c r="E50" s="227"/>
    </row>
    <row r="51" spans="1:5" ht="12.75" customHeight="1">
      <c r="A51" s="188" t="s">
        <v>264</v>
      </c>
      <c r="B51" s="179" t="s">
        <v>468</v>
      </c>
      <c r="C51" s="190" t="s">
        <v>168</v>
      </c>
      <c r="D51" s="191">
        <f aca="true" t="shared" si="1" ref="D51:D65">SUM(E51:E51)</f>
        <v>0</v>
      </c>
      <c r="E51" s="226">
        <f>SUM(E39:E48)</f>
        <v>0</v>
      </c>
    </row>
    <row r="52" spans="1:5" ht="12.75" customHeight="1" hidden="1">
      <c r="A52" s="188" t="s">
        <v>266</v>
      </c>
      <c r="B52" s="175" t="s">
        <v>469</v>
      </c>
      <c r="C52" s="189" t="s">
        <v>470</v>
      </c>
      <c r="D52" s="172">
        <f t="shared" si="1"/>
        <v>0</v>
      </c>
      <c r="E52" s="225"/>
    </row>
    <row r="53" spans="1:5" ht="12.75" customHeight="1" hidden="1">
      <c r="A53" s="188" t="s">
        <v>268</v>
      </c>
      <c r="B53" s="175" t="s">
        <v>471</v>
      </c>
      <c r="C53" s="189" t="s">
        <v>472</v>
      </c>
      <c r="D53" s="172">
        <f t="shared" si="1"/>
        <v>0</v>
      </c>
      <c r="E53" s="225"/>
    </row>
    <row r="54" spans="1:5" ht="12.75" customHeight="1" hidden="1">
      <c r="A54" s="188" t="s">
        <v>270</v>
      </c>
      <c r="B54" s="175" t="s">
        <v>473</v>
      </c>
      <c r="C54" s="189" t="s">
        <v>474</v>
      </c>
      <c r="D54" s="172">
        <f t="shared" si="1"/>
        <v>0</v>
      </c>
      <c r="E54" s="225"/>
    </row>
    <row r="55" spans="1:5" ht="12.75" customHeight="1" hidden="1">
      <c r="A55" s="188" t="s">
        <v>272</v>
      </c>
      <c r="B55" s="175" t="s">
        <v>475</v>
      </c>
      <c r="C55" s="189" t="s">
        <v>476</v>
      </c>
      <c r="D55" s="172">
        <f t="shared" si="1"/>
        <v>0</v>
      </c>
      <c r="E55" s="225"/>
    </row>
    <row r="56" spans="1:5" ht="12.75" customHeight="1" hidden="1">
      <c r="A56" s="188" t="s">
        <v>274</v>
      </c>
      <c r="B56" s="175" t="s">
        <v>477</v>
      </c>
      <c r="C56" s="189" t="s">
        <v>478</v>
      </c>
      <c r="D56" s="172">
        <f t="shared" si="1"/>
        <v>0</v>
      </c>
      <c r="E56" s="225"/>
    </row>
    <row r="57" spans="1:5" ht="12.75" customHeight="1">
      <c r="A57" s="188" t="s">
        <v>275</v>
      </c>
      <c r="B57" s="174" t="s">
        <v>479</v>
      </c>
      <c r="C57" s="190" t="s">
        <v>169</v>
      </c>
      <c r="D57" s="191">
        <f t="shared" si="1"/>
        <v>0</v>
      </c>
      <c r="E57" s="226">
        <f>SUM(E52:E56)</f>
        <v>0</v>
      </c>
    </row>
    <row r="58" spans="1:5" ht="12.75" customHeight="1" hidden="1">
      <c r="A58" s="188" t="s">
        <v>277</v>
      </c>
      <c r="B58" s="175" t="s">
        <v>480</v>
      </c>
      <c r="C58" s="189" t="s">
        <v>481</v>
      </c>
      <c r="D58" s="172">
        <f t="shared" si="1"/>
        <v>0</v>
      </c>
      <c r="E58" s="225"/>
    </row>
    <row r="59" spans="1:5" ht="12.75" customHeight="1" hidden="1">
      <c r="A59" s="188" t="s">
        <v>278</v>
      </c>
      <c r="B59" s="170" t="s">
        <v>482</v>
      </c>
      <c r="C59" s="189" t="s">
        <v>483</v>
      </c>
      <c r="D59" s="172">
        <f t="shared" si="1"/>
        <v>0</v>
      </c>
      <c r="E59" s="225"/>
    </row>
    <row r="60" spans="1:5" ht="12.75" customHeight="1" hidden="1">
      <c r="A60" s="188" t="s">
        <v>280</v>
      </c>
      <c r="B60" s="175" t="s">
        <v>484</v>
      </c>
      <c r="C60" s="189" t="s">
        <v>485</v>
      </c>
      <c r="D60" s="172">
        <f t="shared" si="1"/>
        <v>0</v>
      </c>
      <c r="E60" s="225"/>
    </row>
    <row r="61" spans="1:5" ht="12.75" customHeight="1">
      <c r="A61" s="188" t="s">
        <v>281</v>
      </c>
      <c r="B61" s="174" t="s">
        <v>486</v>
      </c>
      <c r="C61" s="190" t="s">
        <v>170</v>
      </c>
      <c r="D61" s="191">
        <f t="shared" si="1"/>
        <v>0</v>
      </c>
      <c r="E61" s="226">
        <f>SUM(E58:E60)</f>
        <v>0</v>
      </c>
    </row>
    <row r="62" spans="1:5" ht="12.75" customHeight="1">
      <c r="A62" s="188" t="s">
        <v>283</v>
      </c>
      <c r="B62" s="175" t="s">
        <v>487</v>
      </c>
      <c r="C62" s="189" t="s">
        <v>488</v>
      </c>
      <c r="D62" s="172">
        <f t="shared" si="1"/>
        <v>0</v>
      </c>
      <c r="E62" s="225"/>
    </row>
    <row r="63" spans="1:5" ht="12.75" customHeight="1">
      <c r="A63" s="188" t="s">
        <v>285</v>
      </c>
      <c r="B63" s="170" t="s">
        <v>489</v>
      </c>
      <c r="C63" s="189" t="s">
        <v>490</v>
      </c>
      <c r="D63" s="172">
        <f t="shared" si="1"/>
        <v>0</v>
      </c>
      <c r="E63" s="225"/>
    </row>
    <row r="64" spans="1:5" ht="12.75" customHeight="1">
      <c r="A64" s="188" t="s">
        <v>287</v>
      </c>
      <c r="B64" s="175" t="s">
        <v>491</v>
      </c>
      <c r="C64" s="189" t="s">
        <v>492</v>
      </c>
      <c r="D64" s="172">
        <f t="shared" si="1"/>
        <v>0</v>
      </c>
      <c r="E64" s="225"/>
    </row>
    <row r="65" spans="1:5" ht="12.75" customHeight="1">
      <c r="A65" s="188" t="s">
        <v>289</v>
      </c>
      <c r="B65" s="174" t="s">
        <v>493</v>
      </c>
      <c r="C65" s="190" t="s">
        <v>171</v>
      </c>
      <c r="D65" s="191">
        <f t="shared" si="1"/>
        <v>0</v>
      </c>
      <c r="E65" s="226">
        <f>SUM(E62:E64)</f>
        <v>0</v>
      </c>
    </row>
    <row r="66" spans="1:5" ht="12.75" customHeight="1">
      <c r="A66" s="188" t="s">
        <v>291</v>
      </c>
      <c r="B66" s="179" t="s">
        <v>494</v>
      </c>
      <c r="C66" s="190" t="s">
        <v>495</v>
      </c>
      <c r="D66" s="191">
        <v>0</v>
      </c>
      <c r="E66" s="226">
        <v>49664000</v>
      </c>
    </row>
  </sheetData>
  <sheetProtection/>
  <mergeCells count="2">
    <mergeCell ref="A1:E1"/>
    <mergeCell ref="B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G106"/>
  <sheetViews>
    <sheetView workbookViewId="0" topLeftCell="A1">
      <pane xSplit="4" ySplit="5" topLeftCell="E4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:E2"/>
    </sheetView>
  </sheetViews>
  <sheetFormatPr defaultColWidth="9.140625" defaultRowHeight="12.75"/>
  <cols>
    <col min="1" max="1" width="4.28125" style="0" customWidth="1"/>
    <col min="2" max="2" width="73.8515625" style="0" customWidth="1"/>
    <col min="3" max="3" width="7.00390625" style="171" customWidth="1"/>
    <col min="4" max="4" width="12.00390625" style="0" customWidth="1"/>
    <col min="5" max="5" width="13.7109375" style="0" customWidth="1"/>
  </cols>
  <sheetData>
    <row r="1" spans="1:5" s="110" customFormat="1" ht="23.25" customHeight="1">
      <c r="A1" s="265" t="s">
        <v>664</v>
      </c>
      <c r="B1" s="265"/>
      <c r="C1" s="265"/>
      <c r="D1" s="265"/>
      <c r="E1" s="265"/>
    </row>
    <row r="2" spans="1:5" s="110" customFormat="1" ht="12">
      <c r="A2" s="125"/>
      <c r="B2" s="266" t="s">
        <v>669</v>
      </c>
      <c r="C2" s="266"/>
      <c r="D2" s="266"/>
      <c r="E2" s="266"/>
    </row>
    <row r="3" spans="1:4" s="110" customFormat="1" ht="3" customHeight="1">
      <c r="A3" s="125"/>
      <c r="C3" s="182"/>
      <c r="D3" s="182"/>
    </row>
    <row r="4" spans="1:7" s="184" customFormat="1" ht="25.5">
      <c r="A4" s="185" t="s">
        <v>383</v>
      </c>
      <c r="B4" s="185" t="s">
        <v>384</v>
      </c>
      <c r="C4" s="185" t="s">
        <v>382</v>
      </c>
      <c r="D4" s="185" t="s">
        <v>87</v>
      </c>
      <c r="E4" s="185" t="s">
        <v>16</v>
      </c>
      <c r="F4" s="183"/>
      <c r="G4" s="183"/>
    </row>
    <row r="5" spans="1:3" s="110" customFormat="1" ht="3.75" customHeight="1">
      <c r="A5" s="125"/>
      <c r="C5" s="182"/>
    </row>
    <row r="6" spans="1:5" ht="12">
      <c r="A6" s="168" t="s">
        <v>174</v>
      </c>
      <c r="B6" s="173" t="s">
        <v>652</v>
      </c>
      <c r="C6" s="173" t="s">
        <v>175</v>
      </c>
      <c r="D6" s="186"/>
      <c r="E6" s="228">
        <v>31831000</v>
      </c>
    </row>
    <row r="7" spans="1:5" ht="12">
      <c r="A7" s="168" t="s">
        <v>176</v>
      </c>
      <c r="B7" s="173" t="s">
        <v>177</v>
      </c>
      <c r="C7" s="173" t="s">
        <v>178</v>
      </c>
      <c r="D7" s="186"/>
      <c r="E7" s="228"/>
    </row>
    <row r="8" spans="1:5" ht="12">
      <c r="A8" s="168" t="s">
        <v>179</v>
      </c>
      <c r="B8" s="173" t="s">
        <v>659</v>
      </c>
      <c r="C8" s="173" t="s">
        <v>180</v>
      </c>
      <c r="D8" s="186"/>
      <c r="E8" s="228">
        <v>360000</v>
      </c>
    </row>
    <row r="9" spans="1:5" ht="12.75" customHeight="1">
      <c r="A9" s="168" t="s">
        <v>181</v>
      </c>
      <c r="B9" s="170" t="s">
        <v>182</v>
      </c>
      <c r="C9" s="173" t="s">
        <v>183</v>
      </c>
      <c r="D9" s="186"/>
      <c r="E9" s="228"/>
    </row>
    <row r="10" spans="1:5" ht="12.75" customHeight="1">
      <c r="A10" s="168" t="s">
        <v>184</v>
      </c>
      <c r="B10" s="170" t="s">
        <v>185</v>
      </c>
      <c r="C10" s="173" t="s">
        <v>186</v>
      </c>
      <c r="D10" s="186"/>
      <c r="E10" s="228"/>
    </row>
    <row r="11" spans="1:5" ht="12.75" customHeight="1">
      <c r="A11" s="168" t="s">
        <v>187</v>
      </c>
      <c r="B11" s="170" t="s">
        <v>188</v>
      </c>
      <c r="C11" s="173" t="s">
        <v>189</v>
      </c>
      <c r="D11" s="186"/>
      <c r="E11" s="228"/>
    </row>
    <row r="12" spans="1:5" ht="12.75" customHeight="1">
      <c r="A12" s="168" t="s">
        <v>190</v>
      </c>
      <c r="B12" s="170" t="s">
        <v>191</v>
      </c>
      <c r="C12" s="173" t="s">
        <v>192</v>
      </c>
      <c r="D12" s="186"/>
      <c r="E12" s="228">
        <v>2000000</v>
      </c>
    </row>
    <row r="13" spans="1:5" ht="12.75" customHeight="1">
      <c r="A13" s="168" t="s">
        <v>193</v>
      </c>
      <c r="B13" s="170" t="s">
        <v>194</v>
      </c>
      <c r="C13" s="173" t="s">
        <v>195</v>
      </c>
      <c r="D13" s="186"/>
      <c r="E13" s="228">
        <v>257000</v>
      </c>
    </row>
    <row r="14" spans="1:5" ht="12.75" customHeight="1">
      <c r="A14" s="168" t="s">
        <v>196</v>
      </c>
      <c r="B14" s="170" t="s">
        <v>197</v>
      </c>
      <c r="C14" s="173" t="s">
        <v>198</v>
      </c>
      <c r="D14" s="186"/>
      <c r="E14" s="228">
        <v>520000</v>
      </c>
    </row>
    <row r="15" spans="1:5" ht="12.75" customHeight="1">
      <c r="A15" s="168" t="s">
        <v>199</v>
      </c>
      <c r="B15" s="170" t="s">
        <v>200</v>
      </c>
      <c r="C15" s="173" t="s">
        <v>201</v>
      </c>
      <c r="D15" s="186"/>
      <c r="E15" s="228">
        <v>96000</v>
      </c>
    </row>
    <row r="16" spans="1:5" ht="12.75" customHeight="1">
      <c r="A16" s="168" t="s">
        <v>202</v>
      </c>
      <c r="B16" s="170" t="s">
        <v>203</v>
      </c>
      <c r="C16" s="173" t="s">
        <v>204</v>
      </c>
      <c r="D16" s="186"/>
      <c r="E16" s="228">
        <v>60000</v>
      </c>
    </row>
    <row r="17" spans="1:5" ht="12.75" customHeight="1">
      <c r="A17" s="168" t="s">
        <v>205</v>
      </c>
      <c r="B17" s="170" t="s">
        <v>206</v>
      </c>
      <c r="C17" s="173" t="s">
        <v>207</v>
      </c>
      <c r="D17" s="186"/>
      <c r="E17" s="228"/>
    </row>
    <row r="18" spans="1:5" ht="12.75" customHeight="1">
      <c r="A18" s="168" t="s">
        <v>208</v>
      </c>
      <c r="B18" s="170" t="s">
        <v>209</v>
      </c>
      <c r="C18" s="173" t="s">
        <v>210</v>
      </c>
      <c r="D18" s="186"/>
      <c r="E18" s="228">
        <v>1329000</v>
      </c>
    </row>
    <row r="19" spans="1:5" ht="12.75" customHeight="1">
      <c r="A19" s="169" t="s">
        <v>211</v>
      </c>
      <c r="B19" s="174" t="s">
        <v>212</v>
      </c>
      <c r="C19" s="181" t="s">
        <v>612</v>
      </c>
      <c r="D19" s="193"/>
      <c r="E19" s="229">
        <f>SUM(E6:E18)</f>
        <v>36453000</v>
      </c>
    </row>
    <row r="20" spans="1:5" ht="12.75" customHeight="1">
      <c r="A20" s="168" t="s">
        <v>213</v>
      </c>
      <c r="B20" s="170" t="s">
        <v>214</v>
      </c>
      <c r="C20" s="173" t="s">
        <v>613</v>
      </c>
      <c r="D20" s="186"/>
      <c r="E20" s="228"/>
    </row>
    <row r="21" spans="1:5" ht="12.75" customHeight="1">
      <c r="A21" s="168" t="s">
        <v>215</v>
      </c>
      <c r="B21" s="170" t="s">
        <v>216</v>
      </c>
      <c r="C21" s="173" t="s">
        <v>614</v>
      </c>
      <c r="D21" s="186"/>
      <c r="E21" s="228"/>
    </row>
    <row r="22" spans="1:5" ht="12">
      <c r="A22" s="168" t="s">
        <v>217</v>
      </c>
      <c r="B22" s="173" t="s">
        <v>218</v>
      </c>
      <c r="C22" s="173" t="s">
        <v>615</v>
      </c>
      <c r="D22" s="186"/>
      <c r="E22" s="228">
        <v>240000</v>
      </c>
    </row>
    <row r="23" spans="1:5" ht="12.75" customHeight="1">
      <c r="A23" s="169" t="s">
        <v>219</v>
      </c>
      <c r="B23" s="174" t="s">
        <v>220</v>
      </c>
      <c r="C23" s="181" t="s">
        <v>616</v>
      </c>
      <c r="D23" s="193"/>
      <c r="E23" s="229">
        <v>240000</v>
      </c>
    </row>
    <row r="24" spans="1:5" ht="12.75" customHeight="1">
      <c r="A24" s="169" t="s">
        <v>221</v>
      </c>
      <c r="B24" s="174" t="s">
        <v>222</v>
      </c>
      <c r="C24" s="181" t="s">
        <v>140</v>
      </c>
      <c r="D24" s="193"/>
      <c r="E24" s="229">
        <v>36693000</v>
      </c>
    </row>
    <row r="25" spans="1:5" ht="12.75" customHeight="1">
      <c r="A25" s="169" t="s">
        <v>223</v>
      </c>
      <c r="B25" s="174" t="s">
        <v>224</v>
      </c>
      <c r="C25" s="181" t="s">
        <v>141</v>
      </c>
      <c r="D25" s="193"/>
      <c r="E25" s="229">
        <v>6050000</v>
      </c>
    </row>
    <row r="26" spans="1:5" ht="12.75" customHeight="1">
      <c r="A26" s="168" t="s">
        <v>225</v>
      </c>
      <c r="B26" s="170" t="s">
        <v>35</v>
      </c>
      <c r="C26" s="173" t="s">
        <v>617</v>
      </c>
      <c r="D26" s="186"/>
      <c r="E26" s="228">
        <v>25000</v>
      </c>
    </row>
    <row r="27" spans="1:5" ht="12.75" customHeight="1">
      <c r="A27" s="168" t="s">
        <v>226</v>
      </c>
      <c r="B27" s="170" t="s">
        <v>227</v>
      </c>
      <c r="C27" s="173" t="s">
        <v>618</v>
      </c>
      <c r="D27" s="186"/>
      <c r="E27" s="228">
        <v>880000</v>
      </c>
    </row>
    <row r="28" spans="1:5" s="198" customFormat="1" ht="12.75" customHeight="1">
      <c r="A28" s="195"/>
      <c r="B28" s="194" t="s">
        <v>501</v>
      </c>
      <c r="C28" s="196"/>
      <c r="D28" s="197"/>
      <c r="E28" s="230"/>
    </row>
    <row r="29" spans="1:5" s="198" customFormat="1" ht="12.75" customHeight="1">
      <c r="A29" s="195"/>
      <c r="B29" s="194" t="s">
        <v>502</v>
      </c>
      <c r="C29" s="196"/>
      <c r="D29" s="197"/>
      <c r="E29" s="230"/>
    </row>
    <row r="30" spans="1:5" s="198" customFormat="1" ht="12.75" customHeight="1">
      <c r="A30" s="195"/>
      <c r="B30" s="194" t="s">
        <v>503</v>
      </c>
      <c r="C30" s="196"/>
      <c r="D30" s="197"/>
      <c r="E30" s="230"/>
    </row>
    <row r="31" spans="1:5" ht="12.75" customHeight="1">
      <c r="A31" s="168" t="s">
        <v>228</v>
      </c>
      <c r="B31" s="170" t="s">
        <v>229</v>
      </c>
      <c r="C31" s="173" t="s">
        <v>619</v>
      </c>
      <c r="D31" s="186"/>
      <c r="E31" s="228"/>
    </row>
    <row r="32" spans="1:5" ht="12.75" customHeight="1">
      <c r="A32" s="169" t="s">
        <v>230</v>
      </c>
      <c r="B32" s="174" t="s">
        <v>231</v>
      </c>
      <c r="C32" s="181" t="s">
        <v>620</v>
      </c>
      <c r="D32" s="193"/>
      <c r="E32" s="229">
        <v>905000</v>
      </c>
    </row>
    <row r="33" spans="1:5" ht="12.75" customHeight="1">
      <c r="A33" s="168" t="s">
        <v>232</v>
      </c>
      <c r="B33" s="170" t="s">
        <v>233</v>
      </c>
      <c r="C33" s="173" t="s">
        <v>621</v>
      </c>
      <c r="D33" s="186"/>
      <c r="E33" s="228">
        <v>830000</v>
      </c>
    </row>
    <row r="34" spans="1:5" ht="12.75" customHeight="1">
      <c r="A34" s="168" t="s">
        <v>234</v>
      </c>
      <c r="B34" s="170" t="s">
        <v>42</v>
      </c>
      <c r="C34" s="173" t="s">
        <v>622</v>
      </c>
      <c r="D34" s="186"/>
      <c r="E34" s="228">
        <v>305000</v>
      </c>
    </row>
    <row r="35" spans="1:5" s="198" customFormat="1" ht="12.75" customHeight="1" hidden="1">
      <c r="A35" s="195"/>
      <c r="B35" s="194" t="s">
        <v>499</v>
      </c>
      <c r="C35" s="196"/>
      <c r="D35" s="197"/>
      <c r="E35" s="230"/>
    </row>
    <row r="36" spans="1:5" s="198" customFormat="1" ht="12.75" customHeight="1" hidden="1">
      <c r="A36" s="195"/>
      <c r="B36" s="194" t="s">
        <v>500</v>
      </c>
      <c r="C36" s="196"/>
      <c r="D36" s="197"/>
      <c r="E36" s="230"/>
    </row>
    <row r="37" spans="1:5" ht="12.75" customHeight="1">
      <c r="A37" s="169" t="s">
        <v>235</v>
      </c>
      <c r="B37" s="174" t="s">
        <v>236</v>
      </c>
      <c r="C37" s="181" t="s">
        <v>623</v>
      </c>
      <c r="D37" s="193"/>
      <c r="E37" s="229">
        <v>1135000</v>
      </c>
    </row>
    <row r="38" spans="1:5" ht="12.75" customHeight="1">
      <c r="A38" s="168" t="s">
        <v>237</v>
      </c>
      <c r="B38" s="170" t="s">
        <v>238</v>
      </c>
      <c r="C38" s="173" t="s">
        <v>624</v>
      </c>
      <c r="D38" s="186"/>
      <c r="E38" s="228">
        <v>1250000</v>
      </c>
    </row>
    <row r="39" spans="1:5" s="198" customFormat="1" ht="12.75" customHeight="1">
      <c r="A39" s="195"/>
      <c r="B39" s="194" t="s">
        <v>497</v>
      </c>
      <c r="C39" s="196"/>
      <c r="D39" s="197"/>
      <c r="E39" s="230"/>
    </row>
    <row r="40" spans="1:5" s="198" customFormat="1" ht="12.75" customHeight="1">
      <c r="A40" s="195"/>
      <c r="B40" s="194" t="s">
        <v>653</v>
      </c>
      <c r="C40" s="196"/>
      <c r="D40" s="197"/>
      <c r="E40" s="230"/>
    </row>
    <row r="41" spans="1:5" s="198" customFormat="1" ht="12.75" customHeight="1">
      <c r="A41" s="195"/>
      <c r="B41" s="194" t="s">
        <v>498</v>
      </c>
      <c r="C41" s="196"/>
      <c r="D41" s="197"/>
      <c r="E41" s="230"/>
    </row>
    <row r="42" spans="1:5" ht="12.75" customHeight="1">
      <c r="A42" s="168" t="s">
        <v>239</v>
      </c>
      <c r="B42" s="170" t="s">
        <v>44</v>
      </c>
      <c r="C42" s="173" t="s">
        <v>625</v>
      </c>
      <c r="D42" s="186"/>
      <c r="E42" s="228"/>
    </row>
    <row r="43" spans="1:5" ht="12.75" customHeight="1">
      <c r="A43" s="168" t="s">
        <v>240</v>
      </c>
      <c r="B43" s="170" t="s">
        <v>45</v>
      </c>
      <c r="C43" s="173" t="s">
        <v>626</v>
      </c>
      <c r="D43" s="186"/>
      <c r="E43" s="228"/>
    </row>
    <row r="44" spans="1:5" ht="12.75" customHeight="1">
      <c r="A44" s="168" t="s">
        <v>241</v>
      </c>
      <c r="B44" s="170" t="s">
        <v>504</v>
      </c>
      <c r="C44" s="173" t="s">
        <v>627</v>
      </c>
      <c r="D44" s="186"/>
      <c r="E44" s="228">
        <v>160000</v>
      </c>
    </row>
    <row r="45" spans="1:5" ht="12.75" customHeight="1">
      <c r="A45" s="168" t="s">
        <v>242</v>
      </c>
      <c r="B45" s="177" t="s">
        <v>243</v>
      </c>
      <c r="C45" s="173" t="s">
        <v>628</v>
      </c>
      <c r="D45" s="186"/>
      <c r="E45" s="228"/>
    </row>
    <row r="46" spans="1:5" ht="12">
      <c r="A46" s="168" t="s">
        <v>244</v>
      </c>
      <c r="B46" s="173" t="s">
        <v>245</v>
      </c>
      <c r="C46" s="173" t="s">
        <v>629</v>
      </c>
      <c r="D46" s="186"/>
      <c r="E46" s="228">
        <v>1007000</v>
      </c>
    </row>
    <row r="47" spans="1:5" ht="12.75" customHeight="1">
      <c r="A47" s="168" t="s">
        <v>246</v>
      </c>
      <c r="B47" s="170" t="s">
        <v>505</v>
      </c>
      <c r="C47" s="173" t="s">
        <v>630</v>
      </c>
      <c r="D47" s="186"/>
      <c r="E47" s="228">
        <v>541000</v>
      </c>
    </row>
    <row r="48" spans="1:5" ht="12.75" customHeight="1">
      <c r="A48" s="169" t="s">
        <v>247</v>
      </c>
      <c r="B48" s="174" t="s">
        <v>248</v>
      </c>
      <c r="C48" s="181" t="s">
        <v>631</v>
      </c>
      <c r="D48" s="193"/>
      <c r="E48" s="229">
        <f>SUM(E38:E47)</f>
        <v>2958000</v>
      </c>
    </row>
    <row r="49" spans="1:5" ht="12.75" customHeight="1">
      <c r="A49" s="168" t="s">
        <v>249</v>
      </c>
      <c r="B49" s="170" t="s">
        <v>250</v>
      </c>
      <c r="C49" s="173" t="s">
        <v>632</v>
      </c>
      <c r="D49" s="186"/>
      <c r="E49" s="228">
        <v>570000</v>
      </c>
    </row>
    <row r="50" spans="1:5" ht="12.75" customHeight="1">
      <c r="A50" s="168" t="s">
        <v>251</v>
      </c>
      <c r="B50" s="170" t="s">
        <v>252</v>
      </c>
      <c r="C50" s="173" t="s">
        <v>633</v>
      </c>
      <c r="D50" s="186"/>
      <c r="E50" s="228"/>
    </row>
    <row r="51" spans="1:5" ht="12.75" customHeight="1">
      <c r="A51" s="169" t="s">
        <v>253</v>
      </c>
      <c r="B51" s="174" t="s">
        <v>254</v>
      </c>
      <c r="C51" s="181" t="s">
        <v>634</v>
      </c>
      <c r="D51" s="193"/>
      <c r="E51" s="229">
        <v>570000</v>
      </c>
    </row>
    <row r="52" spans="1:5" ht="12.75" customHeight="1">
      <c r="A52" s="168" t="s">
        <v>255</v>
      </c>
      <c r="B52" s="170" t="s">
        <v>256</v>
      </c>
      <c r="C52" s="173" t="s">
        <v>635</v>
      </c>
      <c r="D52" s="186"/>
      <c r="E52" s="228">
        <v>1350000</v>
      </c>
    </row>
    <row r="53" spans="1:5" ht="12.75" customHeight="1">
      <c r="A53" s="168" t="s">
        <v>257</v>
      </c>
      <c r="B53" s="170" t="s">
        <v>258</v>
      </c>
      <c r="C53" s="173" t="s">
        <v>636</v>
      </c>
      <c r="D53" s="186"/>
      <c r="E53" s="228"/>
    </row>
    <row r="54" spans="1:5" ht="12.75" customHeight="1">
      <c r="A54" s="168" t="s">
        <v>259</v>
      </c>
      <c r="B54" s="170" t="s">
        <v>260</v>
      </c>
      <c r="C54" s="173" t="s">
        <v>637</v>
      </c>
      <c r="D54" s="186"/>
      <c r="E54" s="228"/>
    </row>
    <row r="55" spans="1:5" ht="12.75" customHeight="1">
      <c r="A55" s="168" t="s">
        <v>261</v>
      </c>
      <c r="B55" s="170" t="s">
        <v>262</v>
      </c>
      <c r="C55" s="173" t="s">
        <v>638</v>
      </c>
      <c r="D55" s="186"/>
      <c r="E55" s="228"/>
    </row>
    <row r="56" spans="1:5" ht="12.75" customHeight="1">
      <c r="A56" s="168" t="s">
        <v>263</v>
      </c>
      <c r="B56" s="170" t="s">
        <v>67</v>
      </c>
      <c r="C56" s="173" t="s">
        <v>639</v>
      </c>
      <c r="D56" s="186"/>
      <c r="E56" s="228">
        <v>3000</v>
      </c>
    </row>
    <row r="57" spans="1:5" ht="12.75" customHeight="1">
      <c r="A57" s="169" t="s">
        <v>264</v>
      </c>
      <c r="B57" s="174" t="s">
        <v>265</v>
      </c>
      <c r="C57" s="181" t="s">
        <v>640</v>
      </c>
      <c r="D57" s="193"/>
      <c r="E57" s="229">
        <v>1353000</v>
      </c>
    </row>
    <row r="58" spans="1:5" ht="12.75" customHeight="1">
      <c r="A58" s="169" t="s">
        <v>266</v>
      </c>
      <c r="B58" s="174" t="s">
        <v>267</v>
      </c>
      <c r="C58" s="181" t="s">
        <v>143</v>
      </c>
      <c r="D58" s="193"/>
      <c r="E58" s="229">
        <v>6921000</v>
      </c>
    </row>
    <row r="59" spans="1:5" ht="12.75" customHeight="1" hidden="1">
      <c r="A59" s="168" t="s">
        <v>268</v>
      </c>
      <c r="B59" s="175" t="s">
        <v>269</v>
      </c>
      <c r="C59" s="173" t="s">
        <v>641</v>
      </c>
      <c r="D59" s="186"/>
      <c r="E59" s="228"/>
    </row>
    <row r="60" spans="1:5" ht="12.75" customHeight="1" hidden="1">
      <c r="A60" s="168" t="s">
        <v>270</v>
      </c>
      <c r="B60" s="175" t="s">
        <v>271</v>
      </c>
      <c r="C60" s="173" t="s">
        <v>642</v>
      </c>
      <c r="D60" s="186"/>
      <c r="E60" s="228"/>
    </row>
    <row r="61" spans="1:5" ht="12.75" customHeight="1" hidden="1">
      <c r="A61" s="168" t="s">
        <v>272</v>
      </c>
      <c r="B61" s="178" t="s">
        <v>273</v>
      </c>
      <c r="C61" s="173" t="s">
        <v>643</v>
      </c>
      <c r="D61" s="186"/>
      <c r="E61" s="228"/>
    </row>
    <row r="62" spans="1:5" ht="12.75" customHeight="1" hidden="1">
      <c r="A62" s="168" t="s">
        <v>274</v>
      </c>
      <c r="B62" s="178" t="s">
        <v>506</v>
      </c>
      <c r="C62" s="173" t="s">
        <v>644</v>
      </c>
      <c r="D62" s="186"/>
      <c r="E62" s="228"/>
    </row>
    <row r="63" spans="1:5" ht="12.75" customHeight="1" hidden="1">
      <c r="A63" s="168" t="s">
        <v>275</v>
      </c>
      <c r="B63" s="178" t="s">
        <v>276</v>
      </c>
      <c r="C63" s="173" t="s">
        <v>645</v>
      </c>
      <c r="D63" s="186"/>
      <c r="E63" s="228"/>
    </row>
    <row r="64" spans="1:5" ht="12.75" customHeight="1" hidden="1">
      <c r="A64" s="168" t="s">
        <v>277</v>
      </c>
      <c r="B64" s="175" t="s">
        <v>507</v>
      </c>
      <c r="C64" s="173" t="s">
        <v>646</v>
      </c>
      <c r="D64" s="186"/>
      <c r="E64" s="228"/>
    </row>
    <row r="65" spans="1:5" ht="12.75" customHeight="1" hidden="1">
      <c r="A65" s="168" t="s">
        <v>278</v>
      </c>
      <c r="B65" s="175" t="s">
        <v>279</v>
      </c>
      <c r="C65" s="173" t="s">
        <v>647</v>
      </c>
      <c r="D65" s="186"/>
      <c r="E65" s="228"/>
    </row>
    <row r="66" spans="1:5" ht="12.75" customHeight="1" hidden="1">
      <c r="A66" s="168" t="s">
        <v>280</v>
      </c>
      <c r="B66" s="175" t="s">
        <v>611</v>
      </c>
      <c r="C66" s="173" t="s">
        <v>648</v>
      </c>
      <c r="D66" s="186"/>
      <c r="E66" s="228"/>
    </row>
    <row r="67" spans="1:5" ht="12.75" customHeight="1">
      <c r="A67" s="169" t="s">
        <v>281</v>
      </c>
      <c r="B67" s="179" t="s">
        <v>282</v>
      </c>
      <c r="C67" s="181" t="s">
        <v>144</v>
      </c>
      <c r="D67" s="193"/>
      <c r="E67" s="229"/>
    </row>
    <row r="68" spans="1:5" ht="12.75" customHeight="1">
      <c r="A68" s="168" t="s">
        <v>283</v>
      </c>
      <c r="B68" s="175" t="s">
        <v>284</v>
      </c>
      <c r="C68" s="173" t="s">
        <v>352</v>
      </c>
      <c r="D68" s="186"/>
      <c r="E68" s="228"/>
    </row>
    <row r="69" spans="1:5" ht="12.75" customHeight="1">
      <c r="A69" s="168" t="s">
        <v>285</v>
      </c>
      <c r="B69" s="175" t="s">
        <v>286</v>
      </c>
      <c r="C69" s="173" t="s">
        <v>353</v>
      </c>
      <c r="D69" s="186"/>
      <c r="E69" s="228"/>
    </row>
    <row r="70" spans="1:5" ht="12.75" customHeight="1">
      <c r="A70" s="168" t="s">
        <v>287</v>
      </c>
      <c r="B70" s="175" t="s">
        <v>288</v>
      </c>
      <c r="C70" s="173" t="s">
        <v>354</v>
      </c>
      <c r="D70" s="186"/>
      <c r="E70" s="228"/>
    </row>
    <row r="71" spans="1:5" ht="12.75" customHeight="1">
      <c r="A71" s="168" t="s">
        <v>289</v>
      </c>
      <c r="B71" s="175" t="s">
        <v>290</v>
      </c>
      <c r="C71" s="173" t="s">
        <v>355</v>
      </c>
      <c r="D71" s="186"/>
      <c r="E71" s="228"/>
    </row>
    <row r="72" spans="1:5" ht="12.75" customHeight="1">
      <c r="A72" s="168" t="s">
        <v>291</v>
      </c>
      <c r="B72" s="175" t="s">
        <v>292</v>
      </c>
      <c r="C72" s="173" t="s">
        <v>356</v>
      </c>
      <c r="D72" s="186"/>
      <c r="E72" s="228"/>
    </row>
    <row r="73" spans="1:5" ht="12.75" customHeight="1">
      <c r="A73" s="168" t="s">
        <v>293</v>
      </c>
      <c r="B73" s="175" t="s">
        <v>508</v>
      </c>
      <c r="C73" s="173" t="s">
        <v>146</v>
      </c>
      <c r="D73" s="186"/>
      <c r="E73" s="228"/>
    </row>
    <row r="74" spans="1:5" ht="12.75" customHeight="1" hidden="1">
      <c r="A74" s="168" t="s">
        <v>294</v>
      </c>
      <c r="B74" s="175" t="s">
        <v>295</v>
      </c>
      <c r="C74" s="173" t="s">
        <v>357</v>
      </c>
      <c r="D74" s="186"/>
      <c r="E74" s="228"/>
    </row>
    <row r="75" spans="1:5" ht="12.75" customHeight="1" hidden="1">
      <c r="A75" s="168" t="s">
        <v>296</v>
      </c>
      <c r="B75" s="175" t="s">
        <v>297</v>
      </c>
      <c r="C75" s="173" t="s">
        <v>358</v>
      </c>
      <c r="D75" s="186"/>
      <c r="E75" s="228"/>
    </row>
    <row r="76" spans="1:5" ht="12.75" customHeight="1" hidden="1">
      <c r="A76" s="168" t="s">
        <v>298</v>
      </c>
      <c r="B76" s="175" t="s">
        <v>299</v>
      </c>
      <c r="C76" s="173" t="s">
        <v>359</v>
      </c>
      <c r="D76" s="186"/>
      <c r="E76" s="228"/>
    </row>
    <row r="77" spans="1:5" ht="12" hidden="1">
      <c r="A77" s="168" t="s">
        <v>300</v>
      </c>
      <c r="B77" s="176" t="s">
        <v>301</v>
      </c>
      <c r="C77" s="173" t="s">
        <v>360</v>
      </c>
      <c r="D77" s="186"/>
      <c r="E77" s="228"/>
    </row>
    <row r="78" spans="1:5" ht="12.75" customHeight="1" hidden="1">
      <c r="A78" s="168" t="s">
        <v>302</v>
      </c>
      <c r="B78" s="175" t="s">
        <v>303</v>
      </c>
      <c r="C78" s="173" t="s">
        <v>361</v>
      </c>
      <c r="D78" s="186"/>
      <c r="E78" s="228"/>
    </row>
    <row r="79" spans="1:5" ht="12" hidden="1">
      <c r="A79" s="168" t="s">
        <v>304</v>
      </c>
      <c r="B79" s="176" t="s">
        <v>10</v>
      </c>
      <c r="C79" s="173" t="s">
        <v>362</v>
      </c>
      <c r="D79" s="186"/>
      <c r="E79" s="228"/>
    </row>
    <row r="80" spans="1:5" ht="12.75" customHeight="1">
      <c r="A80" s="169" t="s">
        <v>305</v>
      </c>
      <c r="B80" s="179" t="s">
        <v>306</v>
      </c>
      <c r="C80" s="181" t="s">
        <v>146</v>
      </c>
      <c r="D80" s="193"/>
      <c r="E80" s="229"/>
    </row>
    <row r="81" spans="1:5" ht="12" hidden="1">
      <c r="A81" s="168" t="s">
        <v>307</v>
      </c>
      <c r="B81" s="180" t="s">
        <v>308</v>
      </c>
      <c r="C81" s="173" t="s">
        <v>363</v>
      </c>
      <c r="D81" s="186"/>
      <c r="E81" s="228"/>
    </row>
    <row r="82" spans="1:5" ht="12" hidden="1">
      <c r="A82" s="168" t="s">
        <v>309</v>
      </c>
      <c r="B82" s="180" t="s">
        <v>310</v>
      </c>
      <c r="C82" s="173" t="s">
        <v>364</v>
      </c>
      <c r="D82" s="186"/>
      <c r="E82" s="228"/>
    </row>
    <row r="83" spans="1:5" ht="12" hidden="1">
      <c r="A83" s="168" t="s">
        <v>311</v>
      </c>
      <c r="B83" s="180" t="s">
        <v>312</v>
      </c>
      <c r="C83" s="173" t="s">
        <v>365</v>
      </c>
      <c r="D83" s="186"/>
      <c r="E83" s="228"/>
    </row>
    <row r="84" spans="1:5" ht="12" hidden="1">
      <c r="A84" s="168" t="s">
        <v>313</v>
      </c>
      <c r="B84" s="180" t="s">
        <v>314</v>
      </c>
      <c r="C84" s="173" t="s">
        <v>366</v>
      </c>
      <c r="D84" s="186"/>
      <c r="E84" s="228"/>
    </row>
    <row r="85" spans="1:5" ht="12" hidden="1">
      <c r="A85" s="168" t="s">
        <v>315</v>
      </c>
      <c r="B85" s="173" t="s">
        <v>316</v>
      </c>
      <c r="C85" s="173" t="s">
        <v>367</v>
      </c>
      <c r="D85" s="186"/>
      <c r="E85" s="228"/>
    </row>
    <row r="86" spans="1:5" ht="12" hidden="1">
      <c r="A86" s="168" t="s">
        <v>317</v>
      </c>
      <c r="B86" s="173" t="s">
        <v>318</v>
      </c>
      <c r="C86" s="173" t="s">
        <v>368</v>
      </c>
      <c r="D86" s="186"/>
      <c r="E86" s="228"/>
    </row>
    <row r="87" spans="1:5" ht="12" hidden="1">
      <c r="A87" s="168" t="s">
        <v>319</v>
      </c>
      <c r="B87" s="173" t="s">
        <v>320</v>
      </c>
      <c r="C87" s="173" t="s">
        <v>369</v>
      </c>
      <c r="D87" s="186"/>
      <c r="E87" s="228"/>
    </row>
    <row r="88" spans="1:5" ht="12.75">
      <c r="A88" s="169" t="s">
        <v>321</v>
      </c>
      <c r="B88" s="181" t="s">
        <v>322</v>
      </c>
      <c r="C88" s="181" t="s">
        <v>147</v>
      </c>
      <c r="D88" s="193"/>
      <c r="E88" s="229"/>
    </row>
    <row r="89" spans="1:5" ht="12.75" customHeight="1" hidden="1">
      <c r="A89" s="168" t="s">
        <v>323</v>
      </c>
      <c r="B89" s="175" t="s">
        <v>324</v>
      </c>
      <c r="C89" s="181" t="s">
        <v>370</v>
      </c>
      <c r="D89" s="186"/>
      <c r="E89" s="228"/>
    </row>
    <row r="90" spans="1:5" ht="12.75" customHeight="1" hidden="1">
      <c r="A90" s="168" t="s">
        <v>325</v>
      </c>
      <c r="B90" s="175" t="s">
        <v>326</v>
      </c>
      <c r="C90" s="181" t="s">
        <v>371</v>
      </c>
      <c r="D90" s="186"/>
      <c r="E90" s="228"/>
    </row>
    <row r="91" spans="1:5" ht="12.75" customHeight="1" hidden="1">
      <c r="A91" s="168" t="s">
        <v>327</v>
      </c>
      <c r="B91" s="175" t="s">
        <v>328</v>
      </c>
      <c r="C91" s="181" t="s">
        <v>372</v>
      </c>
      <c r="D91" s="186"/>
      <c r="E91" s="228"/>
    </row>
    <row r="92" spans="1:5" ht="12.75" customHeight="1" hidden="1">
      <c r="A92" s="168" t="s">
        <v>329</v>
      </c>
      <c r="B92" s="175" t="s">
        <v>330</v>
      </c>
      <c r="C92" s="181" t="s">
        <v>373</v>
      </c>
      <c r="D92" s="186"/>
      <c r="E92" s="228"/>
    </row>
    <row r="93" spans="1:5" ht="12.75" customHeight="1">
      <c r="A93" s="169" t="s">
        <v>331</v>
      </c>
      <c r="B93" s="179" t="s">
        <v>660</v>
      </c>
      <c r="C93" s="181" t="s">
        <v>148</v>
      </c>
      <c r="D93" s="193"/>
      <c r="E93" s="229"/>
    </row>
    <row r="94" spans="1:5" ht="12.75" customHeight="1" hidden="1">
      <c r="A94" s="168" t="s">
        <v>332</v>
      </c>
      <c r="B94" s="175" t="s">
        <v>333</v>
      </c>
      <c r="C94" s="173" t="s">
        <v>374</v>
      </c>
      <c r="D94" s="186"/>
      <c r="E94" s="228"/>
    </row>
    <row r="95" spans="1:5" ht="12.75" customHeight="1" hidden="1">
      <c r="A95" s="168" t="s">
        <v>334</v>
      </c>
      <c r="B95" s="175" t="s">
        <v>335</v>
      </c>
      <c r="C95" s="173" t="s">
        <v>375</v>
      </c>
      <c r="D95" s="186"/>
      <c r="E95" s="228"/>
    </row>
    <row r="96" spans="1:5" ht="12.75" customHeight="1" hidden="1">
      <c r="A96" s="168" t="s">
        <v>336</v>
      </c>
      <c r="B96" s="175" t="s">
        <v>337</v>
      </c>
      <c r="C96" s="173" t="s">
        <v>376</v>
      </c>
      <c r="D96" s="186"/>
      <c r="E96" s="228"/>
    </row>
    <row r="97" spans="1:5" ht="12.75" customHeight="1" hidden="1">
      <c r="A97" s="168" t="s">
        <v>338</v>
      </c>
      <c r="B97" s="175" t="s">
        <v>339</v>
      </c>
      <c r="C97" s="173" t="s">
        <v>377</v>
      </c>
      <c r="D97" s="186"/>
      <c r="E97" s="228"/>
    </row>
    <row r="98" spans="1:5" ht="12.75" customHeight="1" hidden="1">
      <c r="A98" s="168" t="s">
        <v>340</v>
      </c>
      <c r="B98" s="175" t="s">
        <v>341</v>
      </c>
      <c r="C98" s="173" t="s">
        <v>378</v>
      </c>
      <c r="D98" s="186"/>
      <c r="E98" s="228"/>
    </row>
    <row r="99" spans="1:5" ht="12.75" customHeight="1" hidden="1">
      <c r="A99" s="168" t="s">
        <v>342</v>
      </c>
      <c r="B99" s="175" t="s">
        <v>343</v>
      </c>
      <c r="C99" s="173" t="s">
        <v>379</v>
      </c>
      <c r="D99" s="186"/>
      <c r="E99" s="228"/>
    </row>
    <row r="100" spans="1:5" ht="12.75" customHeight="1" hidden="1">
      <c r="A100" s="168" t="s">
        <v>344</v>
      </c>
      <c r="B100" s="175" t="s">
        <v>345</v>
      </c>
      <c r="C100" s="173" t="s">
        <v>380</v>
      </c>
      <c r="D100" s="186"/>
      <c r="E100" s="228"/>
    </row>
    <row r="101" spans="1:5" ht="12.75" customHeight="1" hidden="1">
      <c r="A101" s="168" t="s">
        <v>346</v>
      </c>
      <c r="B101" s="175" t="s">
        <v>347</v>
      </c>
      <c r="C101" s="173" t="s">
        <v>381</v>
      </c>
      <c r="D101" s="186"/>
      <c r="E101" s="228"/>
    </row>
    <row r="102" spans="1:5" ht="12.75" customHeight="1">
      <c r="A102" s="169" t="s">
        <v>348</v>
      </c>
      <c r="B102" s="179" t="s">
        <v>349</v>
      </c>
      <c r="C102" s="181" t="s">
        <v>150</v>
      </c>
      <c r="D102" s="193"/>
      <c r="E102" s="229"/>
    </row>
    <row r="103" spans="1:5" ht="12.75">
      <c r="A103" s="169" t="s">
        <v>350</v>
      </c>
      <c r="B103" s="181" t="s">
        <v>351</v>
      </c>
      <c r="C103" s="181" t="s">
        <v>649</v>
      </c>
      <c r="D103" s="193"/>
      <c r="E103" s="229">
        <v>49664000</v>
      </c>
    </row>
    <row r="104" ht="12">
      <c r="E104" s="223"/>
    </row>
    <row r="105" ht="12">
      <c r="E105" s="223"/>
    </row>
    <row r="106" ht="12">
      <c r="D106" s="6"/>
    </row>
  </sheetData>
  <sheetProtection/>
  <mergeCells count="2">
    <mergeCell ref="A1:E1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29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4.421875" style="0" customWidth="1"/>
    <col min="2" max="2" width="58.8515625" style="0" customWidth="1"/>
    <col min="3" max="3" width="6.8515625" style="0" customWidth="1"/>
    <col min="4" max="4" width="11.7109375" style="0" customWidth="1"/>
    <col min="5" max="5" width="10.00390625" style="0" customWidth="1"/>
  </cols>
  <sheetData>
    <row r="2" spans="2:6" ht="12.75">
      <c r="B2" s="265" t="s">
        <v>664</v>
      </c>
      <c r="C2" s="265"/>
      <c r="D2" s="265"/>
      <c r="E2" s="265"/>
      <c r="F2" s="192"/>
    </row>
    <row r="3" spans="2:6" ht="12.75">
      <c r="B3" s="265" t="s">
        <v>604</v>
      </c>
      <c r="C3" s="265"/>
      <c r="D3" s="265"/>
      <c r="E3" s="265"/>
      <c r="F3" s="192"/>
    </row>
    <row r="4" spans="2:6" ht="12.75">
      <c r="B4" s="267" t="s">
        <v>670</v>
      </c>
      <c r="C4" s="267"/>
      <c r="D4" s="267"/>
      <c r="E4" s="267"/>
      <c r="F4" s="192"/>
    </row>
    <row r="5" ht="5.25" customHeight="1"/>
    <row r="6" spans="1:5" ht="25.5">
      <c r="A6" s="5" t="s">
        <v>383</v>
      </c>
      <c r="B6" s="206" t="s">
        <v>135</v>
      </c>
      <c r="C6" s="185" t="s">
        <v>382</v>
      </c>
      <c r="D6" s="185" t="s">
        <v>87</v>
      </c>
      <c r="E6" s="185" t="s">
        <v>16</v>
      </c>
    </row>
    <row r="7" spans="1:5" ht="12.75" customHeight="1">
      <c r="A7" s="187" t="s">
        <v>174</v>
      </c>
      <c r="B7" s="175" t="s">
        <v>559</v>
      </c>
      <c r="C7" s="170" t="s">
        <v>560</v>
      </c>
      <c r="D7" s="181"/>
      <c r="E7" s="3"/>
    </row>
    <row r="8" spans="1:5" ht="12.75" customHeight="1">
      <c r="A8" s="187" t="s">
        <v>176</v>
      </c>
      <c r="B8" s="175" t="s">
        <v>561</v>
      </c>
      <c r="C8" s="170" t="s">
        <v>562</v>
      </c>
      <c r="D8" s="181"/>
      <c r="E8" s="3"/>
    </row>
    <row r="9" spans="1:5" ht="12.75" customHeight="1">
      <c r="A9" s="187" t="s">
        <v>179</v>
      </c>
      <c r="B9" s="175" t="s">
        <v>563</v>
      </c>
      <c r="C9" s="170" t="s">
        <v>564</v>
      </c>
      <c r="D9" s="181"/>
      <c r="E9" s="3"/>
    </row>
    <row r="10" spans="1:5" ht="12.75" customHeight="1">
      <c r="A10" s="203" t="s">
        <v>181</v>
      </c>
      <c r="B10" s="179" t="s">
        <v>565</v>
      </c>
      <c r="C10" s="174" t="s">
        <v>566</v>
      </c>
      <c r="D10" s="181"/>
      <c r="E10" s="3"/>
    </row>
    <row r="11" spans="1:5" ht="12.75">
      <c r="A11" s="187" t="s">
        <v>184</v>
      </c>
      <c r="B11" s="176" t="s">
        <v>567</v>
      </c>
      <c r="C11" s="170" t="s">
        <v>568</v>
      </c>
      <c r="D11" s="181"/>
      <c r="E11" s="3"/>
    </row>
    <row r="12" spans="1:5" ht="12.75">
      <c r="A12" s="187" t="s">
        <v>187</v>
      </c>
      <c r="B12" s="176" t="s">
        <v>569</v>
      </c>
      <c r="C12" s="170" t="s">
        <v>570</v>
      </c>
      <c r="D12" s="181"/>
      <c r="E12" s="3"/>
    </row>
    <row r="13" spans="1:5" ht="12.75" customHeight="1">
      <c r="A13" s="187" t="s">
        <v>190</v>
      </c>
      <c r="B13" s="175" t="s">
        <v>571</v>
      </c>
      <c r="C13" s="170" t="s">
        <v>572</v>
      </c>
      <c r="D13" s="181"/>
      <c r="E13" s="3"/>
    </row>
    <row r="14" spans="1:5" ht="12.75" customHeight="1">
      <c r="A14" s="187" t="s">
        <v>193</v>
      </c>
      <c r="B14" s="175" t="s">
        <v>573</v>
      </c>
      <c r="C14" s="170" t="s">
        <v>574</v>
      </c>
      <c r="D14" s="181"/>
      <c r="E14" s="3"/>
    </row>
    <row r="15" spans="1:5" ht="12.75">
      <c r="A15" s="203" t="s">
        <v>196</v>
      </c>
      <c r="B15" s="204" t="s">
        <v>575</v>
      </c>
      <c r="C15" s="174" t="s">
        <v>576</v>
      </c>
      <c r="D15" s="181"/>
      <c r="E15" s="3"/>
    </row>
    <row r="16" spans="1:5" ht="12.75">
      <c r="A16" s="187" t="s">
        <v>199</v>
      </c>
      <c r="B16" s="176" t="s">
        <v>577</v>
      </c>
      <c r="C16" s="170" t="s">
        <v>578</v>
      </c>
      <c r="D16" s="181"/>
      <c r="E16" s="3"/>
    </row>
    <row r="17" spans="1:5" ht="12.75">
      <c r="A17" s="187" t="s">
        <v>202</v>
      </c>
      <c r="B17" s="176" t="s">
        <v>579</v>
      </c>
      <c r="C17" s="170" t="s">
        <v>580</v>
      </c>
      <c r="D17" s="181"/>
      <c r="E17" s="3"/>
    </row>
    <row r="18" spans="1:5" ht="12.75">
      <c r="A18" s="187" t="s">
        <v>205</v>
      </c>
      <c r="B18" s="176" t="s">
        <v>581</v>
      </c>
      <c r="C18" s="170" t="s">
        <v>582</v>
      </c>
      <c r="D18" s="181"/>
      <c r="E18" s="3"/>
    </row>
    <row r="19" spans="1:5" ht="12.75">
      <c r="A19" s="187" t="s">
        <v>208</v>
      </c>
      <c r="B19" s="176" t="s">
        <v>583</v>
      </c>
      <c r="C19" s="170" t="s">
        <v>584</v>
      </c>
      <c r="D19" s="181"/>
      <c r="E19" s="3"/>
    </row>
    <row r="20" spans="1:5" ht="12.75">
      <c r="A20" s="187" t="s">
        <v>211</v>
      </c>
      <c r="B20" s="176" t="s">
        <v>585</v>
      </c>
      <c r="C20" s="170" t="s">
        <v>586</v>
      </c>
      <c r="D20" s="181"/>
      <c r="E20" s="3"/>
    </row>
    <row r="21" spans="1:5" ht="12.75">
      <c r="A21" s="187" t="s">
        <v>213</v>
      </c>
      <c r="B21" s="176" t="s">
        <v>587</v>
      </c>
      <c r="C21" s="170" t="s">
        <v>588</v>
      </c>
      <c r="D21" s="181"/>
      <c r="E21" s="3"/>
    </row>
    <row r="22" spans="1:5" ht="12.75">
      <c r="A22" s="203" t="s">
        <v>215</v>
      </c>
      <c r="B22" s="204" t="s">
        <v>589</v>
      </c>
      <c r="C22" s="174" t="s">
        <v>590</v>
      </c>
      <c r="D22" s="181"/>
      <c r="E22" s="3"/>
    </row>
    <row r="23" spans="1:5" ht="12.75">
      <c r="A23" s="187" t="s">
        <v>217</v>
      </c>
      <c r="B23" s="176" t="s">
        <v>591</v>
      </c>
      <c r="C23" s="170" t="s">
        <v>592</v>
      </c>
      <c r="D23" s="181"/>
      <c r="E23" s="3"/>
    </row>
    <row r="24" spans="1:5" ht="12.75" customHeight="1">
      <c r="A24" s="187" t="s">
        <v>219</v>
      </c>
      <c r="B24" s="175" t="s">
        <v>593</v>
      </c>
      <c r="C24" s="170" t="s">
        <v>594</v>
      </c>
      <c r="D24" s="181"/>
      <c r="E24" s="3"/>
    </row>
    <row r="25" spans="1:5" ht="12.75">
      <c r="A25" s="187" t="s">
        <v>221</v>
      </c>
      <c r="B25" s="176" t="s">
        <v>595</v>
      </c>
      <c r="C25" s="170" t="s">
        <v>596</v>
      </c>
      <c r="D25" s="181"/>
      <c r="E25" s="3"/>
    </row>
    <row r="26" spans="1:5" ht="12.75">
      <c r="A26" s="187" t="s">
        <v>223</v>
      </c>
      <c r="B26" s="176" t="s">
        <v>597</v>
      </c>
      <c r="C26" s="170" t="s">
        <v>598</v>
      </c>
      <c r="D26" s="181"/>
      <c r="E26" s="3"/>
    </row>
    <row r="27" spans="1:5" ht="12.75">
      <c r="A27" s="203" t="s">
        <v>225</v>
      </c>
      <c r="B27" s="204" t="s">
        <v>599</v>
      </c>
      <c r="C27" s="174" t="s">
        <v>600</v>
      </c>
      <c r="D27" s="181"/>
      <c r="E27" s="3"/>
    </row>
    <row r="28" spans="1:5" ht="12.75" customHeight="1">
      <c r="A28" s="187" t="s">
        <v>226</v>
      </c>
      <c r="B28" s="175" t="s">
        <v>601</v>
      </c>
      <c r="C28" s="170" t="s">
        <v>602</v>
      </c>
      <c r="D28" s="173"/>
      <c r="E28" s="3"/>
    </row>
    <row r="29" spans="1:5" ht="12.75">
      <c r="A29" s="203" t="s">
        <v>228</v>
      </c>
      <c r="B29" s="205" t="s">
        <v>603</v>
      </c>
      <c r="C29" s="174" t="s">
        <v>151</v>
      </c>
      <c r="D29" s="181">
        <v>0</v>
      </c>
      <c r="E29" s="3">
        <v>0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30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4.140625" style="0" customWidth="1"/>
    <col min="2" max="2" width="56.57421875" style="0" customWidth="1"/>
    <col min="4" max="4" width="11.8515625" style="0" customWidth="1"/>
    <col min="5" max="5" width="10.57421875" style="0" customWidth="1"/>
  </cols>
  <sheetData>
    <row r="2" spans="2:6" ht="12.75">
      <c r="B2" s="265" t="s">
        <v>664</v>
      </c>
      <c r="C2" s="265"/>
      <c r="D2" s="265"/>
      <c r="E2" s="265"/>
      <c r="F2" s="192"/>
    </row>
    <row r="3" spans="2:6" ht="12.75">
      <c r="B3" s="265" t="s">
        <v>160</v>
      </c>
      <c r="C3" s="265"/>
      <c r="D3" s="265"/>
      <c r="E3" s="265"/>
      <c r="F3" s="192"/>
    </row>
    <row r="4" spans="2:6" ht="12.75">
      <c r="B4" s="268" t="s">
        <v>671</v>
      </c>
      <c r="C4" s="268"/>
      <c r="D4" s="268"/>
      <c r="E4" s="268"/>
      <c r="F4" s="192"/>
    </row>
    <row r="5" spans="1:5" ht="25.5">
      <c r="A5" s="5" t="s">
        <v>383</v>
      </c>
      <c r="B5" s="206" t="s">
        <v>135</v>
      </c>
      <c r="C5" s="185" t="s">
        <v>382</v>
      </c>
      <c r="D5" s="185" t="s">
        <v>87</v>
      </c>
      <c r="E5" s="185" t="s">
        <v>657</v>
      </c>
    </row>
    <row r="6" spans="1:5" ht="12">
      <c r="A6" s="187" t="s">
        <v>174</v>
      </c>
      <c r="B6" s="176" t="s">
        <v>511</v>
      </c>
      <c r="C6" s="170" t="s">
        <v>512</v>
      </c>
      <c r="D6" s="173">
        <f aca="true" t="shared" si="0" ref="D6:D30">SUM(E6:E6)</f>
        <v>0</v>
      </c>
      <c r="E6" s="3"/>
    </row>
    <row r="7" spans="1:5" ht="12.75" customHeight="1">
      <c r="A7" s="187" t="s">
        <v>176</v>
      </c>
      <c r="B7" s="175" t="s">
        <v>513</v>
      </c>
      <c r="C7" s="170" t="s">
        <v>514</v>
      </c>
      <c r="D7" s="173">
        <f t="shared" si="0"/>
        <v>0</v>
      </c>
      <c r="E7" s="3"/>
    </row>
    <row r="8" spans="1:5" ht="12">
      <c r="A8" s="187" t="s">
        <v>179</v>
      </c>
      <c r="B8" s="176" t="s">
        <v>515</v>
      </c>
      <c r="C8" s="170" t="s">
        <v>516</v>
      </c>
      <c r="D8" s="173">
        <f t="shared" si="0"/>
        <v>0</v>
      </c>
      <c r="E8" s="3"/>
    </row>
    <row r="9" spans="1:5" ht="12.75" customHeight="1">
      <c r="A9" s="203" t="s">
        <v>181</v>
      </c>
      <c r="B9" s="179" t="s">
        <v>517</v>
      </c>
      <c r="C9" s="174" t="s">
        <v>518</v>
      </c>
      <c r="D9" s="173">
        <f t="shared" si="0"/>
        <v>0</v>
      </c>
      <c r="E9" s="3">
        <f>SUM(E6:E8)</f>
        <v>0</v>
      </c>
    </row>
    <row r="10" spans="1:5" ht="12.75" customHeight="1">
      <c r="A10" s="187" t="s">
        <v>184</v>
      </c>
      <c r="B10" s="175" t="s">
        <v>519</v>
      </c>
      <c r="C10" s="170" t="s">
        <v>520</v>
      </c>
      <c r="D10" s="173">
        <f t="shared" si="0"/>
        <v>0</v>
      </c>
      <c r="E10" s="3"/>
    </row>
    <row r="11" spans="1:5" ht="12">
      <c r="A11" s="187" t="s">
        <v>187</v>
      </c>
      <c r="B11" s="176" t="s">
        <v>521</v>
      </c>
      <c r="C11" s="170" t="s">
        <v>522</v>
      </c>
      <c r="D11" s="173">
        <f t="shared" si="0"/>
        <v>0</v>
      </c>
      <c r="E11" s="3"/>
    </row>
    <row r="12" spans="1:5" ht="12.75" customHeight="1">
      <c r="A12" s="187" t="s">
        <v>190</v>
      </c>
      <c r="B12" s="175" t="s">
        <v>523</v>
      </c>
      <c r="C12" s="170" t="s">
        <v>524</v>
      </c>
      <c r="D12" s="173">
        <f t="shared" si="0"/>
        <v>0</v>
      </c>
      <c r="E12" s="3"/>
    </row>
    <row r="13" spans="1:5" ht="12">
      <c r="A13" s="187" t="s">
        <v>193</v>
      </c>
      <c r="B13" s="176" t="s">
        <v>525</v>
      </c>
      <c r="C13" s="170" t="s">
        <v>526</v>
      </c>
      <c r="D13" s="173">
        <f t="shared" si="0"/>
        <v>0</v>
      </c>
      <c r="E13" s="3"/>
    </row>
    <row r="14" spans="1:5" ht="12.75">
      <c r="A14" s="203" t="s">
        <v>196</v>
      </c>
      <c r="B14" s="204" t="s">
        <v>527</v>
      </c>
      <c r="C14" s="174" t="s">
        <v>528</v>
      </c>
      <c r="D14" s="173">
        <f t="shared" si="0"/>
        <v>0</v>
      </c>
      <c r="E14" s="3">
        <f>SUM(E10:E13)</f>
        <v>0</v>
      </c>
    </row>
    <row r="15" spans="1:5" ht="12.75" customHeight="1">
      <c r="A15" s="187" t="s">
        <v>199</v>
      </c>
      <c r="B15" s="170" t="s">
        <v>529</v>
      </c>
      <c r="C15" s="170" t="s">
        <v>530</v>
      </c>
      <c r="D15" s="173"/>
      <c r="E15" s="3"/>
    </row>
    <row r="16" spans="1:5" ht="12.75" customHeight="1">
      <c r="A16" s="187" t="s">
        <v>202</v>
      </c>
      <c r="B16" s="170" t="s">
        <v>531</v>
      </c>
      <c r="C16" s="170" t="s">
        <v>532</v>
      </c>
      <c r="D16" s="173">
        <f t="shared" si="0"/>
        <v>0</v>
      </c>
      <c r="E16" s="3"/>
    </row>
    <row r="17" spans="1:5" ht="12.75" customHeight="1">
      <c r="A17" s="203" t="s">
        <v>205</v>
      </c>
      <c r="B17" s="174" t="s">
        <v>533</v>
      </c>
      <c r="C17" s="174" t="s">
        <v>534</v>
      </c>
      <c r="D17" s="181"/>
      <c r="E17" s="5">
        <f>SUM(E15:E16)</f>
        <v>0</v>
      </c>
    </row>
    <row r="18" spans="1:5" ht="12">
      <c r="A18" s="187" t="s">
        <v>208</v>
      </c>
      <c r="B18" s="176" t="s">
        <v>535</v>
      </c>
      <c r="C18" s="170" t="s">
        <v>536</v>
      </c>
      <c r="D18" s="173">
        <f t="shared" si="0"/>
        <v>0</v>
      </c>
      <c r="E18" s="3"/>
    </row>
    <row r="19" spans="1:5" ht="12">
      <c r="A19" s="187" t="s">
        <v>211</v>
      </c>
      <c r="B19" s="176" t="s">
        <v>537</v>
      </c>
      <c r="C19" s="170" t="s">
        <v>538</v>
      </c>
      <c r="D19" s="173">
        <f t="shared" si="0"/>
        <v>0</v>
      </c>
      <c r="E19" s="3"/>
    </row>
    <row r="20" spans="1:5" ht="12.75">
      <c r="A20" s="187" t="s">
        <v>213</v>
      </c>
      <c r="B20" s="176" t="s">
        <v>539</v>
      </c>
      <c r="C20" s="170" t="s">
        <v>173</v>
      </c>
      <c r="D20" s="181"/>
      <c r="E20" s="5"/>
    </row>
    <row r="21" spans="1:5" ht="12">
      <c r="A21" s="187" t="s">
        <v>215</v>
      </c>
      <c r="B21" s="176" t="s">
        <v>540</v>
      </c>
      <c r="C21" s="170" t="s">
        <v>541</v>
      </c>
      <c r="D21" s="173">
        <f t="shared" si="0"/>
        <v>0</v>
      </c>
      <c r="E21" s="3"/>
    </row>
    <row r="22" spans="1:5" ht="12.75" customHeight="1">
      <c r="A22" s="187" t="s">
        <v>217</v>
      </c>
      <c r="B22" s="175" t="s">
        <v>542</v>
      </c>
      <c r="C22" s="170" t="s">
        <v>543</v>
      </c>
      <c r="D22" s="173">
        <f t="shared" si="0"/>
        <v>0</v>
      </c>
      <c r="E22" s="3"/>
    </row>
    <row r="23" spans="1:5" ht="12.75" customHeight="1">
      <c r="A23" s="203" t="s">
        <v>219</v>
      </c>
      <c r="B23" s="179" t="s">
        <v>544</v>
      </c>
      <c r="C23" s="174" t="s">
        <v>545</v>
      </c>
      <c r="D23" s="181">
        <f t="shared" si="0"/>
        <v>0</v>
      </c>
      <c r="E23" s="5">
        <f>SUM(E18:E22)+E17</f>
        <v>0</v>
      </c>
    </row>
    <row r="24" spans="1:5" ht="12.75" customHeight="1">
      <c r="A24" s="187" t="s">
        <v>221</v>
      </c>
      <c r="B24" s="175" t="s">
        <v>546</v>
      </c>
      <c r="C24" s="170" t="s">
        <v>547</v>
      </c>
      <c r="D24" s="173">
        <f t="shared" si="0"/>
        <v>0</v>
      </c>
      <c r="E24" s="3"/>
    </row>
    <row r="25" spans="1:5" ht="12.75" customHeight="1">
      <c r="A25" s="187" t="s">
        <v>223</v>
      </c>
      <c r="B25" s="175" t="s">
        <v>548</v>
      </c>
      <c r="C25" s="170" t="s">
        <v>549</v>
      </c>
      <c r="D25" s="173">
        <f t="shared" si="0"/>
        <v>0</v>
      </c>
      <c r="E25" s="3"/>
    </row>
    <row r="26" spans="1:5" ht="12">
      <c r="A26" s="187" t="s">
        <v>225</v>
      </c>
      <c r="B26" s="176" t="s">
        <v>550</v>
      </c>
      <c r="C26" s="170" t="s">
        <v>551</v>
      </c>
      <c r="D26" s="173">
        <f t="shared" si="0"/>
        <v>0</v>
      </c>
      <c r="E26" s="3"/>
    </row>
    <row r="27" spans="1:5" ht="12">
      <c r="A27" s="187" t="s">
        <v>226</v>
      </c>
      <c r="B27" s="176" t="s">
        <v>552</v>
      </c>
      <c r="C27" s="170" t="s">
        <v>553</v>
      </c>
      <c r="D27" s="173">
        <f t="shared" si="0"/>
        <v>0</v>
      </c>
      <c r="E27" s="3"/>
    </row>
    <row r="28" spans="1:5" ht="12.75">
      <c r="A28" s="203" t="s">
        <v>228</v>
      </c>
      <c r="B28" s="204" t="s">
        <v>554</v>
      </c>
      <c r="C28" s="174" t="s">
        <v>555</v>
      </c>
      <c r="D28" s="173">
        <f t="shared" si="0"/>
        <v>0</v>
      </c>
      <c r="E28" s="3">
        <f>SUM(E24:E27)</f>
        <v>0</v>
      </c>
    </row>
    <row r="29" spans="1:5" ht="12.75" customHeight="1">
      <c r="A29" s="187" t="s">
        <v>230</v>
      </c>
      <c r="B29" s="175" t="s">
        <v>556</v>
      </c>
      <c r="C29" s="170" t="s">
        <v>557</v>
      </c>
      <c r="D29" s="173">
        <f t="shared" si="0"/>
        <v>0</v>
      </c>
      <c r="E29" s="3"/>
    </row>
    <row r="30" spans="1:5" ht="12.75">
      <c r="A30" s="203" t="s">
        <v>232</v>
      </c>
      <c r="B30" s="204" t="s">
        <v>558</v>
      </c>
      <c r="C30" s="174" t="s">
        <v>172</v>
      </c>
      <c r="D30" s="181">
        <f t="shared" si="0"/>
        <v>0</v>
      </c>
      <c r="E30" s="5">
        <f>E23+E28+E29</f>
        <v>0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0" sqref="G60"/>
    </sheetView>
  </sheetViews>
  <sheetFormatPr defaultColWidth="9.140625" defaultRowHeight="12" customHeight="1"/>
  <cols>
    <col min="1" max="1" width="45.7109375" style="30" customWidth="1"/>
    <col min="2" max="2" width="4.7109375" style="30" customWidth="1"/>
    <col min="3" max="3" width="9.57421875" style="30" customWidth="1"/>
    <col min="4" max="4" width="8.140625" style="30" customWidth="1"/>
    <col min="5" max="5" width="8.00390625" style="30" customWidth="1"/>
    <col min="6" max="6" width="8.8515625" style="30" customWidth="1"/>
    <col min="7" max="7" width="9.7109375" style="30" customWidth="1"/>
    <col min="8" max="8" width="8.421875" style="30" customWidth="1"/>
    <col min="9" max="9" width="7.140625" style="30" customWidth="1"/>
    <col min="10" max="10" width="7.7109375" style="30" customWidth="1"/>
    <col min="11" max="11" width="7.57421875" style="30" customWidth="1"/>
    <col min="12" max="12" width="10.8515625" style="30" customWidth="1"/>
    <col min="13" max="13" width="6.57421875" style="30" customWidth="1"/>
    <col min="14" max="14" width="8.421875" style="30" customWidth="1"/>
    <col min="15" max="16384" width="9.140625" style="30" customWidth="1"/>
  </cols>
  <sheetData>
    <row r="1" spans="12:14" ht="12" customHeight="1">
      <c r="L1" s="274" t="s">
        <v>134</v>
      </c>
      <c r="M1" s="274"/>
      <c r="N1" s="274"/>
    </row>
    <row r="2" spans="1:14" s="25" customFormat="1" ht="12" customHeight="1">
      <c r="A2" s="269" t="s">
        <v>5</v>
      </c>
      <c r="B2" s="269" t="s">
        <v>15</v>
      </c>
      <c r="C2" s="272" t="s">
        <v>1</v>
      </c>
      <c r="D2" s="23"/>
      <c r="E2" s="23" t="s">
        <v>16</v>
      </c>
      <c r="F2" s="23" t="s">
        <v>17</v>
      </c>
      <c r="G2" s="24" t="s">
        <v>18</v>
      </c>
      <c r="H2" s="24" t="s">
        <v>19</v>
      </c>
      <c r="I2" s="24" t="s">
        <v>20</v>
      </c>
      <c r="J2" s="24" t="s">
        <v>21</v>
      </c>
      <c r="K2" s="24" t="s">
        <v>22</v>
      </c>
      <c r="L2" s="24" t="s">
        <v>23</v>
      </c>
      <c r="M2" s="24" t="s">
        <v>24</v>
      </c>
      <c r="N2" s="24" t="s">
        <v>25</v>
      </c>
    </row>
    <row r="3" spans="1:14" s="27" customFormat="1" ht="22.5" customHeight="1">
      <c r="A3" s="270"/>
      <c r="B3" s="271"/>
      <c r="C3" s="273"/>
      <c r="D3" s="23"/>
      <c r="E3" s="23">
        <v>8411261</v>
      </c>
      <c r="F3" s="23">
        <v>8414021</v>
      </c>
      <c r="G3" s="23">
        <v>8414031</v>
      </c>
      <c r="H3" s="23">
        <v>889928</v>
      </c>
      <c r="I3" s="23">
        <v>890443</v>
      </c>
      <c r="J3" s="23">
        <v>9101231</v>
      </c>
      <c r="K3" s="23">
        <v>910422</v>
      </c>
      <c r="L3" s="23">
        <v>9105021</v>
      </c>
      <c r="M3" s="23">
        <v>931301</v>
      </c>
      <c r="N3" s="23">
        <v>960302</v>
      </c>
    </row>
    <row r="4" spans="1:14" s="25" customFormat="1" ht="12" customHeight="1">
      <c r="A4" s="28">
        <v>1</v>
      </c>
      <c r="B4" s="24">
        <v>2</v>
      </c>
      <c r="C4" s="24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4">
        <v>12</v>
      </c>
      <c r="N4" s="24">
        <v>13</v>
      </c>
    </row>
    <row r="5" spans="1:14" ht="12" customHeight="1" hidden="1">
      <c r="A5" s="26" t="s">
        <v>26</v>
      </c>
      <c r="B5" s="24">
        <v>1</v>
      </c>
      <c r="C5" s="2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" customHeight="1" hidden="1">
      <c r="A6" s="26" t="s">
        <v>27</v>
      </c>
      <c r="B6" s="24">
        <v>2</v>
      </c>
      <c r="C6" s="24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" customHeight="1">
      <c r="A7" s="26" t="s">
        <v>28</v>
      </c>
      <c r="B7" s="24">
        <v>3</v>
      </c>
      <c r="C7" s="24">
        <f>SUM(D7:N7)</f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2" customHeight="1">
      <c r="A8" s="26" t="s">
        <v>29</v>
      </c>
      <c r="B8" s="24">
        <v>4</v>
      </c>
      <c r="C8" s="24">
        <f aca="true" t="shared" si="0" ref="C8:C65">SUM(D8:N8)</f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2" customHeight="1">
      <c r="A9" s="26" t="s">
        <v>30</v>
      </c>
      <c r="B9" s="24">
        <v>5</v>
      </c>
      <c r="C9" s="24">
        <f t="shared" si="0"/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2" customHeight="1">
      <c r="A10" s="26" t="s">
        <v>31</v>
      </c>
      <c r="B10" s="24">
        <v>6</v>
      </c>
      <c r="C10" s="24">
        <f t="shared" si="0"/>
        <v>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" customHeight="1">
      <c r="A11" s="26" t="s">
        <v>32</v>
      </c>
      <c r="B11" s="24">
        <v>7</v>
      </c>
      <c r="C11" s="24">
        <f t="shared" si="0"/>
        <v>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2" customHeight="1">
      <c r="A12" s="26" t="s">
        <v>33</v>
      </c>
      <c r="B12" s="24">
        <v>8</v>
      </c>
      <c r="C12" s="24">
        <f t="shared" si="0"/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2" customHeight="1">
      <c r="A13" s="26" t="s">
        <v>34</v>
      </c>
      <c r="B13" s="24">
        <v>9</v>
      </c>
      <c r="C13" s="24">
        <f t="shared" si="0"/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2" customHeight="1">
      <c r="A14" s="26" t="s">
        <v>35</v>
      </c>
      <c r="B14" s="24">
        <v>10</v>
      </c>
      <c r="C14" s="24">
        <f t="shared" si="0"/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" customHeight="1">
      <c r="A15" s="26" t="s">
        <v>36</v>
      </c>
      <c r="B15" s="24">
        <v>11</v>
      </c>
      <c r="C15" s="24">
        <f t="shared" si="0"/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" customHeight="1">
      <c r="A16" s="26" t="s">
        <v>37</v>
      </c>
      <c r="B16" s="24">
        <v>12</v>
      </c>
      <c r="C16" s="24">
        <f t="shared" si="0"/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" customHeight="1">
      <c r="A17" s="26" t="s">
        <v>38</v>
      </c>
      <c r="B17" s="24">
        <v>13</v>
      </c>
      <c r="C17" s="24">
        <f t="shared" si="0"/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" customHeight="1">
      <c r="A18" s="31" t="s">
        <v>39</v>
      </c>
      <c r="B18" s="32">
        <v>14</v>
      </c>
      <c r="C18" s="24">
        <f t="shared" si="0"/>
        <v>0</v>
      </c>
      <c r="D18" s="33">
        <f>SUM(D5:D17)</f>
        <v>0</v>
      </c>
      <c r="E18" s="33">
        <f>SUM(E5:E17)</f>
        <v>0</v>
      </c>
      <c r="F18" s="33">
        <f>SUM(F5:F17)</f>
        <v>0</v>
      </c>
      <c r="G18" s="33">
        <f aca="true" t="shared" si="1" ref="G18:N18">SUM(G5:G17)</f>
        <v>0</v>
      </c>
      <c r="H18" s="33">
        <f t="shared" si="1"/>
        <v>0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3">
        <f t="shared" si="1"/>
        <v>0</v>
      </c>
    </row>
    <row r="19" spans="1:14" ht="12" customHeight="1">
      <c r="A19" s="26" t="s">
        <v>40</v>
      </c>
      <c r="B19" s="24">
        <v>15</v>
      </c>
      <c r="C19" s="24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" customHeight="1">
      <c r="A20" s="26" t="s">
        <v>41</v>
      </c>
      <c r="B20" s="24">
        <v>16</v>
      </c>
      <c r="C20" s="24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2" customHeight="1">
      <c r="A21" s="26" t="s">
        <v>42</v>
      </c>
      <c r="B21" s="24">
        <v>17</v>
      </c>
      <c r="C21" s="24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2" customHeight="1">
      <c r="A22" s="31" t="s">
        <v>43</v>
      </c>
      <c r="B22" s="32">
        <v>18</v>
      </c>
      <c r="C22" s="24">
        <f t="shared" si="0"/>
        <v>0</v>
      </c>
      <c r="D22" s="33">
        <f>SUM(D19:D21)</f>
        <v>0</v>
      </c>
      <c r="E22" s="33">
        <f>SUM(E19:E21)</f>
        <v>0</v>
      </c>
      <c r="F22" s="33">
        <f>SUM(F19:F21)</f>
        <v>0</v>
      </c>
      <c r="G22" s="33">
        <f aca="true" t="shared" si="2" ref="G22:N22">SUM(G19:G21)</f>
        <v>0</v>
      </c>
      <c r="H22" s="33">
        <f t="shared" si="2"/>
        <v>0</v>
      </c>
      <c r="I22" s="33">
        <f t="shared" si="2"/>
        <v>0</v>
      </c>
      <c r="J22" s="33">
        <f t="shared" si="2"/>
        <v>0</v>
      </c>
      <c r="K22" s="33">
        <f t="shared" si="2"/>
        <v>0</v>
      </c>
      <c r="L22" s="33">
        <f t="shared" si="2"/>
        <v>0</v>
      </c>
      <c r="M22" s="33">
        <f t="shared" si="2"/>
        <v>0</v>
      </c>
      <c r="N22" s="33">
        <f t="shared" si="2"/>
        <v>0</v>
      </c>
    </row>
    <row r="23" spans="1:14" ht="12" customHeight="1">
      <c r="A23" s="26" t="s">
        <v>44</v>
      </c>
      <c r="B23" s="24">
        <v>19</v>
      </c>
      <c r="C23" s="24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" customHeight="1">
      <c r="A24" s="26" t="s">
        <v>45</v>
      </c>
      <c r="B24" s="24">
        <v>20</v>
      </c>
      <c r="C24" s="24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" customHeight="1">
      <c r="A25" s="26" t="s">
        <v>46</v>
      </c>
      <c r="B25" s="24">
        <v>21</v>
      </c>
      <c r="C25" s="24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2" customHeight="1">
      <c r="A26" s="26" t="s">
        <v>47</v>
      </c>
      <c r="B26" s="24">
        <v>22</v>
      </c>
      <c r="C26" s="24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" customHeight="1">
      <c r="A27" s="26" t="s">
        <v>48</v>
      </c>
      <c r="B27" s="24">
        <v>23</v>
      </c>
      <c r="C27" s="24">
        <f t="shared" si="0"/>
        <v>0</v>
      </c>
      <c r="D27" s="29"/>
      <c r="E27" s="29"/>
      <c r="F27" s="127"/>
      <c r="G27" s="29"/>
      <c r="H27" s="29"/>
      <c r="I27" s="29"/>
      <c r="J27" s="29"/>
      <c r="K27" s="29"/>
      <c r="L27" s="29"/>
      <c r="M27" s="29"/>
      <c r="N27" s="29"/>
    </row>
    <row r="28" spans="1:14" ht="12" customHeight="1">
      <c r="A28" s="26" t="s">
        <v>49</v>
      </c>
      <c r="B28" s="24">
        <v>24</v>
      </c>
      <c r="C28" s="24">
        <f t="shared" si="0"/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6" t="s">
        <v>50</v>
      </c>
      <c r="B29" s="24">
        <v>25</v>
      </c>
      <c r="C29" s="24">
        <f t="shared" si="0"/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" customHeight="1">
      <c r="A30" s="26" t="s">
        <v>51</v>
      </c>
      <c r="B30" s="24">
        <v>26</v>
      </c>
      <c r="C30" s="24">
        <f t="shared" si="0"/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" customHeight="1">
      <c r="A31" s="26" t="s">
        <v>52</v>
      </c>
      <c r="B31" s="24">
        <v>27</v>
      </c>
      <c r="C31" s="24">
        <f t="shared" si="0"/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9.75">
      <c r="A32" s="26" t="s">
        <v>53</v>
      </c>
      <c r="B32" s="24">
        <v>28</v>
      </c>
      <c r="C32" s="24">
        <f t="shared" si="0"/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2" customHeight="1" hidden="1">
      <c r="A33" s="26" t="s">
        <v>54</v>
      </c>
      <c r="B33" s="24">
        <v>29</v>
      </c>
      <c r="C33" s="24">
        <f t="shared" si="0"/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" customHeight="1">
      <c r="A34" s="31" t="s">
        <v>55</v>
      </c>
      <c r="B34" s="32">
        <v>30</v>
      </c>
      <c r="C34" s="24">
        <f t="shared" si="0"/>
        <v>0</v>
      </c>
      <c r="D34" s="33">
        <f>SUM(D23:D33)</f>
        <v>0</v>
      </c>
      <c r="E34" s="33">
        <f>SUM(E23:E33)</f>
        <v>0</v>
      </c>
      <c r="F34" s="33">
        <f>SUM(F23:F33)</f>
        <v>0</v>
      </c>
      <c r="G34" s="33">
        <f>SUM(G23:G33)</f>
        <v>0</v>
      </c>
      <c r="H34" s="33">
        <f aca="true" t="shared" si="3" ref="H34:N34">SUM(H23:H33)</f>
        <v>0</v>
      </c>
      <c r="I34" s="33">
        <f t="shared" si="3"/>
        <v>0</v>
      </c>
      <c r="J34" s="33">
        <f t="shared" si="3"/>
        <v>0</v>
      </c>
      <c r="K34" s="33">
        <f t="shared" si="3"/>
        <v>0</v>
      </c>
      <c r="L34" s="33">
        <f t="shared" si="3"/>
        <v>0</v>
      </c>
      <c r="M34" s="33">
        <f t="shared" si="3"/>
        <v>0</v>
      </c>
      <c r="N34" s="33">
        <f t="shared" si="3"/>
        <v>0</v>
      </c>
    </row>
    <row r="35" spans="1:14" ht="12" customHeight="1">
      <c r="A35" s="26" t="s">
        <v>56</v>
      </c>
      <c r="B35" s="24">
        <v>31</v>
      </c>
      <c r="C35" s="24">
        <f t="shared" si="0"/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2" customHeight="1">
      <c r="A36" s="26" t="s">
        <v>57</v>
      </c>
      <c r="B36" s="24">
        <v>32</v>
      </c>
      <c r="C36" s="24">
        <f t="shared" si="0"/>
        <v>0</v>
      </c>
      <c r="D36" s="29"/>
      <c r="E36" s="29"/>
      <c r="F36" s="127"/>
      <c r="G36" s="29"/>
      <c r="H36" s="29"/>
      <c r="I36" s="29"/>
      <c r="J36" s="29"/>
      <c r="K36" s="29"/>
      <c r="L36" s="29"/>
      <c r="M36" s="29"/>
      <c r="N36" s="29"/>
    </row>
    <row r="37" spans="1:14" ht="19.5">
      <c r="A37" s="26" t="s">
        <v>58</v>
      </c>
      <c r="B37" s="24">
        <v>33</v>
      </c>
      <c r="C37" s="24">
        <f t="shared" si="0"/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9.5">
      <c r="A38" s="26" t="s">
        <v>59</v>
      </c>
      <c r="B38" s="24">
        <v>34</v>
      </c>
      <c r="C38" s="24">
        <f t="shared" si="0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2" customHeight="1">
      <c r="A39" s="31" t="s">
        <v>60</v>
      </c>
      <c r="B39" s="32">
        <v>35</v>
      </c>
      <c r="C39" s="24">
        <f t="shared" si="0"/>
        <v>0</v>
      </c>
      <c r="D39" s="33">
        <f>SUM(D35:D38)</f>
        <v>0</v>
      </c>
      <c r="E39" s="33">
        <f>SUM(E36:E38)</f>
        <v>0</v>
      </c>
      <c r="F39" s="33">
        <f>SUM(F36:F38)</f>
        <v>0</v>
      </c>
      <c r="G39" s="33">
        <f aca="true" t="shared" si="4" ref="G39:N39">SUM(G36:G38)</f>
        <v>0</v>
      </c>
      <c r="H39" s="33">
        <f t="shared" si="4"/>
        <v>0</v>
      </c>
      <c r="I39" s="33">
        <f t="shared" si="4"/>
        <v>0</v>
      </c>
      <c r="J39" s="33">
        <f t="shared" si="4"/>
        <v>0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3">
        <f t="shared" si="4"/>
        <v>0</v>
      </c>
    </row>
    <row r="40" spans="1:14" ht="12" customHeight="1">
      <c r="A40" s="26" t="s">
        <v>61</v>
      </c>
      <c r="B40" s="24">
        <v>36</v>
      </c>
      <c r="C40" s="24">
        <f t="shared" si="0"/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2" customHeight="1" hidden="1">
      <c r="A41" s="26" t="s">
        <v>62</v>
      </c>
      <c r="B41" s="24">
        <v>37</v>
      </c>
      <c r="C41" s="24">
        <f t="shared" si="0"/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2" customHeight="1" hidden="1">
      <c r="A42" s="26" t="s">
        <v>63</v>
      </c>
      <c r="B42" s="24">
        <v>38</v>
      </c>
      <c r="C42" s="24">
        <f t="shared" si="0"/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2" customHeight="1" hidden="1">
      <c r="A43" s="26" t="s">
        <v>64</v>
      </c>
      <c r="B43" s="24">
        <v>39</v>
      </c>
      <c r="C43" s="24">
        <f t="shared" si="0"/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2" customHeight="1">
      <c r="A44" s="31" t="s">
        <v>65</v>
      </c>
      <c r="B44" s="32">
        <v>40</v>
      </c>
      <c r="C44" s="24">
        <f t="shared" si="0"/>
        <v>0</v>
      </c>
      <c r="D44" s="33">
        <f>SUM(D40:D43)</f>
        <v>0</v>
      </c>
      <c r="E44" s="33">
        <f>SUM(E40:E43)</f>
        <v>0</v>
      </c>
      <c r="F44" s="33">
        <f>SUM(F40:F43)</f>
        <v>0</v>
      </c>
      <c r="G44" s="33">
        <f aca="true" t="shared" si="5" ref="G44:N44">SUM(G40:G43)</f>
        <v>0</v>
      </c>
      <c r="H44" s="33">
        <f t="shared" si="5"/>
        <v>0</v>
      </c>
      <c r="I44" s="33">
        <f t="shared" si="5"/>
        <v>0</v>
      </c>
      <c r="J44" s="33">
        <f t="shared" si="5"/>
        <v>0</v>
      </c>
      <c r="K44" s="33">
        <f t="shared" si="5"/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</row>
    <row r="45" spans="1:14" ht="12" customHeight="1">
      <c r="A45" s="26" t="s">
        <v>66</v>
      </c>
      <c r="B45" s="24">
        <v>41</v>
      </c>
      <c r="C45" s="24">
        <f t="shared" si="0"/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2" customHeight="1">
      <c r="A46" s="26" t="s">
        <v>67</v>
      </c>
      <c r="B46" s="24">
        <v>42</v>
      </c>
      <c r="C46" s="24">
        <f t="shared" si="0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" customHeight="1">
      <c r="A47" s="31" t="s">
        <v>68</v>
      </c>
      <c r="B47" s="32">
        <v>43</v>
      </c>
      <c r="C47" s="34">
        <f t="shared" si="0"/>
        <v>0</v>
      </c>
      <c r="D47" s="33">
        <f>SUM(D18+D22+D34+D35+D39+D44+D45+D46)</f>
        <v>0</v>
      </c>
      <c r="E47" s="33">
        <f>SUM(E18+E22+E34+E35+E39+E44+E45+E46)</f>
        <v>0</v>
      </c>
      <c r="F47" s="33">
        <f>SUM(F18+F22+F34+F35+F39+F44+F45+F46)</f>
        <v>0</v>
      </c>
      <c r="G47" s="33">
        <f>SUM(G18+G22+G34+G35+G39+G44+G45+G46)</f>
        <v>0</v>
      </c>
      <c r="H47" s="33">
        <f aca="true" t="shared" si="6" ref="H47:N47">SUM(H18+H22+H34+H35+H39+H44+H45+H46)</f>
        <v>0</v>
      </c>
      <c r="I47" s="33">
        <f t="shared" si="6"/>
        <v>0</v>
      </c>
      <c r="J47" s="33">
        <f t="shared" si="6"/>
        <v>0</v>
      </c>
      <c r="K47" s="33">
        <f t="shared" si="6"/>
        <v>0</v>
      </c>
      <c r="L47" s="33">
        <f t="shared" si="6"/>
        <v>0</v>
      </c>
      <c r="M47" s="33">
        <f t="shared" si="6"/>
        <v>0</v>
      </c>
      <c r="N47" s="33">
        <f t="shared" si="6"/>
        <v>0</v>
      </c>
    </row>
    <row r="48" spans="1:14" ht="12" customHeight="1" hidden="1">
      <c r="A48" s="26" t="s">
        <v>69</v>
      </c>
      <c r="B48" s="24">
        <v>44</v>
      </c>
      <c r="C48" s="24">
        <f t="shared" si="0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" customHeight="1" hidden="1">
      <c r="A49" s="26" t="s">
        <v>70</v>
      </c>
      <c r="B49" s="24">
        <v>45</v>
      </c>
      <c r="C49" s="24">
        <f t="shared" si="0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" customHeight="1" hidden="1">
      <c r="A50" s="26" t="s">
        <v>71</v>
      </c>
      <c r="B50" s="24">
        <v>46</v>
      </c>
      <c r="C50" s="24">
        <f t="shared" si="0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2" customHeight="1" hidden="1">
      <c r="A51" s="26" t="s">
        <v>72</v>
      </c>
      <c r="B51" s="24">
        <v>47</v>
      </c>
      <c r="C51" s="24">
        <f t="shared" si="0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2" customHeight="1" hidden="1">
      <c r="A52" s="26" t="s">
        <v>73</v>
      </c>
      <c r="B52" s="24">
        <v>48</v>
      </c>
      <c r="C52" s="24">
        <f t="shared" si="0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2" customHeight="1" hidden="1">
      <c r="A53" s="26" t="s">
        <v>74</v>
      </c>
      <c r="B53" s="24">
        <v>49</v>
      </c>
      <c r="C53" s="24">
        <f t="shared" si="0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" customHeight="1">
      <c r="A54" s="26" t="s">
        <v>75</v>
      </c>
      <c r="B54" s="24">
        <v>50</v>
      </c>
      <c r="C54" s="24">
        <f t="shared" si="0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" customHeight="1">
      <c r="A55" s="31" t="s">
        <v>76</v>
      </c>
      <c r="B55" s="32">
        <v>51</v>
      </c>
      <c r="C55" s="34">
        <f t="shared" si="0"/>
        <v>0</v>
      </c>
      <c r="D55" s="33">
        <f>SUM(D48:D54)</f>
        <v>0</v>
      </c>
      <c r="E55" s="33">
        <f>SUM(E48:E54)</f>
        <v>0</v>
      </c>
      <c r="F55" s="33">
        <f>SUM(F48:F54)</f>
        <v>0</v>
      </c>
      <c r="G55" s="33">
        <f aca="true" t="shared" si="7" ref="G55:N55">SUM(G48:G54)</f>
        <v>0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>
        <f t="shared" si="7"/>
        <v>0</v>
      </c>
      <c r="N55" s="33">
        <f t="shared" si="7"/>
        <v>0</v>
      </c>
    </row>
    <row r="56" spans="1:14" ht="12" customHeight="1">
      <c r="A56" s="26" t="s">
        <v>77</v>
      </c>
      <c r="B56" s="24">
        <v>52</v>
      </c>
      <c r="C56" s="24">
        <f t="shared" si="0"/>
        <v>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" customHeight="1" hidden="1">
      <c r="A57" s="26" t="s">
        <v>78</v>
      </c>
      <c r="B57" s="24">
        <v>53</v>
      </c>
      <c r="C57" s="24">
        <f t="shared" si="0"/>
        <v>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" customHeight="1">
      <c r="A58" s="26" t="s">
        <v>79</v>
      </c>
      <c r="B58" s="24">
        <v>54</v>
      </c>
      <c r="C58" s="24">
        <f t="shared" si="0"/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" customHeight="1">
      <c r="A59" s="31" t="s">
        <v>80</v>
      </c>
      <c r="B59" s="32">
        <v>55</v>
      </c>
      <c r="C59" s="34">
        <f t="shared" si="0"/>
        <v>0</v>
      </c>
      <c r="D59" s="33">
        <f>SUM(D56:D58)</f>
        <v>0</v>
      </c>
      <c r="E59" s="33">
        <f>SUM(E56:E58)</f>
        <v>0</v>
      </c>
      <c r="F59" s="33">
        <f>SUM(F56:F58)</f>
        <v>0</v>
      </c>
      <c r="G59" s="33">
        <f aca="true" t="shared" si="8" ref="G59:N59">SUM(G56:G58)</f>
        <v>0</v>
      </c>
      <c r="H59" s="33">
        <f t="shared" si="8"/>
        <v>0</v>
      </c>
      <c r="I59" s="33">
        <f t="shared" si="8"/>
        <v>0</v>
      </c>
      <c r="J59" s="33">
        <f t="shared" si="8"/>
        <v>0</v>
      </c>
      <c r="K59" s="33">
        <f t="shared" si="8"/>
        <v>0</v>
      </c>
      <c r="L59" s="33">
        <f t="shared" si="8"/>
        <v>0</v>
      </c>
      <c r="M59" s="33">
        <f t="shared" si="8"/>
        <v>0</v>
      </c>
      <c r="N59" s="33">
        <f t="shared" si="8"/>
        <v>0</v>
      </c>
    </row>
    <row r="60" spans="1:14" ht="12" customHeight="1">
      <c r="A60" s="26" t="s">
        <v>81</v>
      </c>
      <c r="B60" s="24">
        <v>56</v>
      </c>
      <c r="C60" s="24">
        <f t="shared" si="0"/>
        <v>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" customHeight="1" hidden="1">
      <c r="A61" s="26" t="s">
        <v>82</v>
      </c>
      <c r="B61" s="24">
        <v>57</v>
      </c>
      <c r="C61" s="24">
        <f t="shared" si="0"/>
        <v>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" customHeight="1">
      <c r="A62" s="31" t="s">
        <v>83</v>
      </c>
      <c r="B62" s="32">
        <v>58</v>
      </c>
      <c r="C62" s="34">
        <f t="shared" si="0"/>
        <v>0</v>
      </c>
      <c r="D62" s="33">
        <f>SUM(D60:D61)</f>
        <v>0</v>
      </c>
      <c r="E62" s="33">
        <f>SUM(E60:E61)</f>
        <v>0</v>
      </c>
      <c r="F62" s="33">
        <f>SUM(F60:F61)</f>
        <v>0</v>
      </c>
      <c r="G62" s="33">
        <f aca="true" t="shared" si="9" ref="G62:N62">SUM(G60:G61)</f>
        <v>0</v>
      </c>
      <c r="H62" s="33">
        <f t="shared" si="9"/>
        <v>0</v>
      </c>
      <c r="I62" s="33">
        <f t="shared" si="9"/>
        <v>0</v>
      </c>
      <c r="J62" s="33">
        <f t="shared" si="9"/>
        <v>0</v>
      </c>
      <c r="K62" s="33">
        <f t="shared" si="9"/>
        <v>0</v>
      </c>
      <c r="L62" s="33">
        <f t="shared" si="9"/>
        <v>0</v>
      </c>
      <c r="M62" s="33">
        <f t="shared" si="9"/>
        <v>0</v>
      </c>
      <c r="N62" s="33">
        <f t="shared" si="9"/>
        <v>0</v>
      </c>
    </row>
    <row r="63" spans="1:14" ht="12" customHeight="1" hidden="1">
      <c r="A63" s="26" t="s">
        <v>84</v>
      </c>
      <c r="B63" s="24">
        <v>59</v>
      </c>
      <c r="C63" s="34">
        <f t="shared" si="0"/>
        <v>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" customHeight="1">
      <c r="A64" s="31" t="s">
        <v>85</v>
      </c>
      <c r="B64" s="32">
        <v>60</v>
      </c>
      <c r="C64" s="34">
        <f t="shared" si="0"/>
        <v>0</v>
      </c>
      <c r="D64" s="33">
        <f>SUM(D55+D59+D62+D63)</f>
        <v>0</v>
      </c>
      <c r="E64" s="33">
        <f>SUM(E55+E59+E62+E63)</f>
        <v>0</v>
      </c>
      <c r="F64" s="33">
        <f>SUM(F55+F59+F62+F63)</f>
        <v>0</v>
      </c>
      <c r="G64" s="33">
        <f aca="true" t="shared" si="10" ref="G64:N64">SUM(G55+G59+G62+G63)</f>
        <v>0</v>
      </c>
      <c r="H64" s="33">
        <f t="shared" si="10"/>
        <v>0</v>
      </c>
      <c r="I64" s="33">
        <f t="shared" si="10"/>
        <v>0</v>
      </c>
      <c r="J64" s="33">
        <f t="shared" si="10"/>
        <v>0</v>
      </c>
      <c r="K64" s="33">
        <f t="shared" si="10"/>
        <v>0</v>
      </c>
      <c r="L64" s="33">
        <f t="shared" si="10"/>
        <v>0</v>
      </c>
      <c r="M64" s="33">
        <f t="shared" si="10"/>
        <v>0</v>
      </c>
      <c r="N64" s="33">
        <f t="shared" si="10"/>
        <v>0</v>
      </c>
    </row>
    <row r="65" spans="1:14" ht="12" customHeight="1">
      <c r="A65" s="31" t="s">
        <v>86</v>
      </c>
      <c r="B65" s="32">
        <v>61</v>
      </c>
      <c r="C65" s="34">
        <f t="shared" si="0"/>
        <v>0</v>
      </c>
      <c r="D65" s="33">
        <f>SUM(D47+D64)</f>
        <v>0</v>
      </c>
      <c r="E65" s="33">
        <f>SUM(E47+E64)</f>
        <v>0</v>
      </c>
      <c r="F65" s="128">
        <f>SUM(F47+F64)</f>
        <v>0</v>
      </c>
      <c r="G65" s="33">
        <f>SUM(G47+G64)</f>
        <v>0</v>
      </c>
      <c r="H65" s="33">
        <f aca="true" t="shared" si="11" ref="H65:N65">SUM(H47+H64)</f>
        <v>0</v>
      </c>
      <c r="I65" s="33">
        <f t="shared" si="11"/>
        <v>0</v>
      </c>
      <c r="J65" s="33">
        <f t="shared" si="11"/>
        <v>0</v>
      </c>
      <c r="K65" s="33">
        <f t="shared" si="11"/>
        <v>0</v>
      </c>
      <c r="L65" s="128">
        <f t="shared" si="11"/>
        <v>0</v>
      </c>
      <c r="M65" s="33">
        <f t="shared" si="11"/>
        <v>0</v>
      </c>
      <c r="N65" s="128">
        <f t="shared" si="11"/>
        <v>0</v>
      </c>
    </row>
    <row r="67" ht="12" customHeight="1">
      <c r="C67" s="30">
        <f>F67-C65</f>
        <v>0</v>
      </c>
    </row>
    <row r="69" ht="12" customHeight="1">
      <c r="D69" s="30">
        <f>D68-F67</f>
        <v>0</v>
      </c>
    </row>
  </sheetData>
  <sheetProtection/>
  <mergeCells count="4">
    <mergeCell ref="A2:A3"/>
    <mergeCell ref="B2:B3"/>
    <mergeCell ref="C2:C3"/>
    <mergeCell ref="L1:N1"/>
  </mergeCells>
  <printOptions/>
  <pageMargins left="0.46" right="0.48" top="0.34" bottom="0.41" header="0.28" footer="0.33"/>
  <pageSetup horizontalDpi="600" verticalDpi="600" orientation="landscape" paperSize="9" scale="85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6.7109375" style="0" customWidth="1"/>
    <col min="2" max="3" width="13.7109375" style="0" customWidth="1"/>
  </cols>
  <sheetData>
    <row r="1" spans="1:3" ht="21" customHeight="1">
      <c r="A1" s="262" t="s">
        <v>664</v>
      </c>
      <c r="B1" s="262"/>
      <c r="C1" s="262"/>
    </row>
    <row r="2" spans="1:3" ht="6" customHeight="1">
      <c r="A2" s="38"/>
      <c r="B2" s="38"/>
      <c r="C2" s="38"/>
    </row>
    <row r="3" spans="1:3" ht="12">
      <c r="A3" s="266" t="s">
        <v>672</v>
      </c>
      <c r="B3" s="266"/>
      <c r="C3" s="266"/>
    </row>
    <row r="4" ht="6" customHeight="1"/>
    <row r="5" spans="1:3" ht="14.25">
      <c r="A5" s="275" t="s">
        <v>94</v>
      </c>
      <c r="B5" s="275"/>
      <c r="C5" s="275"/>
    </row>
    <row r="6" spans="1:3" ht="5.25" customHeight="1">
      <c r="A6" s="3"/>
      <c r="B6" s="3"/>
      <c r="C6" s="3"/>
    </row>
    <row r="7" spans="1:3" s="37" customFormat="1" ht="12">
      <c r="A7" s="36"/>
      <c r="B7" s="36" t="s">
        <v>95</v>
      </c>
      <c r="C7" s="36" t="s">
        <v>96</v>
      </c>
    </row>
    <row r="8" spans="1:3" ht="6" customHeight="1">
      <c r="A8" s="3"/>
      <c r="B8" s="3"/>
      <c r="C8" s="3"/>
    </row>
    <row r="9" spans="1:3" ht="12">
      <c r="A9" s="3"/>
      <c r="B9" s="3"/>
      <c r="C9" s="4"/>
    </row>
    <row r="10" spans="1:3" ht="12">
      <c r="A10" s="3"/>
      <c r="B10" s="3">
        <v>0</v>
      </c>
      <c r="C10" s="4">
        <v>0</v>
      </c>
    </row>
    <row r="11" spans="1:3" ht="12">
      <c r="A11" s="3"/>
      <c r="B11" s="4"/>
      <c r="C11" s="4"/>
    </row>
    <row r="12" spans="1:3" ht="12.75" thickBot="1">
      <c r="A12" s="117"/>
      <c r="B12" s="118"/>
      <c r="C12" s="118"/>
    </row>
    <row r="13" spans="1:3" s="1" customFormat="1" ht="13.5" thickBot="1">
      <c r="A13" s="119" t="s">
        <v>1</v>
      </c>
      <c r="B13" s="121">
        <f>SUM(B9:B12)</f>
        <v>0</v>
      </c>
      <c r="C13" s="120">
        <f>SUM(C9:C11)</f>
        <v>0</v>
      </c>
    </row>
  </sheetData>
  <sheetProtection/>
  <mergeCells count="3">
    <mergeCell ref="A1:C1"/>
    <mergeCell ref="A5:C5"/>
    <mergeCell ref="A3:C3"/>
  </mergeCells>
  <printOptions/>
  <pageMargins left="1.2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9"/>
  <sheetViews>
    <sheetView zoomScalePageLayoutView="0" workbookViewId="0" topLeftCell="A1">
      <selection activeCell="A2" sqref="A2:C3"/>
    </sheetView>
  </sheetViews>
  <sheetFormatPr defaultColWidth="9.140625" defaultRowHeight="12.75"/>
  <cols>
    <col min="1" max="1" width="28.00390625" style="0" customWidth="1"/>
    <col min="2" max="2" width="18.00390625" style="0" customWidth="1"/>
    <col min="3" max="3" width="26.8515625" style="0" customWidth="1"/>
  </cols>
  <sheetData>
    <row r="1" spans="1:3" ht="14.25">
      <c r="A1" s="276" t="s">
        <v>664</v>
      </c>
      <c r="B1" s="276"/>
      <c r="C1" s="276"/>
    </row>
    <row r="2" spans="1:3" ht="6" customHeight="1">
      <c r="A2" s="280" t="s">
        <v>673</v>
      </c>
      <c r="B2" s="280"/>
      <c r="C2" s="280"/>
    </row>
    <row r="3" spans="1:3" ht="12">
      <c r="A3" s="280"/>
      <c r="B3" s="280"/>
      <c r="C3" s="280"/>
    </row>
    <row r="4" ht="6" customHeight="1">
      <c r="C4" s="35"/>
    </row>
    <row r="5" spans="1:3" ht="14.25">
      <c r="A5" s="275" t="s">
        <v>10</v>
      </c>
      <c r="B5" s="275"/>
      <c r="C5" s="275"/>
    </row>
    <row r="6" spans="1:3" ht="7.5" customHeight="1">
      <c r="A6" s="3"/>
      <c r="B6" s="3"/>
      <c r="C6" s="3"/>
    </row>
    <row r="7" spans="1:3" ht="15" customHeight="1">
      <c r="A7" s="3" t="s">
        <v>92</v>
      </c>
      <c r="B7" s="4"/>
      <c r="C7" s="277" t="s">
        <v>97</v>
      </c>
    </row>
    <row r="8" spans="1:3" ht="12">
      <c r="A8" s="3" t="s">
        <v>93</v>
      </c>
      <c r="B8" s="3">
        <v>0</v>
      </c>
      <c r="C8" s="278"/>
    </row>
    <row r="9" spans="1:3" s="13" customFormat="1" ht="14.25">
      <c r="A9" s="40" t="s">
        <v>1</v>
      </c>
      <c r="B9" s="40">
        <f>SUM(B7:B8)</f>
        <v>0</v>
      </c>
      <c r="C9" s="279"/>
    </row>
  </sheetData>
  <sheetProtection/>
  <mergeCells count="4">
    <mergeCell ref="A1:C1"/>
    <mergeCell ref="A5:C5"/>
    <mergeCell ref="C7:C9"/>
    <mergeCell ref="A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4.7109375" style="0" customWidth="1"/>
    <col min="2" max="2" width="53.57421875" style="0" customWidth="1"/>
    <col min="3" max="3" width="13.28125" style="0" customWidth="1"/>
    <col min="4" max="4" width="12.8515625" style="0" customWidth="1"/>
    <col min="5" max="5" width="11.57421875" style="0" customWidth="1"/>
  </cols>
  <sheetData>
    <row r="1" spans="1:5" s="13" customFormat="1" ht="14.25">
      <c r="A1" s="276" t="s">
        <v>664</v>
      </c>
      <c r="B1" s="276"/>
      <c r="C1" s="276"/>
      <c r="D1" s="276"/>
      <c r="E1" s="276"/>
    </row>
    <row r="2" spans="2:5" ht="6" customHeight="1">
      <c r="B2" s="2"/>
      <c r="C2" s="2"/>
      <c r="D2" s="2"/>
      <c r="E2" s="2"/>
    </row>
    <row r="3" spans="2:5" ht="12">
      <c r="B3" s="266" t="s">
        <v>674</v>
      </c>
      <c r="C3" s="293"/>
      <c r="D3" s="293"/>
      <c r="E3" s="293"/>
    </row>
    <row r="4" ht="6" customHeight="1" thickBot="1"/>
    <row r="5" spans="1:5" ht="14.25">
      <c r="A5" s="283" t="s">
        <v>98</v>
      </c>
      <c r="B5" s="284"/>
      <c r="C5" s="284"/>
      <c r="D5" s="284"/>
      <c r="E5" s="285"/>
    </row>
    <row r="6" spans="1:5" ht="6" customHeight="1">
      <c r="A6" s="286"/>
      <c r="B6" s="287"/>
      <c r="C6" s="287"/>
      <c r="D6" s="287"/>
      <c r="E6" s="288"/>
    </row>
    <row r="7" spans="1:5" s="2" customFormat="1" ht="12">
      <c r="A7" s="15" t="s">
        <v>5</v>
      </c>
      <c r="B7" s="3"/>
      <c r="C7" s="39">
        <v>2020</v>
      </c>
      <c r="D7" s="39">
        <v>2021</v>
      </c>
      <c r="E7" s="231">
        <v>2022</v>
      </c>
    </row>
    <row r="8" spans="1:5" ht="6" customHeight="1" thickBot="1">
      <c r="A8" s="289"/>
      <c r="B8" s="290"/>
      <c r="C8" s="291"/>
      <c r="D8" s="291"/>
      <c r="E8" s="292"/>
    </row>
    <row r="9" spans="1:5" ht="12.75">
      <c r="A9" s="41" t="s">
        <v>99</v>
      </c>
      <c r="B9" s="216"/>
      <c r="C9" s="45"/>
      <c r="D9" s="45"/>
      <c r="E9" s="46"/>
    </row>
    <row r="10" spans="1:5" ht="12">
      <c r="A10" s="42"/>
      <c r="B10" s="217" t="s">
        <v>161</v>
      </c>
      <c r="C10" s="45"/>
      <c r="D10" s="45"/>
      <c r="E10" s="46"/>
    </row>
    <row r="11" spans="1:5" ht="12">
      <c r="A11" s="42"/>
      <c r="B11" s="217" t="s">
        <v>89</v>
      </c>
      <c r="C11" s="45"/>
      <c r="D11" s="45"/>
      <c r="E11" s="46"/>
    </row>
    <row r="12" spans="1:5" ht="12">
      <c r="A12" s="42"/>
      <c r="B12" s="217" t="s">
        <v>163</v>
      </c>
      <c r="C12" s="45"/>
      <c r="D12" s="45"/>
      <c r="E12" s="46"/>
    </row>
    <row r="13" spans="1:5" ht="12">
      <c r="A13" s="42"/>
      <c r="B13" s="217" t="s">
        <v>8</v>
      </c>
      <c r="C13" s="45"/>
      <c r="D13" s="45"/>
      <c r="E13" s="46"/>
    </row>
    <row r="14" spans="1:5" ht="12">
      <c r="A14" s="42"/>
      <c r="B14" s="218" t="s">
        <v>661</v>
      </c>
      <c r="C14" s="45"/>
      <c r="D14" s="45"/>
      <c r="E14" s="46"/>
    </row>
    <row r="15" spans="1:5" ht="12">
      <c r="A15" s="42"/>
      <c r="B15" s="146" t="s">
        <v>9</v>
      </c>
      <c r="C15" s="45"/>
      <c r="D15" s="45"/>
      <c r="E15" s="46"/>
    </row>
    <row r="16" spans="1:8" ht="12.75">
      <c r="A16" s="44"/>
      <c r="B16" s="219" t="s">
        <v>100</v>
      </c>
      <c r="C16" s="45">
        <v>49664000</v>
      </c>
      <c r="D16" s="45">
        <v>51215000</v>
      </c>
      <c r="E16" s="232">
        <v>52047000</v>
      </c>
      <c r="H16" s="6"/>
    </row>
    <row r="17" spans="1:5" ht="12.75">
      <c r="A17" s="47" t="s">
        <v>101</v>
      </c>
      <c r="B17" s="220"/>
      <c r="C17" s="45"/>
      <c r="D17" s="45"/>
      <c r="E17" s="232"/>
    </row>
    <row r="18" spans="1:5" ht="12">
      <c r="A18" s="42"/>
      <c r="B18" s="217" t="s">
        <v>137</v>
      </c>
      <c r="C18" s="45">
        <v>36693000</v>
      </c>
      <c r="D18" s="45">
        <v>38121000</v>
      </c>
      <c r="E18" s="232">
        <v>39236000</v>
      </c>
    </row>
    <row r="19" spans="1:5" ht="12">
      <c r="A19" s="42"/>
      <c r="B19" s="217" t="s">
        <v>138</v>
      </c>
      <c r="C19" s="45">
        <v>6050000</v>
      </c>
      <c r="D19" s="45">
        <v>6725000</v>
      </c>
      <c r="E19" s="232">
        <v>7178000</v>
      </c>
    </row>
    <row r="20" spans="1:5" ht="12">
      <c r="A20" s="42"/>
      <c r="B20" s="221" t="s">
        <v>7</v>
      </c>
      <c r="C20" s="45">
        <v>6921000</v>
      </c>
      <c r="D20" s="45">
        <v>6369000</v>
      </c>
      <c r="E20" s="232">
        <v>5633000</v>
      </c>
    </row>
    <row r="21" spans="1:5" ht="12">
      <c r="A21" s="42"/>
      <c r="B21" s="217" t="s">
        <v>139</v>
      </c>
      <c r="C21" s="45"/>
      <c r="D21" s="45"/>
      <c r="E21" s="232"/>
    </row>
    <row r="22" spans="1:5" ht="12">
      <c r="A22" s="42"/>
      <c r="B22" s="217" t="s">
        <v>145</v>
      </c>
      <c r="C22" s="45"/>
      <c r="D22" s="45"/>
      <c r="E22" s="232"/>
    </row>
    <row r="23" spans="1:5" ht="13.5" thickBot="1">
      <c r="A23" s="48"/>
      <c r="B23" s="222" t="s">
        <v>102</v>
      </c>
      <c r="C23" s="45">
        <f>SUM(C18:C22)</f>
        <v>49664000</v>
      </c>
      <c r="D23" s="45">
        <f>SUM(D18:D22)</f>
        <v>51215000</v>
      </c>
      <c r="E23" s="232">
        <f>SUM(E18:E20)</f>
        <v>52047000</v>
      </c>
    </row>
    <row r="24" spans="1:7" ht="12.75">
      <c r="A24" s="47" t="s">
        <v>103</v>
      </c>
      <c r="B24" s="233"/>
      <c r="C24" s="45"/>
      <c r="D24" s="45"/>
      <c r="E24" s="232"/>
      <c r="G24" s="240"/>
    </row>
    <row r="25" spans="1:5" ht="12">
      <c r="A25" s="42"/>
      <c r="B25" s="211" t="s">
        <v>14</v>
      </c>
      <c r="C25" s="45"/>
      <c r="D25" s="45"/>
      <c r="E25" s="232"/>
    </row>
    <row r="26" spans="1:5" ht="12">
      <c r="A26" s="42"/>
      <c r="B26" s="210" t="s">
        <v>13</v>
      </c>
      <c r="C26" s="45"/>
      <c r="D26" s="45"/>
      <c r="E26" s="232"/>
    </row>
    <row r="27" spans="1:5" ht="12">
      <c r="A27" s="42"/>
      <c r="B27" s="129" t="s">
        <v>149</v>
      </c>
      <c r="C27" s="45"/>
      <c r="D27" s="45"/>
      <c r="E27" s="232"/>
    </row>
    <row r="28" spans="1:5" ht="12">
      <c r="A28" s="42"/>
      <c r="B28" s="233"/>
      <c r="C28" s="45"/>
      <c r="D28" s="45"/>
      <c r="E28" s="232"/>
    </row>
    <row r="29" spans="1:5" ht="13.5" thickBot="1">
      <c r="A29" s="212"/>
      <c r="B29" s="213" t="s">
        <v>104</v>
      </c>
      <c r="C29" s="45"/>
      <c r="D29" s="45">
        <v>0</v>
      </c>
      <c r="E29" s="232"/>
    </row>
    <row r="30" spans="1:5" ht="12.75">
      <c r="A30" s="41" t="s">
        <v>105</v>
      </c>
      <c r="B30" s="215"/>
      <c r="C30" s="45"/>
      <c r="D30" s="45"/>
      <c r="E30" s="232"/>
    </row>
    <row r="31" spans="1:5" ht="12.75">
      <c r="A31" s="47"/>
      <c r="B31" s="129" t="s">
        <v>162</v>
      </c>
      <c r="C31" s="45"/>
      <c r="D31" s="45"/>
      <c r="E31" s="232"/>
    </row>
    <row r="32" spans="1:5" ht="12.75">
      <c r="A32" s="47"/>
      <c r="B32" s="210" t="s">
        <v>90</v>
      </c>
      <c r="C32" s="45"/>
      <c r="D32" s="45"/>
      <c r="E32" s="232"/>
    </row>
    <row r="33" spans="1:5" ht="12">
      <c r="A33" s="42"/>
      <c r="B33" s="129" t="s">
        <v>164</v>
      </c>
      <c r="C33" s="45"/>
      <c r="D33" s="45"/>
      <c r="E33" s="232"/>
    </row>
    <row r="34" spans="1:5" ht="13.5" thickBot="1">
      <c r="A34" s="42"/>
      <c r="B34" s="235" t="s">
        <v>106</v>
      </c>
      <c r="C34" s="214"/>
      <c r="D34" s="214">
        <v>0</v>
      </c>
      <c r="E34" s="236"/>
    </row>
    <row r="35" spans="1:5" ht="15.75" thickBot="1">
      <c r="A35" s="281" t="s">
        <v>654</v>
      </c>
      <c r="B35" s="282"/>
      <c r="C35" s="237">
        <v>49664000</v>
      </c>
      <c r="D35" s="237">
        <v>51215000</v>
      </c>
      <c r="E35" s="238">
        <v>52047000</v>
      </c>
    </row>
    <row r="36" spans="1:5" ht="15.75" thickBot="1">
      <c r="A36" s="281" t="s">
        <v>655</v>
      </c>
      <c r="B36" s="282"/>
      <c r="C36" s="234">
        <v>49664000</v>
      </c>
      <c r="D36" s="234">
        <v>51215000</v>
      </c>
      <c r="E36" s="239">
        <v>52047000</v>
      </c>
    </row>
    <row r="37" ht="12">
      <c r="C37" s="6"/>
    </row>
    <row r="38" spans="3:5" ht="12">
      <c r="C38" s="6"/>
      <c r="D38" s="6"/>
      <c r="E38" s="6"/>
    </row>
  </sheetData>
  <sheetProtection/>
  <mergeCells count="7">
    <mergeCell ref="A35:B35"/>
    <mergeCell ref="A36:B36"/>
    <mergeCell ref="A1:E1"/>
    <mergeCell ref="A5:E5"/>
    <mergeCell ref="A6:E6"/>
    <mergeCell ref="A8:E8"/>
    <mergeCell ref="B3:E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Boda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Attila</cp:lastModifiedBy>
  <cp:lastPrinted>2019-02-26T08:53:57Z</cp:lastPrinted>
  <dcterms:created xsi:type="dcterms:W3CDTF">2013-01-28T07:36:30Z</dcterms:created>
  <dcterms:modified xsi:type="dcterms:W3CDTF">2020-03-31T09:42:53Z</dcterms:modified>
  <cp:category/>
  <cp:version/>
  <cp:contentType/>
  <cp:contentStatus/>
</cp:coreProperties>
</file>