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20730" windowHeight="11760" activeTab="7"/>
  </bookViews>
  <sheets>
    <sheet name="01" sheetId="4" r:id="rId1"/>
    <sheet name="02" sheetId="5" r:id="rId2"/>
    <sheet name="03" sheetId="6" r:id="rId3"/>
    <sheet name="04" sheetId="7" r:id="rId4"/>
    <sheet name="05" sheetId="10" r:id="rId5"/>
    <sheet name="07" sheetId="22" r:id="rId6"/>
    <sheet name="08" sheetId="23" r:id="rId7"/>
    <sheet name="09" sheetId="24" r:id="rId8"/>
    <sheet name="06" sheetId="27" r:id="rId9"/>
  </sheets>
  <calcPr calcId="125725"/>
</workbook>
</file>

<file path=xl/calcChain.xml><?xml version="1.0" encoding="utf-8"?>
<calcChain xmlns="http://schemas.openxmlformats.org/spreadsheetml/2006/main">
  <c r="A9" i="27"/>
  <c r="A10" s="1"/>
  <c r="A11" s="1"/>
  <c r="A12" s="1"/>
  <c r="A13" s="1"/>
  <c r="A14" s="1"/>
  <c r="A15" s="1"/>
  <c r="A16" s="1"/>
  <c r="A17" s="1"/>
  <c r="A18" s="1"/>
  <c r="A19" s="1"/>
  <c r="A20" s="1"/>
  <c r="A21" s="1"/>
  <c r="A8"/>
  <c r="A9" i="23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8"/>
  <c r="A9" i="22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"/>
  <c r="F7" i="7"/>
  <c r="F8"/>
  <c r="F9"/>
  <c r="F10"/>
  <c r="F11"/>
  <c r="F12"/>
  <c r="F6"/>
  <c r="F10" i="6"/>
  <c r="F11"/>
  <c r="F12"/>
  <c r="F13"/>
  <c r="F14"/>
  <c r="F15"/>
  <c r="F16"/>
  <c r="F9"/>
  <c r="F9" i="5"/>
  <c r="F10"/>
  <c r="F11"/>
  <c r="F12"/>
  <c r="F13"/>
  <c r="F14"/>
  <c r="F21"/>
  <c r="F22"/>
  <c r="F23"/>
  <c r="F25"/>
  <c r="F26"/>
  <c r="F28"/>
  <c r="F30"/>
  <c r="F32"/>
  <c r="F33"/>
  <c r="F36"/>
  <c r="F37"/>
  <c r="F38"/>
  <c r="F41"/>
  <c r="F43"/>
  <c r="F44"/>
  <c r="F45"/>
  <c r="F46"/>
  <c r="F47"/>
  <c r="F48"/>
  <c r="F50"/>
  <c r="F51"/>
  <c r="F52"/>
  <c r="F53"/>
  <c r="F55"/>
  <c r="F59"/>
  <c r="F60"/>
  <c r="F61"/>
  <c r="F63"/>
  <c r="F64"/>
  <c r="F8"/>
  <c r="A10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9"/>
  <c r="A9" i="4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"/>
  <c r="F86"/>
  <c r="F8"/>
  <c r="F9"/>
  <c r="F10"/>
  <c r="F11"/>
  <c r="F12"/>
  <c r="F13"/>
  <c r="F14"/>
  <c r="F15"/>
  <c r="F16"/>
  <c r="F17"/>
  <c r="F22"/>
  <c r="F23"/>
  <c r="F24"/>
  <c r="F25"/>
  <c r="F26"/>
  <c r="F27"/>
  <c r="F28"/>
  <c r="F29"/>
  <c r="F30"/>
  <c r="F31"/>
  <c r="F33"/>
  <c r="F34"/>
  <c r="F36"/>
  <c r="F37"/>
  <c r="F38"/>
  <c r="F39"/>
  <c r="F40"/>
  <c r="F41"/>
  <c r="F42"/>
  <c r="F43"/>
  <c r="F44"/>
  <c r="F45"/>
  <c r="F46"/>
  <c r="F50"/>
  <c r="F54"/>
  <c r="F55"/>
  <c r="F56"/>
  <c r="F57"/>
  <c r="F60"/>
  <c r="F62"/>
  <c r="F67"/>
  <c r="F69"/>
  <c r="F70"/>
  <c r="F71"/>
  <c r="F72"/>
  <c r="F73"/>
  <c r="F74"/>
  <c r="F75"/>
  <c r="F76"/>
  <c r="F77"/>
  <c r="F78"/>
  <c r="F79"/>
  <c r="F81"/>
  <c r="F85"/>
  <c r="F7"/>
</calcChain>
</file>

<file path=xl/sharedStrings.xml><?xml version="1.0" encoding="utf-8"?>
<sst xmlns="http://schemas.openxmlformats.org/spreadsheetml/2006/main" count="392" uniqueCount="353">
  <si>
    <t>14</t>
  </si>
  <si>
    <t>02</t>
  </si>
  <si>
    <t>03</t>
  </si>
  <si>
    <t>04</t>
  </si>
  <si>
    <t>Mérleg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</si>
  <si>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</si>
  <si>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</si>
  <si>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</si>
  <si>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</si>
  <si>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</si>
  <si>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</si>
  <si>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</si>
  <si>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</si>
  <si>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</si>
  <si>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</si>
  <si>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</si>
  <si>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</si>
  <si>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</si>
  <si>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</si>
  <si>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</si>
  <si>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</si>
  <si>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</si>
  <si>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</si>
  <si>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</si>
  <si>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</si>
  <si>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</si>
  <si>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</si>
  <si>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</si>
  <si>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</si>
  <si>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</si>
  <si>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</si>
  <si>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</si>
  <si>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</si>
  <si>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</si>
  <si>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</si>
  <si>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</si>
  <si>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</si>
  <si>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</si>
  <si>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</si>
  <si>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</si>
  <si>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</si>
  <si>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</si>
  <si>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Bérleti és lízing díjak (&gt;=39) (K333)</t>
  </si>
  <si>
    <t>Karbantartási, kisjavítási szolgáltatások (K334)</t>
  </si>
  <si>
    <t>Közvetített szolgáltatások  (&gt;=42) (K335)</t>
  </si>
  <si>
    <t>Szakmai tevékenységet segítő szolgáltatások  (K336)</t>
  </si>
  <si>
    <t>Egyéb szolgáltatások  (K337)</t>
  </si>
  <si>
    <t>ebből: biztosítási díjak (K337)</t>
  </si>
  <si>
    <t>Szolgáltatási kiadások (=36+37+38+40+41+43+44) (K33)</t>
  </si>
  <si>
    <t>Kiküldetések kiadásai (K341)</t>
  </si>
  <si>
    <t>Reklám- és propagandakiadások (K342)</t>
  </si>
  <si>
    <t>Kiküldetések, reklám- és propagandakiadások (=47+48) (K34)</t>
  </si>
  <si>
    <t>Működési célú előzetesen felszámított általános forgalmi adó (K351)</t>
  </si>
  <si>
    <t>Fizetendő általános forgalmi adó  (K352)</t>
  </si>
  <si>
    <t>Kamatkiadások (&gt;=53+54) (K353)</t>
  </si>
  <si>
    <t>Egyéb dologi kiadások (K355)</t>
  </si>
  <si>
    <t>Különféle befizetések és egyéb dologi kiadások (=50+51+52+55+59) (K35)</t>
  </si>
  <si>
    <t>Dologi kiadások (=32+35+46+49+60) (K3)</t>
  </si>
  <si>
    <t>Családi támogatások (=64+…+73) (K42)</t>
  </si>
  <si>
    <t>ebből:  az egyéb pénzbeli és természetbeni gyermekvédelmi támogatások  (K42)</t>
  </si>
  <si>
    <t>Lakhatással kapcsolatos ellátások (=94+…+97) (K46)</t>
  </si>
  <si>
    <t>Intézményi ellátottak pénzbeli juttatásai (&gt;=99+100) (K47)</t>
  </si>
  <si>
    <t>Egyéb nem intézményi ellátások (&gt;=102+…+120) (K48)</t>
  </si>
  <si>
    <t>ebből: egyéb, az önkormányzat rendeletében megállapított juttatás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</si>
  <si>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</si>
  <si>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</si>
  <si>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</si>
  <si>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A helyi önkormányzatok előző évi elszámolásából származó kiadások (K5021)</t>
  </si>
  <si>
    <t>Elvonások és befizetések (=124+125+126) (K502)</t>
  </si>
  <si>
    <t>Egyéb működési célú támogatások államháztartáson belülre (=152+…+161) (K506)</t>
  </si>
  <si>
    <t>ebből: helyi önkormányzatok és költségvetési szerveik (K506)</t>
  </si>
  <si>
    <t>ebből: társulások és költségvetési szerveik (K506)</t>
  </si>
  <si>
    <t>Működési célú visszatérítendő támogatások, kölcsönök nyújtása államháztartáson kívülre (=165+…+175) (K508)</t>
  </si>
  <si>
    <t>ebből: háztartások (K508)</t>
  </si>
  <si>
    <t>Egyéb működési célú támogatások államháztartáson kívülre (=180+…+189) (K512)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</si>
  <si>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</si>
  <si>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</si>
  <si>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</si>
  <si>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</si>
  <si>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Tartalékok (K513)</t>
  </si>
  <si>
    <t>Egyéb működési célú kiadások (=122+127+128+129+140+151+162+164+176+177+178+179+190) (K5)</t>
  </si>
  <si>
    <t>Immateriális javak beszerzése, létesítése (K61)</t>
  </si>
  <si>
    <t>Ingatlanok beszerzése, létesítése (&gt;=194)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</si>
  <si>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</si>
  <si>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</si>
  <si>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</si>
  <si>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(=192+193+195+…+199) (K6)</t>
  </si>
  <si>
    <t>Ingatlanok felújítása (K71)</t>
  </si>
  <si>
    <t>Egyéb tárgyi eszközök felújítása  (K73)</t>
  </si>
  <si>
    <t>Felújítási célú előzetesen felszámított általános forgalmi adó (K74)</t>
  </si>
  <si>
    <t>Felújítások (=201+...+204) (K7)</t>
  </si>
  <si>
    <t>Felhalmozási célú visszatérítendő támogatások, kölcsönök nyújtása államháztartáson kívülre (=243+…+253) (K86)</t>
  </si>
  <si>
    <t>ebből: egyéb vállalkozások (K86)</t>
  </si>
  <si>
    <t>Egyéb felhalmozási célú támogatások államháztartáson kívülre (=257+…+266) (K89)</t>
  </si>
  <si>
    <t>ebből: nonprofit gazdasági társaságok (K89)</t>
  </si>
  <si>
    <t>ebből: háztartások (K89)</t>
  </si>
  <si>
    <t>ebből: egyéb vállalkozások (K89)</t>
  </si>
  <si>
    <t>Egyéb felhalmozási célú kiadások (=206+207+218+229+240+242+254+255+256) (K8)</t>
  </si>
  <si>
    <t>Költségvetési kiadások (=20+21+61+121+191+200+205+267)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</si>
  <si>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</si>
  <si>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</si>
  <si>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</si>
  <si>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</si>
  <si>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</si>
  <si>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</si>
  <si>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</si>
  <si>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</si>
  <si>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</si>
  <si>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</si>
  <si>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</si>
  <si>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</si>
  <si>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</si>
  <si>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Működési célú támogatások államháztartáson belülről (=07+...+10+21+32) (B1)</t>
  </si>
  <si>
    <t>Felhalmozási célú önkormányzati támogatások (B21)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</si>
  <si>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</si>
  <si>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</si>
  <si>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Felhalmozási célú támogatások államháztartáson belülről (=44+45+46+57+68) (B2)</t>
  </si>
  <si>
    <t>Vagyoni tipusú adók (=110+…+116) (B34)</t>
  </si>
  <si>
    <t>ebből: magánszemélyek kommunális adója (B34)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</si>
  <si>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</si>
  <si>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</si>
  <si>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</si>
  <si>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</si>
  <si>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Termékek és szolgáltatások adói (=117+140+144+145+150)  (B35)</t>
  </si>
  <si>
    <t>Egyéb közhatalmi bevételek (&gt;=170+…+184)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</si>
  <si>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</si>
  <si>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</si>
  <si>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</si>
  <si>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</si>
  <si>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</si>
  <si>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</si>
  <si>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Közvetített szolgáltatások ellenértéke  (&gt;=191) (B403)</t>
  </si>
  <si>
    <t>Tulajdonosi bevételek (&gt;=193+…+198) (B404)</t>
  </si>
  <si>
    <t>ebből: önkormányzati vagyon üzemeltetéséből, koncesszióból származó bevétel (B404)</t>
  </si>
  <si>
    <t>Ellátási díjak (B405)</t>
  </si>
  <si>
    <t>Kiszámlázott általános forgalmi adó (B406)</t>
  </si>
  <si>
    <t>Egyéb kapott (járó) kamatok és kamatjellegű bevételek (&gt;=206+207) (B4082)</t>
  </si>
  <si>
    <t>Kamatbevételek és más nyereségjellegű bevételek (=202+205) (B408)</t>
  </si>
  <si>
    <t>Biztosító által fizetett kártérítés (B410)</t>
  </si>
  <si>
    <t>Egyéb működési bevételek (&gt;=219+220) (B411)</t>
  </si>
  <si>
    <t>ebből: kiadások visszatérítései (B411)</t>
  </si>
  <si>
    <t>Működési bevételek (=186+187+190+192+199+…+201+208+216+217+218) (B4)</t>
  </si>
  <si>
    <t>Ingatlanok értékesítése (&gt;=225) (B52)</t>
  </si>
  <si>
    <t>Felhalmozási bevételek (=222+224+226+227+229) (B5)</t>
  </si>
  <si>
    <t>Működési célú visszatérítendő támogatások, kölcsönök visszatérülése államháztartáson kívülről (=235+…+243) (B64)</t>
  </si>
  <si>
    <t>ebből: háztartások (B64)</t>
  </si>
  <si>
    <t>Egyéb működési célú átvett pénzeszközök (=244+…+255) (B65)</t>
  </si>
  <si>
    <t>ebből: háztartások (B65)</t>
  </si>
  <si>
    <t>ebből:önkormányzati többségi tulajdonú nem pénzügyi vállalkozások (B65)</t>
  </si>
  <si>
    <t>ebből: egyéb vállalkozások (B65)</t>
  </si>
  <si>
    <t>Működési célú átvett pénzeszközök (=231+...+234+244) (B6)</t>
  </si>
  <si>
    <t>Felhalmozási célú visszatérítendő támogatások, kölcsönök visszatérülése államháztartáson kívülről (=261+…+269) (B74)</t>
  </si>
  <si>
    <t>Egyéb felhalmozási célú átvett pénzeszközök (=271+…+281) (B75)</t>
  </si>
  <si>
    <t>ebből: háztartások (B75)</t>
  </si>
  <si>
    <t>Felhalmozási célú átvett pénzeszközök (=257+…+260+270) (B7)</t>
  </si>
  <si>
    <t>Költségvetési bevételek (=43+79+185+221+230+256+282) (B1-B7)</t>
  </si>
  <si>
    <t>Likviditási célú hitelek, kölcsönök törlesztése pénzügyi vállalkozásnak (K9112)</t>
  </si>
  <si>
    <t>Hitel-, kölcsöntörlesztés államháztartáson kívülre (=01+03+04) (K911)</t>
  </si>
  <si>
    <t>Forgatási célú belföldi értékpapírok vásárlása (&gt;=08+09) (K9121)</t>
  </si>
  <si>
    <t>Belföldi értékpapírok kiadásai (=07+10+11+12+16+17) (K912)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</si>
  <si>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</si>
  <si>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</si>
  <si>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</si>
  <si>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</si>
  <si>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Likviditási célú hitelek, kölcsönök felvétele pénzügyi vállalkozástól (B8112)</t>
  </si>
  <si>
    <t>Hitel-, kölcsönfelvétel pénzügyi vállalkozástól (=01+02+03) (B811)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</si>
  <si>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</si>
  <si>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</si>
  <si>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</si>
  <si>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</si>
  <si>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</si>
  <si>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</si>
  <si>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</si>
  <si>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</si>
  <si>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</si>
  <si>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</si>
  <si>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</si>
  <si>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</si>
  <si>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</si>
  <si>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</si>
  <si>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</si>
  <si>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Létszám* fő (Átlagos statisztikai állományi létszám, éves)</t>
  </si>
  <si>
    <t>"A", "B" fizetési  osztály összesen</t>
  </si>
  <si>
    <t>"C", "D" fizetési osztály  összesen</t>
  </si>
  <si>
    <t>"E"-"J"  fizetési  osztály  összesen</t>
  </si>
  <si>
    <t>KÖZALKALMAZOTTAK ÖSSZESEN (=23+...+35)</t>
  </si>
  <si>
    <t>fizikai alkalmazott, a költségvetési szerveknél foglalkoztatott egyéb munkavállaló  (fizikai alkalmazott)</t>
  </si>
  <si>
    <t>közfoglalkoztatott</t>
  </si>
  <si>
    <t>EGYÉB BÉRRENDSZER ÖSSZESEN (=59+…+65)</t>
  </si>
  <si>
    <t>polgármester, főpolgármester</t>
  </si>
  <si>
    <t>helyi önkormányzati képviselő-testület tagja, megyei közgyűlés tagja</t>
  </si>
  <si>
    <t>alpolgármester, főpolgármester-helyettes, megyei közgyűlés elnöke, alelnöke</t>
  </si>
  <si>
    <t>VÁLASZTOTT TISZTSÉGVISELŐK ÖSSZESEN (=67+...+77)</t>
  </si>
  <si>
    <t>FOGLALKOZTATOTTAK ÖSSZESEN (=22+36+47+53+58+66+78)</t>
  </si>
  <si>
    <t>Zárólétszám (az időszak végén munkavégzésre irányuló jogviszonyban állók statisztikai állományi létszáma) (fő)</t>
  </si>
  <si>
    <t>Munkajogi zárólétszám (az időszak végén munkaviszonyban állók létszáma) (fő)</t>
  </si>
  <si>
    <t>Átlagos statisztikai állományi létszám (tényleges éves átlagos statisztikai állományi létszám) (fő)</t>
  </si>
  <si>
    <t>24</t>
  </si>
  <si>
    <t>Előző időszak</t>
  </si>
  <si>
    <t>Módosítások (+/-)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</si>
  <si>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</si>
  <si>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</si>
  <si>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</si>
  <si>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</si>
  <si>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</si>
  <si>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</si>
  <si>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</si>
  <si>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</si>
  <si>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</si>
  <si>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A/III/1d - ebből: tartós részesedések társulásban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</si>
  <si>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</si>
  <si>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</si>
  <si>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</si>
  <si>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</si>
  <si>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</si>
  <si>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B/II/2 Forgatási célú hitelviszonyt megtestesítő értékpapírok (&gt;=B/II/2a+…+B/II/2e)</t>
  </si>
  <si>
    <t>B/II/2b - ebből: kincstárjegyek</t>
  </si>
  <si>
    <t>B/II Értékpapírok (=B/II/1+B/II/2)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</si>
  <si>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</si>
  <si>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</si>
  <si>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</si>
  <si>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</si>
  <si>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</si>
  <si>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</si>
  <si>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</si>
  <si>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</si>
  <si>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</si>
  <si>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</si>
  <si>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</si>
  <si>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</si>
  <si>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</si>
  <si>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</si>
  <si>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</si>
  <si>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</si>
  <si>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D/I/5 Költségvetési évben esedékes követelések felhalmozási bevételre (=D/I/5a+…+D/I/5e)</t>
  </si>
  <si>
    <t>D/I/5b - ebből: költségvetési évben esedékes követelések ingatlanok értékesítésére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</si>
  <si>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</si>
  <si>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</si>
  <si>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</si>
  <si>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</si>
  <si>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</si>
  <si>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D/II/3 Költségvetési évet követően esedékes követelések közhatalmi bevételre (=D/II/3a+…+D/II/3f)</t>
  </si>
  <si>
    <t>D/II/3e - ebből: költségvetési évet követően esedékes követelések termékek és szolgáltatások adóira</t>
  </si>
  <si>
    <t>D/II/6 Költségvetési évet követően esedékes követelések működési célú átvett pénzeszközre (&gt;=D/II/6a+D/II/6b+D/II/6c)</t>
  </si>
  <si>
    <t>D/II/6c - ebből: költségvetési évet követően esedékes követelések működési célú visszatérítendő támogatások, kölcsönök visszatérülésére államháztartáson kívülről</t>
  </si>
  <si>
    <t>D/II Költségvetési évet követően esedékes követelések (=D/II/1+…+D/II/8)</t>
  </si>
  <si>
    <t>D/III/1 Adott előlegek (=D/III/1a+…+D/III/1f)</t>
  </si>
  <si>
    <t>D/III/1e - ebből: foglalkoztatottaknak adott előlegek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</si>
  <si>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</si>
  <si>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</si>
  <si>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</si>
  <si>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</si>
  <si>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</si>
  <si>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</si>
  <si>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</si>
  <si>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</si>
  <si>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</si>
  <si>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</si>
  <si>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</si>
  <si>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</si>
  <si>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</si>
  <si>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</si>
  <si>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</si>
  <si>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</si>
  <si>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</si>
  <si>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</si>
  <si>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</si>
  <si>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</si>
  <si>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</si>
  <si>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</si>
  <si>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</si>
  <si>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</si>
  <si>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</si>
  <si>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</si>
  <si>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</si>
  <si>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</si>
  <si>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</si>
  <si>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</si>
  <si>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</si>
  <si>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</si>
  <si>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</si>
  <si>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</si>
  <si>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</si>
  <si>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</si>
  <si>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</si>
  <si>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</si>
  <si>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</si>
  <si>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</si>
  <si>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</si>
  <si>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</si>
  <si>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</si>
  <si>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</si>
  <si>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</si>
  <si>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</si>
  <si>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18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</si>
  <si>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</si>
  <si>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</si>
  <si>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</si>
  <si>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</si>
  <si>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</si>
  <si>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</si>
  <si>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</si>
  <si>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19 Befektetett pénzügyi eszközökből származó eredményszemléletű bevételek, árfolyamnyereségek</t>
  </si>
  <si>
    <t>20 Egyéb kapott (járó) kamatok és kamatjellegű eredményszemléletű bevételek</t>
  </si>
  <si>
    <t>VIII Pénzügyi műveletek eredményszemléletű bevételei (=17+18+19+20+21)</t>
  </si>
  <si>
    <t>22 Részesedésekből származó ráfordítások, árfolyamveszteségek</t>
  </si>
  <si>
    <t>24 Fizetendő kamatok és kamatjellegű ráfordítások</t>
  </si>
  <si>
    <t>IX Pénzügyi műveletek ráfordításai (=22+23+24+25+26)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</si>
  <si>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</si>
  <si>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</si>
  <si>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</si>
  <si>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</si>
  <si>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</si>
  <si>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</si>
  <si>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</si>
  <si>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</si>
  <si>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</si>
  <si>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</si>
  <si>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</si>
  <si>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</si>
  <si>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Egyéb növekedés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</si>
  <si>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</si>
  <si>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</si>
  <si>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</si>
  <si>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</si>
  <si>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</si>
  <si>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</si>
  <si>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</si>
  <si>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</si>
  <si>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Értékcsökkenés összesen (=19+23)</t>
  </si>
  <si>
    <t>Eszközök nettó értéke (=15-24)</t>
  </si>
  <si>
    <t>Teljesen (0-ig) leírt eszközök bruttó értéke</t>
  </si>
  <si>
    <t>%</t>
  </si>
  <si>
    <t>Kaposmérő Községi Önkormányzat</t>
  </si>
  <si>
    <t>1. melléklet</t>
  </si>
  <si>
    <t>Költségvetési kiadások</t>
  </si>
  <si>
    <t>2. melléklet</t>
  </si>
  <si>
    <t>Költségvetési bevételek előirányzatának teljesítéséről</t>
  </si>
  <si>
    <t>3. melléklet</t>
  </si>
  <si>
    <t xml:space="preserve"> Finanszírozási kiadások</t>
  </si>
  <si>
    <t>4. melléklet</t>
  </si>
  <si>
    <t>Finanszírozási bevételek</t>
  </si>
  <si>
    <t>5. melléklet</t>
  </si>
  <si>
    <t xml:space="preserve"> Maradványkimutatás</t>
  </si>
  <si>
    <t>7. melléklet</t>
  </si>
  <si>
    <t>8. melléklet</t>
  </si>
  <si>
    <t xml:space="preserve"> Eredménykimutatás</t>
  </si>
  <si>
    <t xml:space="preserve">Összesen </t>
  </si>
  <si>
    <t>9. melléklet</t>
  </si>
  <si>
    <t xml:space="preserve">                            6. melléklet</t>
  </si>
  <si>
    <t xml:space="preserve">Létszámkimutatás </t>
  </si>
  <si>
    <t>Kimutatás az immateriális javak, tárgyi eszközök koncesszióba,adott eszközök állományának alakulásáról</t>
  </si>
  <si>
    <t>2017. év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</si>
</sst>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3" fillId="3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vertical="center"/>
    </xf>
    <xf numFmtId="0" fontId="4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4" fillId="3" borderId="0" xfId="0" applyFont="1" applyFill="1" applyAlignment="1"/>
    <xf numFmtId="0" fontId="4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4" fillId="3" borderId="0" xfId="0" applyFont="1" applyFill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top" wrapText="1"/>
    </xf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/>
    <xf numFmtId="0" fontId="0" fillId="0" borderId="0" xfId="0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3" fillId="0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Fill="1" applyAlignment="1">
      <alignment vertical="top"/>
    </xf>
    <xf numFmtId="3" fontId="2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 vertical="top" wrapText="1"/>
    </xf>
    <xf numFmtId="0" fontId="5" fillId="3" borderId="0" xfId="0" applyFont="1" applyFill="1"/>
    <xf numFmtId="0" fontId="3" fillId="3" borderId="0" xfId="0" applyFont="1" applyFill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view="pageLayout" zoomScaleNormal="100" workbookViewId="0">
      <selection activeCell="E4" sqref="E4"/>
    </sheetView>
  </sheetViews>
  <sheetFormatPr defaultRowHeight="12.75"/>
  <cols>
    <col min="1" max="1" width="4.42578125" customWidth="1"/>
    <col min="2" max="2" width="41" customWidth="1"/>
    <col min="3" max="3" width="11.140625" customWidth="1"/>
    <col min="4" max="4" width="13.28515625" customWidth="1"/>
    <col min="5" max="5" width="13.85546875" customWidth="1"/>
    <col min="6" max="6" width="6.85546875" customWidth="1"/>
  </cols>
  <sheetData>
    <row r="1" spans="1:6" ht="15.75">
      <c r="A1" s="4"/>
      <c r="B1" s="2" t="s">
        <v>333</v>
      </c>
      <c r="C1" s="2"/>
      <c r="D1" s="2"/>
      <c r="E1" s="2" t="s">
        <v>334</v>
      </c>
    </row>
    <row r="2" spans="1:6" ht="15.75">
      <c r="A2" s="4"/>
      <c r="B2" s="4"/>
      <c r="C2" s="4"/>
      <c r="D2" s="4"/>
      <c r="E2" s="4"/>
    </row>
    <row r="3" spans="1:6" ht="9" customHeight="1">
      <c r="A3" s="4"/>
      <c r="B3" s="4"/>
      <c r="C3" s="4"/>
      <c r="D3" s="4"/>
      <c r="E3" s="4"/>
    </row>
    <row r="4" spans="1:6" ht="21.75" customHeight="1">
      <c r="A4" s="3" t="s">
        <v>335</v>
      </c>
      <c r="B4" s="5"/>
      <c r="C4" s="5"/>
      <c r="D4" s="5"/>
      <c r="E4" s="49" t="s">
        <v>352</v>
      </c>
    </row>
    <row r="5" spans="1:6" ht="15.75">
      <c r="A5" s="4"/>
      <c r="B5" s="4"/>
      <c r="C5" s="4"/>
      <c r="D5" s="4"/>
      <c r="E5" s="4"/>
    </row>
    <row r="6" spans="1:6" ht="31.5">
      <c r="A6" s="6"/>
      <c r="B6" s="6" t="s">
        <v>5</v>
      </c>
      <c r="C6" s="6" t="s">
        <v>6</v>
      </c>
      <c r="D6" s="6" t="s">
        <v>7</v>
      </c>
      <c r="E6" s="6" t="s">
        <v>8</v>
      </c>
      <c r="F6" s="6" t="s">
        <v>332</v>
      </c>
    </row>
    <row r="7" spans="1:6">
      <c r="A7" s="7">
        <v>1</v>
      </c>
      <c r="B7" s="8" t="s">
        <v>10</v>
      </c>
      <c r="C7" s="9">
        <v>22420740</v>
      </c>
      <c r="D7" s="9">
        <v>46350307</v>
      </c>
      <c r="E7" s="9">
        <v>46350307</v>
      </c>
      <c r="F7" s="10">
        <f>E7/D7*100</f>
        <v>100</v>
      </c>
    </row>
    <row r="8" spans="1:6">
      <c r="A8" s="7">
        <f>1+A7</f>
        <v>2</v>
      </c>
      <c r="B8" s="8" t="s">
        <v>12</v>
      </c>
      <c r="C8" s="9">
        <v>67200</v>
      </c>
      <c r="D8" s="9">
        <v>480000</v>
      </c>
      <c r="E8" s="9">
        <v>480000</v>
      </c>
      <c r="F8" s="10">
        <f t="shared" ref="F8:F71" si="0">E8/D8*100</f>
        <v>100</v>
      </c>
    </row>
    <row r="9" spans="1:6">
      <c r="A9" s="7">
        <f t="shared" ref="A9:A72" si="1">1+A8</f>
        <v>3</v>
      </c>
      <c r="B9" s="8" t="s">
        <v>14</v>
      </c>
      <c r="C9" s="9">
        <v>125000</v>
      </c>
      <c r="D9" s="9">
        <v>125000</v>
      </c>
      <c r="E9" s="9">
        <v>45000</v>
      </c>
      <c r="F9" s="10">
        <f t="shared" si="0"/>
        <v>36</v>
      </c>
    </row>
    <row r="10" spans="1:6">
      <c r="A10" s="7">
        <f t="shared" si="1"/>
        <v>4</v>
      </c>
      <c r="B10" s="8" t="s">
        <v>15</v>
      </c>
      <c r="C10" s="9">
        <v>0</v>
      </c>
      <c r="D10" s="9">
        <v>229000</v>
      </c>
      <c r="E10" s="9">
        <v>174050</v>
      </c>
      <c r="F10" s="10">
        <f t="shared" si="0"/>
        <v>76.004366812227076</v>
      </c>
    </row>
    <row r="11" spans="1:6" ht="25.5">
      <c r="A11" s="7">
        <f t="shared" si="1"/>
        <v>5</v>
      </c>
      <c r="B11" s="8" t="s">
        <v>17</v>
      </c>
      <c r="C11" s="9">
        <v>0</v>
      </c>
      <c r="D11" s="9">
        <v>2348000</v>
      </c>
      <c r="E11" s="9">
        <v>2121523</v>
      </c>
      <c r="F11" s="10">
        <f t="shared" si="0"/>
        <v>90.354471890971041</v>
      </c>
    </row>
    <row r="12" spans="1:6" ht="25.5">
      <c r="A12" s="7">
        <f t="shared" si="1"/>
        <v>6</v>
      </c>
      <c r="B12" s="8" t="s">
        <v>19</v>
      </c>
      <c r="C12" s="9">
        <v>22612940</v>
      </c>
      <c r="D12" s="9">
        <v>49532307</v>
      </c>
      <c r="E12" s="9">
        <v>49170880</v>
      </c>
      <c r="F12" s="10">
        <f t="shared" si="0"/>
        <v>99.270320681812791</v>
      </c>
    </row>
    <row r="13" spans="1:6">
      <c r="A13" s="7">
        <f t="shared" si="1"/>
        <v>7</v>
      </c>
      <c r="B13" s="8" t="s">
        <v>21</v>
      </c>
      <c r="C13" s="9">
        <v>11858344</v>
      </c>
      <c r="D13" s="9">
        <v>13000000</v>
      </c>
      <c r="E13" s="9">
        <v>12821663</v>
      </c>
      <c r="F13" s="10">
        <f t="shared" si="0"/>
        <v>98.628176923076921</v>
      </c>
    </row>
    <row r="14" spans="1:6" ht="38.25">
      <c r="A14" s="7">
        <f t="shared" si="1"/>
        <v>8</v>
      </c>
      <c r="B14" s="8" t="s">
        <v>23</v>
      </c>
      <c r="C14" s="9">
        <v>540000</v>
      </c>
      <c r="D14" s="9">
        <v>3040000</v>
      </c>
      <c r="E14" s="9">
        <v>2850060</v>
      </c>
      <c r="F14" s="10">
        <f t="shared" si="0"/>
        <v>93.751973684210526</v>
      </c>
    </row>
    <row r="15" spans="1:6">
      <c r="A15" s="7">
        <f t="shared" si="1"/>
        <v>9</v>
      </c>
      <c r="B15" s="8" t="s">
        <v>25</v>
      </c>
      <c r="C15" s="9">
        <v>12398344</v>
      </c>
      <c r="D15" s="9">
        <v>16040000</v>
      </c>
      <c r="E15" s="9">
        <v>15671723</v>
      </c>
      <c r="F15" s="10">
        <f t="shared" si="0"/>
        <v>97.704008728179545</v>
      </c>
    </row>
    <row r="16" spans="1:6">
      <c r="A16" s="7">
        <f t="shared" si="1"/>
        <v>10</v>
      </c>
      <c r="B16" s="12" t="s">
        <v>26</v>
      </c>
      <c r="C16" s="13">
        <v>35011284</v>
      </c>
      <c r="D16" s="13">
        <v>65572307</v>
      </c>
      <c r="E16" s="13">
        <v>64842603</v>
      </c>
      <c r="F16" s="10">
        <f t="shared" si="0"/>
        <v>98.887176563728346</v>
      </c>
    </row>
    <row r="17" spans="1:6" ht="25.5">
      <c r="A17" s="7">
        <f t="shared" si="1"/>
        <v>11</v>
      </c>
      <c r="B17" s="12" t="s">
        <v>27</v>
      </c>
      <c r="C17" s="13">
        <v>8068342</v>
      </c>
      <c r="D17" s="13">
        <v>10800000</v>
      </c>
      <c r="E17" s="13">
        <v>10789340</v>
      </c>
      <c r="F17" s="10">
        <f t="shared" si="0"/>
        <v>99.901296296296294</v>
      </c>
    </row>
    <row r="18" spans="1:6">
      <c r="A18" s="7">
        <f t="shared" si="1"/>
        <v>12</v>
      </c>
      <c r="B18" s="8" t="s">
        <v>28</v>
      </c>
      <c r="C18" s="9">
        <v>0</v>
      </c>
      <c r="D18" s="9">
        <v>0</v>
      </c>
      <c r="E18" s="9">
        <v>10178768</v>
      </c>
      <c r="F18" s="10"/>
    </row>
    <row r="19" spans="1:6">
      <c r="A19" s="7">
        <f t="shared" si="1"/>
        <v>13</v>
      </c>
      <c r="B19" s="8" t="s">
        <v>30</v>
      </c>
      <c r="C19" s="9">
        <v>0</v>
      </c>
      <c r="D19" s="9">
        <v>0</v>
      </c>
      <c r="E19" s="9">
        <v>139534</v>
      </c>
      <c r="F19" s="10"/>
    </row>
    <row r="20" spans="1:6">
      <c r="A20" s="7">
        <f t="shared" si="1"/>
        <v>14</v>
      </c>
      <c r="B20" s="8" t="s">
        <v>32</v>
      </c>
      <c r="C20" s="9">
        <v>0</v>
      </c>
      <c r="D20" s="9">
        <v>0</v>
      </c>
      <c r="E20" s="9">
        <v>347357</v>
      </c>
      <c r="F20" s="10"/>
    </row>
    <row r="21" spans="1:6" ht="25.5">
      <c r="A21" s="7">
        <f t="shared" si="1"/>
        <v>15</v>
      </c>
      <c r="B21" s="8" t="s">
        <v>33</v>
      </c>
      <c r="C21" s="9">
        <v>0</v>
      </c>
      <c r="D21" s="9">
        <v>0</v>
      </c>
      <c r="E21" s="9">
        <v>123681</v>
      </c>
      <c r="F21" s="10"/>
    </row>
    <row r="22" spans="1:6">
      <c r="A22" s="7">
        <f t="shared" si="1"/>
        <v>16</v>
      </c>
      <c r="B22" s="8" t="s">
        <v>34</v>
      </c>
      <c r="C22" s="9">
        <v>1000000</v>
      </c>
      <c r="D22" s="9">
        <v>575333</v>
      </c>
      <c r="E22" s="9">
        <v>390662</v>
      </c>
      <c r="F22" s="10">
        <f t="shared" si="0"/>
        <v>67.90189333829278</v>
      </c>
    </row>
    <row r="23" spans="1:6">
      <c r="A23" s="7">
        <f t="shared" si="1"/>
        <v>17</v>
      </c>
      <c r="B23" s="8" t="s">
        <v>35</v>
      </c>
      <c r="C23" s="9">
        <v>7640000</v>
      </c>
      <c r="D23" s="9">
        <v>15600000</v>
      </c>
      <c r="E23" s="9">
        <v>15539321</v>
      </c>
      <c r="F23" s="10">
        <f t="shared" si="0"/>
        <v>99.611032051282052</v>
      </c>
    </row>
    <row r="24" spans="1:6">
      <c r="A24" s="7">
        <f t="shared" si="1"/>
        <v>18</v>
      </c>
      <c r="B24" s="8" t="s">
        <v>36</v>
      </c>
      <c r="C24" s="9">
        <v>8640000</v>
      </c>
      <c r="D24" s="9">
        <v>16175333</v>
      </c>
      <c r="E24" s="9">
        <v>15929983</v>
      </c>
      <c r="F24" s="10">
        <f t="shared" si="0"/>
        <v>98.483184241091053</v>
      </c>
    </row>
    <row r="25" spans="1:6">
      <c r="A25" s="7">
        <f t="shared" si="1"/>
        <v>19</v>
      </c>
      <c r="B25" s="8" t="s">
        <v>37</v>
      </c>
      <c r="C25" s="9">
        <v>300000</v>
      </c>
      <c r="D25" s="9">
        <v>600000</v>
      </c>
      <c r="E25" s="9">
        <v>598738</v>
      </c>
      <c r="F25" s="10">
        <f t="shared" si="0"/>
        <v>99.789666666666662</v>
      </c>
    </row>
    <row r="26" spans="1:6">
      <c r="A26" s="7">
        <f t="shared" si="1"/>
        <v>20</v>
      </c>
      <c r="B26" s="8" t="s">
        <v>38</v>
      </c>
      <c r="C26" s="9">
        <v>600000</v>
      </c>
      <c r="D26" s="9">
        <v>500000</v>
      </c>
      <c r="E26" s="9">
        <v>488368</v>
      </c>
      <c r="F26" s="10">
        <f t="shared" si="0"/>
        <v>97.673600000000008</v>
      </c>
    </row>
    <row r="27" spans="1:6">
      <c r="A27" s="7">
        <f t="shared" si="1"/>
        <v>21</v>
      </c>
      <c r="B27" s="8" t="s">
        <v>39</v>
      </c>
      <c r="C27" s="9">
        <v>900000</v>
      </c>
      <c r="D27" s="9">
        <v>1100000</v>
      </c>
      <c r="E27" s="9">
        <v>1087106</v>
      </c>
      <c r="F27" s="10">
        <f t="shared" si="0"/>
        <v>98.827818181818188</v>
      </c>
    </row>
    <row r="28" spans="1:6">
      <c r="A28" s="7">
        <f t="shared" si="1"/>
        <v>22</v>
      </c>
      <c r="B28" s="8" t="s">
        <v>40</v>
      </c>
      <c r="C28" s="9">
        <v>4000000</v>
      </c>
      <c r="D28" s="9">
        <v>7200000</v>
      </c>
      <c r="E28" s="9">
        <v>7156039</v>
      </c>
      <c r="F28" s="10">
        <f t="shared" si="0"/>
        <v>99.389430555555563</v>
      </c>
    </row>
    <row r="29" spans="1:6">
      <c r="A29" s="7">
        <f t="shared" si="1"/>
        <v>23</v>
      </c>
      <c r="B29" s="8" t="s">
        <v>41</v>
      </c>
      <c r="C29" s="9">
        <v>0</v>
      </c>
      <c r="D29" s="9">
        <v>2900000</v>
      </c>
      <c r="E29" s="9">
        <v>2801456</v>
      </c>
      <c r="F29" s="10">
        <f t="shared" si="0"/>
        <v>96.60193103448276</v>
      </c>
    </row>
    <row r="30" spans="1:6">
      <c r="A30" s="7">
        <f t="shared" si="1"/>
        <v>24</v>
      </c>
      <c r="B30" s="8" t="s">
        <v>42</v>
      </c>
      <c r="C30" s="9">
        <v>300000</v>
      </c>
      <c r="D30" s="9">
        <v>20000</v>
      </c>
      <c r="E30" s="9">
        <v>20000</v>
      </c>
      <c r="F30" s="10">
        <f t="shared" si="0"/>
        <v>100</v>
      </c>
    </row>
    <row r="31" spans="1:6">
      <c r="A31" s="7">
        <f t="shared" si="1"/>
        <v>25</v>
      </c>
      <c r="B31" s="8" t="s">
        <v>43</v>
      </c>
      <c r="C31" s="9">
        <v>2005830</v>
      </c>
      <c r="D31" s="9">
        <v>6100000</v>
      </c>
      <c r="E31" s="9">
        <v>6096478</v>
      </c>
      <c r="F31" s="10">
        <f t="shared" si="0"/>
        <v>99.94226229508196</v>
      </c>
    </row>
    <row r="32" spans="1:6">
      <c r="A32" s="7">
        <f t="shared" si="1"/>
        <v>26</v>
      </c>
      <c r="B32" s="8" t="s">
        <v>44</v>
      </c>
      <c r="C32" s="9">
        <v>630600</v>
      </c>
      <c r="D32" s="9">
        <v>0</v>
      </c>
      <c r="E32" s="9">
        <v>0</v>
      </c>
      <c r="F32" s="10"/>
    </row>
    <row r="33" spans="1:6" ht="25.5">
      <c r="A33" s="7">
        <f t="shared" si="1"/>
        <v>27</v>
      </c>
      <c r="B33" s="8" t="s">
        <v>45</v>
      </c>
      <c r="C33" s="9">
        <v>2092180</v>
      </c>
      <c r="D33" s="9">
        <v>7900000</v>
      </c>
      <c r="E33" s="9">
        <v>7858815</v>
      </c>
      <c r="F33" s="10">
        <f t="shared" si="0"/>
        <v>99.478670886075946</v>
      </c>
    </row>
    <row r="34" spans="1:6">
      <c r="A34" s="7">
        <f t="shared" si="1"/>
        <v>28</v>
      </c>
      <c r="B34" s="8" t="s">
        <v>46</v>
      </c>
      <c r="C34" s="9">
        <v>7227412</v>
      </c>
      <c r="D34" s="9">
        <v>12370000</v>
      </c>
      <c r="E34" s="9">
        <v>12004193</v>
      </c>
      <c r="F34" s="10">
        <f t="shared" si="0"/>
        <v>97.042789005658847</v>
      </c>
    </row>
    <row r="35" spans="1:6">
      <c r="A35" s="7">
        <f t="shared" si="1"/>
        <v>29</v>
      </c>
      <c r="B35" s="8" t="s">
        <v>47</v>
      </c>
      <c r="C35" s="9">
        <v>0</v>
      </c>
      <c r="D35" s="9">
        <v>0</v>
      </c>
      <c r="E35" s="9">
        <v>1130839</v>
      </c>
      <c r="F35" s="10"/>
    </row>
    <row r="36" spans="1:6" ht="25.5">
      <c r="A36" s="7">
        <f t="shared" si="1"/>
        <v>30</v>
      </c>
      <c r="B36" s="8" t="s">
        <v>48</v>
      </c>
      <c r="C36" s="9">
        <v>16256022</v>
      </c>
      <c r="D36" s="9">
        <v>36490000</v>
      </c>
      <c r="E36" s="9">
        <v>35936981</v>
      </c>
      <c r="F36" s="10">
        <f t="shared" si="0"/>
        <v>98.4844642367772</v>
      </c>
    </row>
    <row r="37" spans="1:6">
      <c r="A37" s="7">
        <f t="shared" si="1"/>
        <v>31</v>
      </c>
      <c r="B37" s="8" t="s">
        <v>49</v>
      </c>
      <c r="C37" s="9">
        <v>200000</v>
      </c>
      <c r="D37" s="9">
        <v>25780</v>
      </c>
      <c r="E37" s="9">
        <v>8092</v>
      </c>
      <c r="F37" s="10">
        <f t="shared" si="0"/>
        <v>31.38867339022498</v>
      </c>
    </row>
    <row r="38" spans="1:6">
      <c r="A38" s="7">
        <f t="shared" si="1"/>
        <v>32</v>
      </c>
      <c r="B38" s="8" t="s">
        <v>50</v>
      </c>
      <c r="C38" s="9">
        <v>0</v>
      </c>
      <c r="D38" s="9">
        <v>200000</v>
      </c>
      <c r="E38" s="9">
        <v>182687</v>
      </c>
      <c r="F38" s="10">
        <f t="shared" si="0"/>
        <v>91.343500000000006</v>
      </c>
    </row>
    <row r="39" spans="1:6" ht="25.5">
      <c r="A39" s="7">
        <f t="shared" si="1"/>
        <v>33</v>
      </c>
      <c r="B39" s="8" t="s">
        <v>51</v>
      </c>
      <c r="C39" s="9">
        <v>200000</v>
      </c>
      <c r="D39" s="9">
        <v>225780</v>
      </c>
      <c r="E39" s="9">
        <v>190779</v>
      </c>
      <c r="F39" s="10">
        <f t="shared" si="0"/>
        <v>84.497741163964918</v>
      </c>
    </row>
    <row r="40" spans="1:6" ht="25.5">
      <c r="A40" s="7">
        <f t="shared" si="1"/>
        <v>34</v>
      </c>
      <c r="B40" s="8" t="s">
        <v>52</v>
      </c>
      <c r="C40" s="9">
        <v>5295000</v>
      </c>
      <c r="D40" s="9">
        <v>11000000</v>
      </c>
      <c r="E40" s="9">
        <v>10682969</v>
      </c>
      <c r="F40" s="10">
        <f t="shared" si="0"/>
        <v>97.117900000000006</v>
      </c>
    </row>
    <row r="41" spans="1:6">
      <c r="A41" s="7">
        <f t="shared" si="1"/>
        <v>35</v>
      </c>
      <c r="B41" s="8" t="s">
        <v>53</v>
      </c>
      <c r="C41" s="9">
        <v>0</v>
      </c>
      <c r="D41" s="9">
        <v>6630000</v>
      </c>
      <c r="E41" s="9">
        <v>6627917</v>
      </c>
      <c r="F41" s="10">
        <f t="shared" si="0"/>
        <v>99.968582202111605</v>
      </c>
    </row>
    <row r="42" spans="1:6">
      <c r="A42" s="7">
        <f t="shared" si="1"/>
        <v>36</v>
      </c>
      <c r="B42" s="8" t="s">
        <v>54</v>
      </c>
      <c r="C42" s="9">
        <v>0</v>
      </c>
      <c r="D42" s="9">
        <v>27000</v>
      </c>
      <c r="E42" s="9">
        <v>26302</v>
      </c>
      <c r="F42" s="10">
        <f t="shared" si="0"/>
        <v>97.414814814814804</v>
      </c>
    </row>
    <row r="43" spans="1:6">
      <c r="A43" s="7">
        <f t="shared" si="1"/>
        <v>37</v>
      </c>
      <c r="B43" s="8" t="s">
        <v>55</v>
      </c>
      <c r="C43" s="9">
        <v>0</v>
      </c>
      <c r="D43" s="9">
        <v>1300000</v>
      </c>
      <c r="E43" s="9">
        <v>1271432</v>
      </c>
      <c r="F43" s="10">
        <f t="shared" si="0"/>
        <v>97.802461538461543</v>
      </c>
    </row>
    <row r="44" spans="1:6" ht="25.5">
      <c r="A44" s="7">
        <f t="shared" si="1"/>
        <v>38</v>
      </c>
      <c r="B44" s="8" t="s">
        <v>56</v>
      </c>
      <c r="C44" s="9">
        <v>5295000</v>
      </c>
      <c r="D44" s="9">
        <v>18957000</v>
      </c>
      <c r="E44" s="9">
        <v>18608620</v>
      </c>
      <c r="F44" s="10">
        <f t="shared" si="0"/>
        <v>98.162261961280791</v>
      </c>
    </row>
    <row r="45" spans="1:6">
      <c r="A45" s="7">
        <f t="shared" si="1"/>
        <v>39</v>
      </c>
      <c r="B45" s="12" t="s">
        <v>57</v>
      </c>
      <c r="C45" s="13">
        <v>31291022</v>
      </c>
      <c r="D45" s="13">
        <v>72948113</v>
      </c>
      <c r="E45" s="13">
        <v>71753469</v>
      </c>
      <c r="F45" s="10">
        <f t="shared" si="0"/>
        <v>98.362337350659089</v>
      </c>
    </row>
    <row r="46" spans="1:6">
      <c r="A46" s="7">
        <f t="shared" si="1"/>
        <v>40</v>
      </c>
      <c r="B46" s="8" t="s">
        <v>58</v>
      </c>
      <c r="C46" s="9">
        <v>4000000</v>
      </c>
      <c r="D46" s="9">
        <v>1588500</v>
      </c>
      <c r="E46" s="9">
        <v>1588500</v>
      </c>
      <c r="F46" s="10">
        <f t="shared" si="0"/>
        <v>100</v>
      </c>
    </row>
    <row r="47" spans="1:6" ht="25.5">
      <c r="A47" s="7">
        <f t="shared" si="1"/>
        <v>41</v>
      </c>
      <c r="B47" s="8" t="s">
        <v>59</v>
      </c>
      <c r="C47" s="9">
        <v>0</v>
      </c>
      <c r="D47" s="9">
        <v>0</v>
      </c>
      <c r="E47" s="9">
        <v>1588500</v>
      </c>
      <c r="F47" s="10"/>
    </row>
    <row r="48" spans="1:6" ht="25.5">
      <c r="A48" s="7">
        <f t="shared" si="1"/>
        <v>42</v>
      </c>
      <c r="B48" s="8" t="s">
        <v>60</v>
      </c>
      <c r="C48" s="9">
        <v>4000000</v>
      </c>
      <c r="D48" s="9">
        <v>0</v>
      </c>
      <c r="E48" s="9">
        <v>0</v>
      </c>
      <c r="F48" s="10"/>
    </row>
    <row r="49" spans="1:6" ht="25.5">
      <c r="A49" s="7">
        <f t="shared" si="1"/>
        <v>43</v>
      </c>
      <c r="B49" s="8" t="s">
        <v>61</v>
      </c>
      <c r="C49" s="9">
        <v>0</v>
      </c>
      <c r="D49" s="9">
        <v>0</v>
      </c>
      <c r="E49" s="9">
        <v>0</v>
      </c>
      <c r="F49" s="10"/>
    </row>
    <row r="50" spans="1:6" ht="25.5">
      <c r="A50" s="7">
        <f t="shared" si="1"/>
        <v>44</v>
      </c>
      <c r="B50" s="8" t="s">
        <v>62</v>
      </c>
      <c r="C50" s="9">
        <v>10302000</v>
      </c>
      <c r="D50" s="9">
        <v>5000000</v>
      </c>
      <c r="E50" s="9">
        <v>4939578</v>
      </c>
      <c r="F50" s="10">
        <f t="shared" si="0"/>
        <v>98.791560000000004</v>
      </c>
    </row>
    <row r="51" spans="1:6" ht="25.5">
      <c r="A51" s="7">
        <f t="shared" si="1"/>
        <v>45</v>
      </c>
      <c r="B51" s="8" t="s">
        <v>63</v>
      </c>
      <c r="C51" s="9">
        <v>0</v>
      </c>
      <c r="D51" s="9">
        <v>0</v>
      </c>
      <c r="E51" s="9">
        <v>2037282</v>
      </c>
      <c r="F51" s="10"/>
    </row>
    <row r="52" spans="1:6">
      <c r="A52" s="7">
        <f t="shared" si="1"/>
        <v>46</v>
      </c>
      <c r="B52" s="8" t="s">
        <v>64</v>
      </c>
      <c r="C52" s="9">
        <v>0</v>
      </c>
      <c r="D52" s="9">
        <v>0</v>
      </c>
      <c r="E52" s="9">
        <v>1946000</v>
      </c>
      <c r="F52" s="10"/>
    </row>
    <row r="53" spans="1:6" ht="38.25">
      <c r="A53" s="7">
        <f t="shared" si="1"/>
        <v>47</v>
      </c>
      <c r="B53" s="8" t="s">
        <v>65</v>
      </c>
      <c r="C53" s="9">
        <v>0</v>
      </c>
      <c r="D53" s="9">
        <v>0</v>
      </c>
      <c r="E53" s="9">
        <v>891296</v>
      </c>
      <c r="F53" s="10"/>
    </row>
    <row r="54" spans="1:6" ht="25.5">
      <c r="A54" s="7">
        <f t="shared" si="1"/>
        <v>48</v>
      </c>
      <c r="B54" s="12" t="s">
        <v>66</v>
      </c>
      <c r="C54" s="13">
        <v>18302000</v>
      </c>
      <c r="D54" s="13">
        <v>6588500</v>
      </c>
      <c r="E54" s="13">
        <v>6528078</v>
      </c>
      <c r="F54" s="10">
        <f t="shared" si="0"/>
        <v>99.082917204219484</v>
      </c>
    </row>
    <row r="55" spans="1:6" ht="25.5">
      <c r="A55" s="7">
        <f t="shared" si="1"/>
        <v>49</v>
      </c>
      <c r="B55" s="8" t="s">
        <v>67</v>
      </c>
      <c r="C55" s="9">
        <v>0</v>
      </c>
      <c r="D55" s="9">
        <v>2611638</v>
      </c>
      <c r="E55" s="9">
        <v>2611638</v>
      </c>
      <c r="F55" s="10">
        <f t="shared" si="0"/>
        <v>100</v>
      </c>
    </row>
    <row r="56" spans="1:6">
      <c r="A56" s="7">
        <f t="shared" si="1"/>
        <v>50</v>
      </c>
      <c r="B56" s="8" t="s">
        <v>68</v>
      </c>
      <c r="C56" s="9">
        <v>0</v>
      </c>
      <c r="D56" s="9">
        <v>2611638</v>
      </c>
      <c r="E56" s="9">
        <v>2611638</v>
      </c>
      <c r="F56" s="10">
        <f t="shared" si="0"/>
        <v>100</v>
      </c>
    </row>
    <row r="57" spans="1:6" ht="25.5">
      <c r="A57" s="7">
        <f t="shared" si="1"/>
        <v>51</v>
      </c>
      <c r="B57" s="8" t="s">
        <v>69</v>
      </c>
      <c r="C57" s="9">
        <v>32238184</v>
      </c>
      <c r="D57" s="9">
        <v>43300000</v>
      </c>
      <c r="E57" s="9">
        <v>43217679</v>
      </c>
      <c r="F57" s="10">
        <f t="shared" si="0"/>
        <v>99.809882217090077</v>
      </c>
    </row>
    <row r="58" spans="1:6" ht="25.5">
      <c r="A58" s="7">
        <f t="shared" si="1"/>
        <v>52</v>
      </c>
      <c r="B58" s="8" t="s">
        <v>70</v>
      </c>
      <c r="C58" s="9">
        <v>0</v>
      </c>
      <c r="D58" s="9">
        <v>0</v>
      </c>
      <c r="E58" s="9">
        <v>1159956</v>
      </c>
      <c r="F58" s="10"/>
    </row>
    <row r="59" spans="1:6">
      <c r="A59" s="7">
        <f t="shared" si="1"/>
        <v>53</v>
      </c>
      <c r="B59" s="8" t="s">
        <v>71</v>
      </c>
      <c r="C59" s="9">
        <v>0</v>
      </c>
      <c r="D59" s="9">
        <v>0</v>
      </c>
      <c r="E59" s="9">
        <v>42057723</v>
      </c>
      <c r="F59" s="10"/>
    </row>
    <row r="60" spans="1:6" ht="38.25">
      <c r="A60" s="7">
        <f t="shared" si="1"/>
        <v>54</v>
      </c>
      <c r="B60" s="8" t="s">
        <v>72</v>
      </c>
      <c r="C60" s="9">
        <v>0</v>
      </c>
      <c r="D60" s="9">
        <v>790000</v>
      </c>
      <c r="E60" s="9">
        <v>770000</v>
      </c>
      <c r="F60" s="10">
        <f t="shared" si="0"/>
        <v>97.468354430379748</v>
      </c>
    </row>
    <row r="61" spans="1:6">
      <c r="A61" s="7">
        <f t="shared" si="1"/>
        <v>55</v>
      </c>
      <c r="B61" s="8" t="s">
        <v>73</v>
      </c>
      <c r="C61" s="9">
        <v>0</v>
      </c>
      <c r="D61" s="9">
        <v>0</v>
      </c>
      <c r="E61" s="9">
        <v>770000</v>
      </c>
      <c r="F61" s="10"/>
    </row>
    <row r="62" spans="1:6" ht="25.5">
      <c r="A62" s="7">
        <f t="shared" si="1"/>
        <v>56</v>
      </c>
      <c r="B62" s="8" t="s">
        <v>74</v>
      </c>
      <c r="C62" s="9">
        <v>11001888</v>
      </c>
      <c r="D62" s="9">
        <v>12400000</v>
      </c>
      <c r="E62" s="9">
        <v>12307248</v>
      </c>
      <c r="F62" s="10">
        <f t="shared" si="0"/>
        <v>99.251999999999995</v>
      </c>
    </row>
    <row r="63" spans="1:6">
      <c r="A63" s="7">
        <f t="shared" si="1"/>
        <v>57</v>
      </c>
      <c r="B63" s="8" t="s">
        <v>75</v>
      </c>
      <c r="C63" s="9">
        <v>0</v>
      </c>
      <c r="D63" s="9">
        <v>0</v>
      </c>
      <c r="E63" s="9">
        <v>750000</v>
      </c>
      <c r="F63" s="10"/>
    </row>
    <row r="64" spans="1:6">
      <c r="A64" s="7">
        <f t="shared" si="1"/>
        <v>58</v>
      </c>
      <c r="B64" s="8" t="s">
        <v>76</v>
      </c>
      <c r="C64" s="9">
        <v>0</v>
      </c>
      <c r="D64" s="9">
        <v>0</v>
      </c>
      <c r="E64" s="9">
        <v>300910</v>
      </c>
      <c r="F64" s="10"/>
    </row>
    <row r="65" spans="1:6">
      <c r="A65" s="7">
        <f t="shared" si="1"/>
        <v>59</v>
      </c>
      <c r="B65" s="8" t="s">
        <v>77</v>
      </c>
      <c r="C65" s="9">
        <v>0</v>
      </c>
      <c r="D65" s="9">
        <v>0</v>
      </c>
      <c r="E65" s="9">
        <v>10833578</v>
      </c>
      <c r="F65" s="10"/>
    </row>
    <row r="66" spans="1:6">
      <c r="A66" s="7">
        <f t="shared" si="1"/>
        <v>60</v>
      </c>
      <c r="B66" s="8" t="s">
        <v>78</v>
      </c>
      <c r="C66" s="9">
        <v>0</v>
      </c>
      <c r="D66" s="9">
        <v>0</v>
      </c>
      <c r="E66" s="9">
        <v>422760</v>
      </c>
      <c r="F66" s="10"/>
    </row>
    <row r="67" spans="1:6">
      <c r="A67" s="7">
        <f t="shared" si="1"/>
        <v>61</v>
      </c>
      <c r="B67" s="8" t="s">
        <v>79</v>
      </c>
      <c r="C67" s="9">
        <v>3344842</v>
      </c>
      <c r="D67" s="9">
        <v>644379310</v>
      </c>
      <c r="E67" s="9">
        <v>0</v>
      </c>
      <c r="F67" s="10">
        <f t="shared" si="0"/>
        <v>0</v>
      </c>
    </row>
    <row r="68" spans="1:6" ht="38.25">
      <c r="A68" s="7">
        <f t="shared" si="1"/>
        <v>62</v>
      </c>
      <c r="B68" s="12" t="s">
        <v>80</v>
      </c>
      <c r="C68" s="13">
        <v>46584914</v>
      </c>
      <c r="D68" s="13">
        <v>703480948</v>
      </c>
      <c r="E68" s="13">
        <v>58906565</v>
      </c>
      <c r="F68" s="10"/>
    </row>
    <row r="69" spans="1:6">
      <c r="A69" s="7">
        <f t="shared" si="1"/>
        <v>63</v>
      </c>
      <c r="B69" s="8" t="s">
        <v>81</v>
      </c>
      <c r="C69" s="9">
        <v>0</v>
      </c>
      <c r="D69" s="9">
        <v>960000</v>
      </c>
      <c r="E69" s="9">
        <v>960000</v>
      </c>
      <c r="F69" s="10">
        <f t="shared" si="0"/>
        <v>100</v>
      </c>
    </row>
    <row r="70" spans="1:6">
      <c r="A70" s="7">
        <f t="shared" si="1"/>
        <v>64</v>
      </c>
      <c r="B70" s="8" t="s">
        <v>82</v>
      </c>
      <c r="C70" s="9">
        <v>10000000</v>
      </c>
      <c r="D70" s="9">
        <v>12020000</v>
      </c>
      <c r="E70" s="9">
        <v>12020000</v>
      </c>
      <c r="F70" s="10">
        <f t="shared" si="0"/>
        <v>100</v>
      </c>
    </row>
    <row r="71" spans="1:6">
      <c r="A71" s="7">
        <f t="shared" si="1"/>
        <v>65</v>
      </c>
      <c r="B71" s="8" t="s">
        <v>83</v>
      </c>
      <c r="C71" s="9">
        <v>0</v>
      </c>
      <c r="D71" s="9">
        <v>2472441</v>
      </c>
      <c r="E71" s="9">
        <v>2472441</v>
      </c>
      <c r="F71" s="10">
        <f t="shared" si="0"/>
        <v>100</v>
      </c>
    </row>
    <row r="72" spans="1:6">
      <c r="A72" s="7">
        <f t="shared" si="1"/>
        <v>66</v>
      </c>
      <c r="B72" s="8" t="s">
        <v>84</v>
      </c>
      <c r="C72" s="9">
        <v>2600000</v>
      </c>
      <c r="D72" s="9">
        <v>300000</v>
      </c>
      <c r="E72" s="9">
        <v>288985</v>
      </c>
      <c r="F72" s="10">
        <f t="shared" ref="F72:F86" si="2">E72/D72*100</f>
        <v>96.328333333333333</v>
      </c>
    </row>
    <row r="73" spans="1:6" ht="25.5">
      <c r="A73" s="7">
        <f t="shared" ref="A73:A86" si="3">1+A72</f>
        <v>67</v>
      </c>
      <c r="B73" s="8" t="s">
        <v>85</v>
      </c>
      <c r="C73" s="9">
        <v>3200000</v>
      </c>
      <c r="D73" s="9">
        <v>750000</v>
      </c>
      <c r="E73" s="9">
        <v>745585</v>
      </c>
      <c r="F73" s="10">
        <f t="shared" si="2"/>
        <v>99.411333333333332</v>
      </c>
    </row>
    <row r="74" spans="1:6">
      <c r="A74" s="7">
        <f t="shared" si="3"/>
        <v>68</v>
      </c>
      <c r="B74" s="12" t="s">
        <v>86</v>
      </c>
      <c r="C74" s="13">
        <v>15800000</v>
      </c>
      <c r="D74" s="13">
        <v>16502441</v>
      </c>
      <c r="E74" s="13">
        <v>16487011</v>
      </c>
      <c r="F74" s="10">
        <f t="shared" si="2"/>
        <v>99.906498681013318</v>
      </c>
    </row>
    <row r="75" spans="1:6">
      <c r="A75" s="7">
        <f t="shared" si="3"/>
        <v>69</v>
      </c>
      <c r="B75" s="8" t="s">
        <v>87</v>
      </c>
      <c r="C75" s="9">
        <v>0</v>
      </c>
      <c r="D75" s="9">
        <v>1621729</v>
      </c>
      <c r="E75" s="9">
        <v>1621729</v>
      </c>
      <c r="F75" s="10">
        <f t="shared" si="2"/>
        <v>100</v>
      </c>
    </row>
    <row r="76" spans="1:6">
      <c r="A76" s="7">
        <f t="shared" si="3"/>
        <v>70</v>
      </c>
      <c r="B76" s="8" t="s">
        <v>88</v>
      </c>
      <c r="C76" s="9">
        <v>0</v>
      </c>
      <c r="D76" s="9">
        <v>2260350</v>
      </c>
      <c r="E76" s="9">
        <v>2260350</v>
      </c>
      <c r="F76" s="10">
        <f t="shared" si="2"/>
        <v>100</v>
      </c>
    </row>
    <row r="77" spans="1:6" ht="25.5">
      <c r="A77" s="7">
        <f t="shared" si="3"/>
        <v>71</v>
      </c>
      <c r="B77" s="8" t="s">
        <v>89</v>
      </c>
      <c r="C77" s="9">
        <v>0</v>
      </c>
      <c r="D77" s="9">
        <v>1050000</v>
      </c>
      <c r="E77" s="9">
        <v>1048161</v>
      </c>
      <c r="F77" s="10">
        <f t="shared" si="2"/>
        <v>99.824857142857141</v>
      </c>
    </row>
    <row r="78" spans="1:6">
      <c r="A78" s="7">
        <f t="shared" si="3"/>
        <v>72</v>
      </c>
      <c r="B78" s="12" t="s">
        <v>90</v>
      </c>
      <c r="C78" s="13">
        <v>0</v>
      </c>
      <c r="D78" s="13">
        <v>4932079</v>
      </c>
      <c r="E78" s="13">
        <v>4930240</v>
      </c>
      <c r="F78" s="10">
        <f t="shared" si="2"/>
        <v>99.962713492626548</v>
      </c>
    </row>
    <row r="79" spans="1:6" ht="38.25">
      <c r="A79" s="7">
        <f t="shared" si="3"/>
        <v>73</v>
      </c>
      <c r="B79" s="8" t="s">
        <v>91</v>
      </c>
      <c r="C79" s="9">
        <v>0</v>
      </c>
      <c r="D79" s="9">
        <v>13000000</v>
      </c>
      <c r="E79" s="9">
        <v>13000000</v>
      </c>
      <c r="F79" s="10">
        <f t="shared" si="2"/>
        <v>100</v>
      </c>
    </row>
    <row r="80" spans="1:6">
      <c r="A80" s="7">
        <f t="shared" si="3"/>
        <v>74</v>
      </c>
      <c r="B80" s="8" t="s">
        <v>92</v>
      </c>
      <c r="C80" s="9">
        <v>0</v>
      </c>
      <c r="D80" s="9">
        <v>0</v>
      </c>
      <c r="E80" s="9">
        <v>13000000</v>
      </c>
      <c r="F80" s="10"/>
    </row>
    <row r="81" spans="1:6" ht="25.5">
      <c r="A81" s="7">
        <f t="shared" si="3"/>
        <v>75</v>
      </c>
      <c r="B81" s="8" t="s">
        <v>93</v>
      </c>
      <c r="C81" s="9">
        <v>71879479</v>
      </c>
      <c r="D81" s="9">
        <v>74977879</v>
      </c>
      <c r="E81" s="9">
        <v>74977879</v>
      </c>
      <c r="F81" s="10">
        <f t="shared" si="2"/>
        <v>100</v>
      </c>
    </row>
    <row r="82" spans="1:6">
      <c r="A82" s="7">
        <f t="shared" si="3"/>
        <v>76</v>
      </c>
      <c r="B82" s="8" t="s">
        <v>94</v>
      </c>
      <c r="C82" s="9">
        <v>0</v>
      </c>
      <c r="D82" s="9">
        <v>0</v>
      </c>
      <c r="E82" s="9">
        <v>71879479</v>
      </c>
      <c r="F82" s="10"/>
    </row>
    <row r="83" spans="1:6">
      <c r="A83" s="7">
        <f t="shared" si="3"/>
        <v>77</v>
      </c>
      <c r="B83" s="8" t="s">
        <v>95</v>
      </c>
      <c r="C83" s="9">
        <v>0</v>
      </c>
      <c r="D83" s="9">
        <v>0</v>
      </c>
      <c r="E83" s="9">
        <v>2400</v>
      </c>
      <c r="F83" s="10"/>
    </row>
    <row r="84" spans="1:6">
      <c r="A84" s="7">
        <f t="shared" si="3"/>
        <v>78</v>
      </c>
      <c r="B84" s="8" t="s">
        <v>96</v>
      </c>
      <c r="C84" s="9">
        <v>0</v>
      </c>
      <c r="D84" s="9">
        <v>0</v>
      </c>
      <c r="E84" s="9">
        <v>3096000</v>
      </c>
      <c r="F84" s="10"/>
    </row>
    <row r="85" spans="1:6" ht="38.25">
      <c r="A85" s="7">
        <f t="shared" si="3"/>
        <v>79</v>
      </c>
      <c r="B85" s="12" t="s">
        <v>97</v>
      </c>
      <c r="C85" s="13">
        <v>71879479</v>
      </c>
      <c r="D85" s="13">
        <v>87977879</v>
      </c>
      <c r="E85" s="13">
        <v>87977879</v>
      </c>
      <c r="F85" s="14">
        <f t="shared" si="2"/>
        <v>100</v>
      </c>
    </row>
    <row r="86" spans="1:6" ht="25.5">
      <c r="A86" s="7">
        <f t="shared" si="3"/>
        <v>80</v>
      </c>
      <c r="B86" s="12" t="s">
        <v>98</v>
      </c>
      <c r="C86" s="13">
        <v>226937041</v>
      </c>
      <c r="D86" s="13">
        <v>968802267</v>
      </c>
      <c r="E86" s="13">
        <v>322215185</v>
      </c>
      <c r="F86" s="14">
        <f t="shared" si="2"/>
        <v>33.259127891780629</v>
      </c>
    </row>
  </sheetData>
  <pageMargins left="0.74803149606299213" right="0.74803149606299213" top="0.98425196850393704" bottom="0.98425196850393704" header="0.51181102362204722" footer="0.51181102362204722"/>
  <pageSetup scale="80" orientation="portrait" horizontalDpi="300" verticalDpi="300" r:id="rId1"/>
  <headerFooter alignWithMargins="0">
    <oddHeader>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64"/>
  <sheetViews>
    <sheetView view="pageLayout" zoomScaleNormal="100" workbookViewId="0">
      <selection activeCell="E3" sqref="E3"/>
    </sheetView>
  </sheetViews>
  <sheetFormatPr defaultRowHeight="12.75"/>
  <cols>
    <col min="1" max="1" width="4.85546875" customWidth="1"/>
    <col min="2" max="2" width="39.140625" customWidth="1"/>
    <col min="3" max="3" width="12.28515625" customWidth="1"/>
    <col min="4" max="4" width="12.5703125" customWidth="1"/>
    <col min="5" max="5" width="12.140625" customWidth="1"/>
    <col min="6" max="6" width="6.85546875" customWidth="1"/>
  </cols>
  <sheetData>
    <row r="1" spans="1:6" ht="15.75">
      <c r="A1" s="1"/>
      <c r="B1" s="2" t="s">
        <v>333</v>
      </c>
      <c r="C1" s="2"/>
      <c r="D1" s="2"/>
      <c r="E1" s="2" t="s">
        <v>336</v>
      </c>
      <c r="F1" s="1"/>
    </row>
    <row r="2" spans="1:6">
      <c r="A2" s="1"/>
      <c r="B2" s="1"/>
      <c r="C2" s="1"/>
      <c r="D2" s="1"/>
      <c r="E2" s="1"/>
      <c r="F2" s="1"/>
    </row>
    <row r="3" spans="1:6" ht="15.75">
      <c r="A3" s="15"/>
      <c r="B3" s="16" t="s">
        <v>337</v>
      </c>
      <c r="C3" s="17"/>
      <c r="D3" s="18"/>
      <c r="E3" s="49" t="s">
        <v>352</v>
      </c>
      <c r="F3" s="1"/>
    </row>
    <row r="4" spans="1:6">
      <c r="A4" s="1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"/>
      <c r="B6" s="1"/>
      <c r="C6" s="1"/>
      <c r="D6" s="1"/>
      <c r="E6" s="1"/>
      <c r="F6" s="1"/>
    </row>
    <row r="7" spans="1:6" ht="46.5" customHeight="1">
      <c r="A7" s="19"/>
      <c r="B7" s="19" t="s">
        <v>5</v>
      </c>
      <c r="C7" s="19" t="s">
        <v>6</v>
      </c>
      <c r="D7" s="19" t="s">
        <v>7</v>
      </c>
      <c r="E7" s="19" t="s">
        <v>8</v>
      </c>
      <c r="F7" s="20" t="s">
        <v>332</v>
      </c>
    </row>
    <row r="8" spans="1:6" ht="25.5">
      <c r="A8" s="7">
        <v>1</v>
      </c>
      <c r="B8" s="8" t="s">
        <v>99</v>
      </c>
      <c r="C8" s="9">
        <v>60758180</v>
      </c>
      <c r="D8" s="9">
        <v>61899023</v>
      </c>
      <c r="E8" s="9">
        <v>61899023</v>
      </c>
      <c r="F8" s="10">
        <f>E8/D8*100</f>
        <v>100</v>
      </c>
    </row>
    <row r="9" spans="1:6" ht="25.5">
      <c r="A9" s="7">
        <f>A8+1</f>
        <v>2</v>
      </c>
      <c r="B9" s="8" t="s">
        <v>100</v>
      </c>
      <c r="C9" s="9">
        <v>56234323</v>
      </c>
      <c r="D9" s="9">
        <v>55091935</v>
      </c>
      <c r="E9" s="9">
        <v>55091935</v>
      </c>
      <c r="F9" s="10">
        <f t="shared" ref="F9:F64" si="0">E9/D9*100</f>
        <v>100</v>
      </c>
    </row>
    <row r="10" spans="1:6" ht="38.25">
      <c r="A10" s="7">
        <f t="shared" ref="A10:A64" si="1">A9+1</f>
        <v>3</v>
      </c>
      <c r="B10" s="8" t="s">
        <v>101</v>
      </c>
      <c r="C10" s="9">
        <v>75442630</v>
      </c>
      <c r="D10" s="9">
        <v>82883402</v>
      </c>
      <c r="E10" s="9">
        <v>82883402</v>
      </c>
      <c r="F10" s="10">
        <f t="shared" si="0"/>
        <v>100</v>
      </c>
    </row>
    <row r="11" spans="1:6" ht="25.5">
      <c r="A11" s="7">
        <f t="shared" si="1"/>
        <v>4</v>
      </c>
      <c r="B11" s="8" t="s">
        <v>102</v>
      </c>
      <c r="C11" s="9">
        <v>2842020</v>
      </c>
      <c r="D11" s="9">
        <v>3113486</v>
      </c>
      <c r="E11" s="9">
        <v>3113486</v>
      </c>
      <c r="F11" s="10">
        <f t="shared" si="0"/>
        <v>100</v>
      </c>
    </row>
    <row r="12" spans="1:6" ht="25.5">
      <c r="A12" s="7">
        <f t="shared" si="1"/>
        <v>5</v>
      </c>
      <c r="B12" s="8" t="s">
        <v>103</v>
      </c>
      <c r="C12" s="9">
        <v>0</v>
      </c>
      <c r="D12" s="9">
        <v>11384068</v>
      </c>
      <c r="E12" s="9">
        <v>11384068</v>
      </c>
      <c r="F12" s="10">
        <f t="shared" si="0"/>
        <v>100</v>
      </c>
    </row>
    <row r="13" spans="1:6" ht="25.5">
      <c r="A13" s="7">
        <f t="shared" si="1"/>
        <v>6</v>
      </c>
      <c r="B13" s="8" t="s">
        <v>104</v>
      </c>
      <c r="C13" s="9">
        <v>195277153</v>
      </c>
      <c r="D13" s="9">
        <v>214371914</v>
      </c>
      <c r="E13" s="9">
        <v>214371914</v>
      </c>
      <c r="F13" s="10">
        <f t="shared" si="0"/>
        <v>100</v>
      </c>
    </row>
    <row r="14" spans="1:6" ht="25.5">
      <c r="A14" s="7">
        <f t="shared" si="1"/>
        <v>7</v>
      </c>
      <c r="B14" s="8" t="s">
        <v>105</v>
      </c>
      <c r="C14" s="9">
        <v>13414716</v>
      </c>
      <c r="D14" s="9">
        <v>61539085</v>
      </c>
      <c r="E14" s="9">
        <v>61539085</v>
      </c>
      <c r="F14" s="10">
        <f t="shared" si="0"/>
        <v>100</v>
      </c>
    </row>
    <row r="15" spans="1:6" ht="38.25">
      <c r="A15" s="7">
        <f t="shared" si="1"/>
        <v>8</v>
      </c>
      <c r="B15" s="8" t="s">
        <v>106</v>
      </c>
      <c r="C15" s="9">
        <v>0</v>
      </c>
      <c r="D15" s="9">
        <v>0</v>
      </c>
      <c r="E15" s="9">
        <v>110344</v>
      </c>
      <c r="F15" s="10"/>
    </row>
    <row r="16" spans="1:6" ht="25.5">
      <c r="A16" s="7">
        <f t="shared" si="1"/>
        <v>9</v>
      </c>
      <c r="B16" s="8" t="s">
        <v>107</v>
      </c>
      <c r="C16" s="9">
        <v>0</v>
      </c>
      <c r="D16" s="9">
        <v>0</v>
      </c>
      <c r="E16" s="9">
        <v>5103487</v>
      </c>
      <c r="F16" s="10"/>
    </row>
    <row r="17" spans="1:6" ht="25.5">
      <c r="A17" s="7">
        <f t="shared" si="1"/>
        <v>10</v>
      </c>
      <c r="B17" s="8" t="s">
        <v>108</v>
      </c>
      <c r="C17" s="9">
        <v>0</v>
      </c>
      <c r="D17" s="9">
        <v>0</v>
      </c>
      <c r="E17" s="9">
        <v>4987800</v>
      </c>
      <c r="F17" s="10"/>
    </row>
    <row r="18" spans="1:6">
      <c r="A18" s="7">
        <f t="shared" si="1"/>
        <v>11</v>
      </c>
      <c r="B18" s="8" t="s">
        <v>109</v>
      </c>
      <c r="C18" s="9">
        <v>0</v>
      </c>
      <c r="D18" s="9">
        <v>0</v>
      </c>
      <c r="E18" s="9">
        <v>43217740</v>
      </c>
      <c r="F18" s="10"/>
    </row>
    <row r="19" spans="1:6" ht="25.5">
      <c r="A19" s="7">
        <f t="shared" si="1"/>
        <v>12</v>
      </c>
      <c r="B19" s="8" t="s">
        <v>110</v>
      </c>
      <c r="C19" s="9">
        <v>0</v>
      </c>
      <c r="D19" s="9">
        <v>0</v>
      </c>
      <c r="E19" s="9">
        <v>3434580</v>
      </c>
      <c r="F19" s="10"/>
    </row>
    <row r="20" spans="1:6">
      <c r="A20" s="7">
        <f t="shared" si="1"/>
        <v>13</v>
      </c>
      <c r="B20" s="8" t="s">
        <v>111</v>
      </c>
      <c r="C20" s="9">
        <v>0</v>
      </c>
      <c r="D20" s="9">
        <v>0</v>
      </c>
      <c r="E20" s="9">
        <v>4685134</v>
      </c>
      <c r="F20" s="10"/>
    </row>
    <row r="21" spans="1:6" ht="25.5">
      <c r="A21" s="7">
        <f t="shared" si="1"/>
        <v>14</v>
      </c>
      <c r="B21" s="12" t="s">
        <v>112</v>
      </c>
      <c r="C21" s="13">
        <v>208691869</v>
      </c>
      <c r="D21" s="13">
        <v>275910999</v>
      </c>
      <c r="E21" s="13">
        <v>275910999</v>
      </c>
      <c r="F21" s="10">
        <f t="shared" si="0"/>
        <v>100</v>
      </c>
    </row>
    <row r="22" spans="1:6" ht="25.5">
      <c r="A22" s="7">
        <f t="shared" si="1"/>
        <v>15</v>
      </c>
      <c r="B22" s="8" t="s">
        <v>113</v>
      </c>
      <c r="C22" s="9">
        <v>0</v>
      </c>
      <c r="D22" s="9">
        <v>81200</v>
      </c>
      <c r="E22" s="9">
        <v>81200</v>
      </c>
      <c r="F22" s="10">
        <f t="shared" si="0"/>
        <v>100</v>
      </c>
    </row>
    <row r="23" spans="1:6" ht="25.5">
      <c r="A23" s="7">
        <f t="shared" si="1"/>
        <v>16</v>
      </c>
      <c r="B23" s="8" t="s">
        <v>114</v>
      </c>
      <c r="C23" s="9">
        <v>0</v>
      </c>
      <c r="D23" s="9">
        <v>592351505</v>
      </c>
      <c r="E23" s="9">
        <v>592351505</v>
      </c>
      <c r="F23" s="10">
        <f t="shared" si="0"/>
        <v>100</v>
      </c>
    </row>
    <row r="24" spans="1:6" ht="38.25">
      <c r="A24" s="7">
        <f t="shared" si="1"/>
        <v>17</v>
      </c>
      <c r="B24" s="8" t="s">
        <v>115</v>
      </c>
      <c r="C24" s="9">
        <v>0</v>
      </c>
      <c r="D24" s="9">
        <v>0</v>
      </c>
      <c r="E24" s="9">
        <v>592351505</v>
      </c>
      <c r="F24" s="10"/>
    </row>
    <row r="25" spans="1:6" ht="38.25">
      <c r="A25" s="7">
        <f t="shared" si="1"/>
        <v>18</v>
      </c>
      <c r="B25" s="12" t="s">
        <v>116</v>
      </c>
      <c r="C25" s="13">
        <v>0</v>
      </c>
      <c r="D25" s="13">
        <v>592432705</v>
      </c>
      <c r="E25" s="13">
        <v>592432705</v>
      </c>
      <c r="F25" s="10">
        <f t="shared" si="0"/>
        <v>100</v>
      </c>
    </row>
    <row r="26" spans="1:6">
      <c r="A26" s="7">
        <f t="shared" si="1"/>
        <v>19</v>
      </c>
      <c r="B26" s="8" t="s">
        <v>117</v>
      </c>
      <c r="C26" s="9">
        <v>4350000</v>
      </c>
      <c r="D26" s="9">
        <v>4629080</v>
      </c>
      <c r="E26" s="9">
        <v>4374530</v>
      </c>
      <c r="F26" s="10">
        <f t="shared" si="0"/>
        <v>94.501067166694028</v>
      </c>
    </row>
    <row r="27" spans="1:6">
      <c r="A27" s="7">
        <f t="shared" si="1"/>
        <v>20</v>
      </c>
      <c r="B27" s="8" t="s">
        <v>118</v>
      </c>
      <c r="C27" s="9">
        <v>0</v>
      </c>
      <c r="D27" s="9">
        <v>0</v>
      </c>
      <c r="E27" s="9">
        <v>4374530</v>
      </c>
      <c r="F27" s="10"/>
    </row>
    <row r="28" spans="1:6" ht="25.5">
      <c r="A28" s="7">
        <f t="shared" si="1"/>
        <v>21</v>
      </c>
      <c r="B28" s="8" t="s">
        <v>119</v>
      </c>
      <c r="C28" s="9">
        <v>22000000</v>
      </c>
      <c r="D28" s="9">
        <v>27677195</v>
      </c>
      <c r="E28" s="9">
        <v>25229834</v>
      </c>
      <c r="F28" s="10">
        <f t="shared" si="0"/>
        <v>91.157481818515208</v>
      </c>
    </row>
    <row r="29" spans="1:6" ht="38.25">
      <c r="A29" s="7">
        <f t="shared" si="1"/>
        <v>22</v>
      </c>
      <c r="B29" s="8" t="s">
        <v>120</v>
      </c>
      <c r="C29" s="9">
        <v>0</v>
      </c>
      <c r="D29" s="9">
        <v>0</v>
      </c>
      <c r="E29" s="9">
        <v>25229834</v>
      </c>
      <c r="F29" s="10"/>
    </row>
    <row r="30" spans="1:6">
      <c r="A30" s="7">
        <f t="shared" si="1"/>
        <v>23</v>
      </c>
      <c r="B30" s="8" t="s">
        <v>121</v>
      </c>
      <c r="C30" s="9">
        <v>7100000</v>
      </c>
      <c r="D30" s="9">
        <v>8435434</v>
      </c>
      <c r="E30" s="9">
        <v>7231749</v>
      </c>
      <c r="F30" s="10">
        <f t="shared" si="0"/>
        <v>85.730609711367549</v>
      </c>
    </row>
    <row r="31" spans="1:6" ht="25.5">
      <c r="A31" s="7">
        <f t="shared" si="1"/>
        <v>24</v>
      </c>
      <c r="B31" s="8" t="s">
        <v>122</v>
      </c>
      <c r="C31" s="9">
        <v>0</v>
      </c>
      <c r="D31" s="9">
        <v>0</v>
      </c>
      <c r="E31" s="9">
        <v>7231749</v>
      </c>
      <c r="F31" s="10"/>
    </row>
    <row r="32" spans="1:6" ht="25.5">
      <c r="A32" s="7">
        <f t="shared" si="1"/>
        <v>25</v>
      </c>
      <c r="B32" s="8" t="s">
        <v>123</v>
      </c>
      <c r="C32" s="9">
        <v>29100000</v>
      </c>
      <c r="D32" s="9">
        <v>36112629</v>
      </c>
      <c r="E32" s="9">
        <v>32461583</v>
      </c>
      <c r="F32" s="10">
        <f t="shared" si="0"/>
        <v>89.889836045999303</v>
      </c>
    </row>
    <row r="33" spans="1:6" ht="25.5">
      <c r="A33" s="7">
        <f t="shared" si="1"/>
        <v>26</v>
      </c>
      <c r="B33" s="8" t="s">
        <v>124</v>
      </c>
      <c r="C33" s="9">
        <v>2500000</v>
      </c>
      <c r="D33" s="9">
        <v>11133227</v>
      </c>
      <c r="E33" s="9">
        <v>2788356</v>
      </c>
      <c r="F33" s="10">
        <f t="shared" si="0"/>
        <v>25.045352978071854</v>
      </c>
    </row>
    <row r="34" spans="1:6" ht="51">
      <c r="A34" s="7">
        <f t="shared" si="1"/>
        <v>27</v>
      </c>
      <c r="B34" s="8" t="s">
        <v>125</v>
      </c>
      <c r="C34" s="9">
        <v>0</v>
      </c>
      <c r="D34" s="9">
        <v>0</v>
      </c>
      <c r="E34" s="9">
        <v>10000</v>
      </c>
      <c r="F34" s="10"/>
    </row>
    <row r="35" spans="1:6">
      <c r="A35" s="7">
        <f t="shared" si="1"/>
        <v>28</v>
      </c>
      <c r="B35" s="8" t="s">
        <v>126</v>
      </c>
      <c r="C35" s="9">
        <v>0</v>
      </c>
      <c r="D35" s="9">
        <v>0</v>
      </c>
      <c r="E35" s="9">
        <v>236241</v>
      </c>
      <c r="F35" s="10"/>
    </row>
    <row r="36" spans="1:6" ht="25.5">
      <c r="A36" s="7">
        <f t="shared" si="1"/>
        <v>29</v>
      </c>
      <c r="B36" s="12" t="s">
        <v>127</v>
      </c>
      <c r="C36" s="13">
        <v>35950000</v>
      </c>
      <c r="D36" s="13">
        <v>51874936</v>
      </c>
      <c r="E36" s="13">
        <v>39624469</v>
      </c>
      <c r="F36" s="10">
        <f t="shared" si="0"/>
        <v>76.38461279258253</v>
      </c>
    </row>
    <row r="37" spans="1:6">
      <c r="A37" s="7">
        <f t="shared" si="1"/>
        <v>30</v>
      </c>
      <c r="B37" s="8" t="s">
        <v>128</v>
      </c>
      <c r="C37" s="9">
        <v>0</v>
      </c>
      <c r="D37" s="9">
        <v>800195</v>
      </c>
      <c r="E37" s="9">
        <v>709152</v>
      </c>
      <c r="F37" s="10">
        <f t="shared" si="0"/>
        <v>88.622398290416712</v>
      </c>
    </row>
    <row r="38" spans="1:6">
      <c r="A38" s="7">
        <f t="shared" si="1"/>
        <v>31</v>
      </c>
      <c r="B38" s="8" t="s">
        <v>129</v>
      </c>
      <c r="C38" s="9">
        <v>0</v>
      </c>
      <c r="D38" s="9">
        <v>10450462</v>
      </c>
      <c r="E38" s="9">
        <v>10106645</v>
      </c>
      <c r="F38" s="10">
        <f t="shared" si="0"/>
        <v>96.710030618742024</v>
      </c>
    </row>
    <row r="39" spans="1:6" ht="25.5">
      <c r="A39" s="7">
        <f t="shared" si="1"/>
        <v>32</v>
      </c>
      <c r="B39" s="8" t="s">
        <v>130</v>
      </c>
      <c r="C39" s="9">
        <v>0</v>
      </c>
      <c r="D39" s="9">
        <v>0</v>
      </c>
      <c r="E39" s="9">
        <v>6860571</v>
      </c>
      <c r="F39" s="10"/>
    </row>
    <row r="40" spans="1:6" ht="25.5">
      <c r="A40" s="7">
        <f t="shared" si="1"/>
        <v>33</v>
      </c>
      <c r="B40" s="8" t="s">
        <v>131</v>
      </c>
      <c r="C40" s="9">
        <v>500000</v>
      </c>
      <c r="D40" s="9">
        <v>0</v>
      </c>
      <c r="E40" s="9">
        <v>0</v>
      </c>
      <c r="F40" s="10"/>
    </row>
    <row r="41" spans="1:6">
      <c r="A41" s="7">
        <f t="shared" si="1"/>
        <v>34</v>
      </c>
      <c r="B41" s="8" t="s">
        <v>132</v>
      </c>
      <c r="C41" s="9">
        <v>10000000</v>
      </c>
      <c r="D41" s="9">
        <v>29654763</v>
      </c>
      <c r="E41" s="9">
        <v>27105338</v>
      </c>
      <c r="F41" s="10">
        <f t="shared" si="0"/>
        <v>91.40298305536956</v>
      </c>
    </row>
    <row r="42" spans="1:6" ht="25.5">
      <c r="A42" s="7">
        <f t="shared" si="1"/>
        <v>35</v>
      </c>
      <c r="B42" s="8" t="s">
        <v>133</v>
      </c>
      <c r="C42" s="9">
        <v>0</v>
      </c>
      <c r="D42" s="9">
        <v>0</v>
      </c>
      <c r="E42" s="9">
        <v>27103909</v>
      </c>
      <c r="F42" s="10"/>
    </row>
    <row r="43" spans="1:6">
      <c r="A43" s="7">
        <f t="shared" si="1"/>
        <v>36</v>
      </c>
      <c r="B43" s="8" t="s">
        <v>134</v>
      </c>
      <c r="C43" s="9">
        <v>0</v>
      </c>
      <c r="D43" s="9">
        <v>940101</v>
      </c>
      <c r="E43" s="9">
        <v>633330</v>
      </c>
      <c r="F43" s="10">
        <f t="shared" si="0"/>
        <v>67.368293406772253</v>
      </c>
    </row>
    <row r="44" spans="1:6">
      <c r="A44" s="7">
        <f t="shared" si="1"/>
        <v>37</v>
      </c>
      <c r="B44" s="8" t="s">
        <v>135</v>
      </c>
      <c r="C44" s="9">
        <v>2500000</v>
      </c>
      <c r="D44" s="9">
        <v>11319909</v>
      </c>
      <c r="E44" s="9">
        <v>10171858</v>
      </c>
      <c r="F44" s="10">
        <f t="shared" si="0"/>
        <v>89.858125184575243</v>
      </c>
    </row>
    <row r="45" spans="1:6" ht="25.5">
      <c r="A45" s="7">
        <f t="shared" si="1"/>
        <v>38</v>
      </c>
      <c r="B45" s="8" t="s">
        <v>136</v>
      </c>
      <c r="C45" s="9">
        <v>0</v>
      </c>
      <c r="D45" s="9">
        <v>25</v>
      </c>
      <c r="E45" s="9">
        <v>25</v>
      </c>
      <c r="F45" s="10">
        <f t="shared" si="0"/>
        <v>100</v>
      </c>
    </row>
    <row r="46" spans="1:6" ht="25.5">
      <c r="A46" s="7">
        <f t="shared" si="1"/>
        <v>39</v>
      </c>
      <c r="B46" s="8" t="s">
        <v>137</v>
      </c>
      <c r="C46" s="9">
        <v>0</v>
      </c>
      <c r="D46" s="9">
        <v>25</v>
      </c>
      <c r="E46" s="9">
        <v>25</v>
      </c>
      <c r="F46" s="10">
        <f t="shared" si="0"/>
        <v>100</v>
      </c>
    </row>
    <row r="47" spans="1:6">
      <c r="A47" s="7">
        <f t="shared" si="1"/>
        <v>40</v>
      </c>
      <c r="B47" s="8" t="s">
        <v>138</v>
      </c>
      <c r="C47" s="9">
        <v>0</v>
      </c>
      <c r="D47" s="9">
        <v>398992</v>
      </c>
      <c r="E47" s="9">
        <v>398992</v>
      </c>
      <c r="F47" s="10">
        <f t="shared" si="0"/>
        <v>100</v>
      </c>
    </row>
    <row r="48" spans="1:6">
      <c r="A48" s="7">
        <f t="shared" si="1"/>
        <v>41</v>
      </c>
      <c r="B48" s="8" t="s">
        <v>139</v>
      </c>
      <c r="C48" s="9">
        <v>295000</v>
      </c>
      <c r="D48" s="9">
        <v>3685378</v>
      </c>
      <c r="E48" s="9">
        <v>3685378</v>
      </c>
      <c r="F48" s="10">
        <f t="shared" si="0"/>
        <v>100</v>
      </c>
    </row>
    <row r="49" spans="1:6">
      <c r="A49" s="7">
        <f t="shared" si="1"/>
        <v>42</v>
      </c>
      <c r="B49" s="8" t="s">
        <v>140</v>
      </c>
      <c r="C49" s="9">
        <v>0</v>
      </c>
      <c r="D49" s="9">
        <v>0</v>
      </c>
      <c r="E49" s="9">
        <v>1856185</v>
      </c>
      <c r="F49" s="10"/>
    </row>
    <row r="50" spans="1:6" ht="38.25">
      <c r="A50" s="7">
        <f t="shared" si="1"/>
        <v>43</v>
      </c>
      <c r="B50" s="12" t="s">
        <v>141</v>
      </c>
      <c r="C50" s="13">
        <v>13295000</v>
      </c>
      <c r="D50" s="13">
        <v>57249825</v>
      </c>
      <c r="E50" s="13">
        <v>52810718</v>
      </c>
      <c r="F50" s="10">
        <f t="shared" si="0"/>
        <v>92.246077608097494</v>
      </c>
    </row>
    <row r="51" spans="1:6">
      <c r="A51" s="7">
        <f t="shared" si="1"/>
        <v>44</v>
      </c>
      <c r="B51" s="8" t="s">
        <v>142</v>
      </c>
      <c r="C51" s="9">
        <v>1200000</v>
      </c>
      <c r="D51" s="9">
        <v>2551956</v>
      </c>
      <c r="E51" s="9">
        <v>1340972</v>
      </c>
      <c r="F51" s="10">
        <f t="shared" si="0"/>
        <v>52.546830744730713</v>
      </c>
    </row>
    <row r="52" spans="1:6" ht="25.5">
      <c r="A52" s="7">
        <f t="shared" si="1"/>
        <v>45</v>
      </c>
      <c r="B52" s="12" t="s">
        <v>143</v>
      </c>
      <c r="C52" s="13">
        <v>1200000</v>
      </c>
      <c r="D52" s="13">
        <v>2551956</v>
      </c>
      <c r="E52" s="13">
        <v>1340972</v>
      </c>
      <c r="F52" s="10">
        <f t="shared" si="0"/>
        <v>52.546830744730713</v>
      </c>
    </row>
    <row r="53" spans="1:6" ht="38.25">
      <c r="A53" s="7">
        <f t="shared" si="1"/>
        <v>46</v>
      </c>
      <c r="B53" s="8" t="s">
        <v>144</v>
      </c>
      <c r="C53" s="9">
        <v>600000</v>
      </c>
      <c r="D53" s="9">
        <v>1308946</v>
      </c>
      <c r="E53" s="9">
        <v>749601</v>
      </c>
      <c r="F53" s="10">
        <f t="shared" si="0"/>
        <v>57.267526697052439</v>
      </c>
    </row>
    <row r="54" spans="1:6">
      <c r="A54" s="7">
        <f t="shared" si="1"/>
        <v>47</v>
      </c>
      <c r="B54" s="8" t="s">
        <v>145</v>
      </c>
      <c r="C54" s="9">
        <v>0</v>
      </c>
      <c r="D54" s="9">
        <v>0</v>
      </c>
      <c r="E54" s="9">
        <v>749601</v>
      </c>
      <c r="F54" s="10"/>
    </row>
    <row r="55" spans="1:6" ht="25.5">
      <c r="A55" s="7">
        <f t="shared" si="1"/>
        <v>48</v>
      </c>
      <c r="B55" s="8" t="s">
        <v>146</v>
      </c>
      <c r="C55" s="9">
        <v>0</v>
      </c>
      <c r="D55" s="9">
        <v>69577750</v>
      </c>
      <c r="E55" s="9">
        <v>69577750</v>
      </c>
      <c r="F55" s="10">
        <f t="shared" si="0"/>
        <v>100</v>
      </c>
    </row>
    <row r="56" spans="1:6">
      <c r="A56" s="7">
        <f t="shared" si="1"/>
        <v>49</v>
      </c>
      <c r="B56" s="8" t="s">
        <v>147</v>
      </c>
      <c r="C56" s="9">
        <v>0</v>
      </c>
      <c r="D56" s="9">
        <v>0</v>
      </c>
      <c r="E56" s="9">
        <v>70000</v>
      </c>
      <c r="F56" s="10"/>
    </row>
    <row r="57" spans="1:6" ht="25.5">
      <c r="A57" s="7">
        <f t="shared" si="1"/>
        <v>50</v>
      </c>
      <c r="B57" s="8" t="s">
        <v>148</v>
      </c>
      <c r="C57" s="9">
        <v>0</v>
      </c>
      <c r="D57" s="9">
        <v>0</v>
      </c>
      <c r="E57" s="9">
        <v>69497750</v>
      </c>
      <c r="F57" s="10"/>
    </row>
    <row r="58" spans="1:6">
      <c r="A58" s="7">
        <f t="shared" si="1"/>
        <v>51</v>
      </c>
      <c r="B58" s="8" t="s">
        <v>149</v>
      </c>
      <c r="C58" s="9">
        <v>0</v>
      </c>
      <c r="D58" s="9">
        <v>0</v>
      </c>
      <c r="E58" s="9">
        <v>10000</v>
      </c>
      <c r="F58" s="10"/>
    </row>
    <row r="59" spans="1:6" ht="25.5">
      <c r="A59" s="7">
        <f t="shared" si="1"/>
        <v>52</v>
      </c>
      <c r="B59" s="12" t="s">
        <v>150</v>
      </c>
      <c r="C59" s="13">
        <v>600000</v>
      </c>
      <c r="D59" s="13">
        <v>70886696</v>
      </c>
      <c r="E59" s="13">
        <v>70327351</v>
      </c>
      <c r="F59" s="10">
        <f t="shared" si="0"/>
        <v>99.210930919957107</v>
      </c>
    </row>
    <row r="60" spans="1:6" ht="38.25">
      <c r="A60" s="7">
        <f t="shared" si="1"/>
        <v>53</v>
      </c>
      <c r="B60" s="8" t="s">
        <v>151</v>
      </c>
      <c r="C60" s="9">
        <v>0</v>
      </c>
      <c r="D60" s="9">
        <v>13000000</v>
      </c>
      <c r="E60" s="9">
        <v>0</v>
      </c>
      <c r="F60" s="10">
        <f t="shared" si="0"/>
        <v>0</v>
      </c>
    </row>
    <row r="61" spans="1:6" ht="25.5">
      <c r="A61" s="7">
        <f t="shared" si="1"/>
        <v>54</v>
      </c>
      <c r="B61" s="8" t="s">
        <v>152</v>
      </c>
      <c r="C61" s="9">
        <v>0</v>
      </c>
      <c r="D61" s="9">
        <v>7498230</v>
      </c>
      <c r="E61" s="9">
        <v>1919865</v>
      </c>
      <c r="F61" s="10">
        <f t="shared" si="0"/>
        <v>25.604242601253898</v>
      </c>
    </row>
    <row r="62" spans="1:6">
      <c r="A62" s="7">
        <f t="shared" si="1"/>
        <v>55</v>
      </c>
      <c r="B62" s="8" t="s">
        <v>153</v>
      </c>
      <c r="C62" s="9">
        <v>0</v>
      </c>
      <c r="D62" s="9">
        <v>0</v>
      </c>
      <c r="E62" s="9">
        <v>1919865</v>
      </c>
      <c r="F62" s="10"/>
    </row>
    <row r="63" spans="1:6" ht="25.5">
      <c r="A63" s="7">
        <f t="shared" si="1"/>
        <v>56</v>
      </c>
      <c r="B63" s="12" t="s">
        <v>154</v>
      </c>
      <c r="C63" s="13">
        <v>0</v>
      </c>
      <c r="D63" s="13">
        <v>20498230</v>
      </c>
      <c r="E63" s="13">
        <v>1919865</v>
      </c>
      <c r="F63" s="14">
        <f t="shared" si="0"/>
        <v>9.3660037964253497</v>
      </c>
    </row>
    <row r="64" spans="1:6" ht="25.5">
      <c r="A64" s="7">
        <f t="shared" si="1"/>
        <v>57</v>
      </c>
      <c r="B64" s="12" t="s">
        <v>155</v>
      </c>
      <c r="C64" s="13">
        <v>259736869</v>
      </c>
      <c r="D64" s="13">
        <v>1071405347</v>
      </c>
      <c r="E64" s="13">
        <v>1034367079</v>
      </c>
      <c r="F64" s="14">
        <f t="shared" si="0"/>
        <v>96.5430200527084</v>
      </c>
    </row>
  </sheetData>
  <pageMargins left="0.74803149606299213" right="0.74803149606299213" top="0.98425196850393704" bottom="0.98425196850393704" header="0.51181102362204722" footer="0.51181102362204722"/>
  <pageSetup scale="90" orientation="portrait" horizontalDpi="300" verticalDpi="300" r:id="rId1"/>
  <headerFooter alignWithMargins="0">
    <oddHeader>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view="pageLayout" zoomScaleNormal="100" workbookViewId="0">
      <selection activeCell="E4" sqref="E4"/>
    </sheetView>
  </sheetViews>
  <sheetFormatPr defaultRowHeight="12.75"/>
  <cols>
    <col min="1" max="1" width="4.5703125" customWidth="1"/>
    <col min="2" max="2" width="38.28515625" customWidth="1"/>
    <col min="3" max="3" width="12.5703125" customWidth="1"/>
    <col min="4" max="4" width="13.7109375" customWidth="1"/>
    <col min="5" max="5" width="11" customWidth="1"/>
    <col min="6" max="6" width="7.140625" customWidth="1"/>
  </cols>
  <sheetData>
    <row r="1" spans="1:6" ht="15.75">
      <c r="A1" s="4"/>
      <c r="B1" s="2" t="s">
        <v>333</v>
      </c>
      <c r="C1" s="2"/>
      <c r="D1" s="2"/>
      <c r="E1" s="2" t="s">
        <v>338</v>
      </c>
    </row>
    <row r="2" spans="1:6" ht="15.75">
      <c r="A2" s="4"/>
      <c r="B2" s="4"/>
      <c r="C2" s="4"/>
      <c r="D2" s="4"/>
      <c r="E2" s="4"/>
    </row>
    <row r="3" spans="1:6" ht="15.75">
      <c r="A3" s="16" t="s">
        <v>339</v>
      </c>
      <c r="B3" s="18"/>
      <c r="C3" s="18"/>
      <c r="D3" s="18"/>
      <c r="E3" s="18"/>
    </row>
    <row r="4" spans="1:6" ht="15.75">
      <c r="A4" s="22"/>
      <c r="B4" s="4"/>
      <c r="C4" s="4"/>
      <c r="D4" s="4"/>
      <c r="E4" s="49" t="s">
        <v>352</v>
      </c>
    </row>
    <row r="8" spans="1:6" ht="31.5">
      <c r="A8" s="19"/>
      <c r="B8" s="19" t="s">
        <v>5</v>
      </c>
      <c r="C8" s="19" t="s">
        <v>6</v>
      </c>
      <c r="D8" s="19" t="s">
        <v>7</v>
      </c>
      <c r="E8" s="19" t="s">
        <v>8</v>
      </c>
      <c r="F8" s="19" t="s">
        <v>332</v>
      </c>
    </row>
    <row r="9" spans="1:6" ht="25.5">
      <c r="A9" s="7">
        <v>1</v>
      </c>
      <c r="B9" s="8" t="s">
        <v>156</v>
      </c>
      <c r="C9" s="9">
        <v>0</v>
      </c>
      <c r="D9" s="9">
        <v>10000000</v>
      </c>
      <c r="E9" s="9">
        <v>10000000</v>
      </c>
      <c r="F9" s="23">
        <f>E9/D9*100</f>
        <v>100</v>
      </c>
    </row>
    <row r="10" spans="1:6" ht="25.5">
      <c r="A10" s="7">
        <v>2</v>
      </c>
      <c r="B10" s="8" t="s">
        <v>157</v>
      </c>
      <c r="C10" s="9">
        <v>0</v>
      </c>
      <c r="D10" s="9">
        <v>10000000</v>
      </c>
      <c r="E10" s="9">
        <v>10000000</v>
      </c>
      <c r="F10" s="23">
        <f t="shared" ref="F10:F16" si="0">E10/D10*100</f>
        <v>100</v>
      </c>
    </row>
    <row r="11" spans="1:6" ht="25.5">
      <c r="A11" s="7">
        <v>3</v>
      </c>
      <c r="B11" s="8" t="s">
        <v>158</v>
      </c>
      <c r="C11" s="9">
        <v>0</v>
      </c>
      <c r="D11" s="9">
        <v>70000000</v>
      </c>
      <c r="E11" s="9">
        <v>70000000</v>
      </c>
      <c r="F11" s="23">
        <f t="shared" si="0"/>
        <v>100</v>
      </c>
    </row>
    <row r="12" spans="1:6" ht="25.5">
      <c r="A12" s="7">
        <v>4</v>
      </c>
      <c r="B12" s="8" t="s">
        <v>159</v>
      </c>
      <c r="C12" s="9">
        <v>0</v>
      </c>
      <c r="D12" s="9">
        <v>70000000</v>
      </c>
      <c r="E12" s="9">
        <v>70000000</v>
      </c>
      <c r="F12" s="23">
        <f t="shared" si="0"/>
        <v>100</v>
      </c>
    </row>
    <row r="13" spans="1:6" ht="25.5">
      <c r="A13" s="7">
        <v>5</v>
      </c>
      <c r="B13" s="8" t="s">
        <v>160</v>
      </c>
      <c r="C13" s="9">
        <v>6000000</v>
      </c>
      <c r="D13" s="9">
        <v>7049934</v>
      </c>
      <c r="E13" s="9">
        <v>7049934</v>
      </c>
      <c r="F13" s="23">
        <f t="shared" si="0"/>
        <v>100</v>
      </c>
    </row>
    <row r="14" spans="1:6" ht="25.5">
      <c r="A14" s="7">
        <v>6</v>
      </c>
      <c r="B14" s="8" t="s">
        <v>161</v>
      </c>
      <c r="C14" s="9">
        <v>118162169</v>
      </c>
      <c r="D14" s="9">
        <v>122183740</v>
      </c>
      <c r="E14" s="9">
        <v>122183740</v>
      </c>
      <c r="F14" s="23">
        <f t="shared" si="0"/>
        <v>100</v>
      </c>
    </row>
    <row r="15" spans="1:6" ht="25.5">
      <c r="A15" s="7">
        <v>7</v>
      </c>
      <c r="B15" s="8" t="s">
        <v>162</v>
      </c>
      <c r="C15" s="9">
        <v>124162169</v>
      </c>
      <c r="D15" s="9">
        <v>209233674</v>
      </c>
      <c r="E15" s="9">
        <v>209233674</v>
      </c>
      <c r="F15" s="23">
        <f t="shared" si="0"/>
        <v>100</v>
      </c>
    </row>
    <row r="16" spans="1:6" ht="25.5">
      <c r="A16" s="11">
        <v>8</v>
      </c>
      <c r="B16" s="12" t="s">
        <v>163</v>
      </c>
      <c r="C16" s="13">
        <v>124162169</v>
      </c>
      <c r="D16" s="13">
        <v>209233674</v>
      </c>
      <c r="E16" s="13">
        <v>209233674</v>
      </c>
      <c r="F16" s="24">
        <f t="shared" si="0"/>
        <v>100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12"/>
  <sheetViews>
    <sheetView view="pageLayout" zoomScaleNormal="100" workbookViewId="0">
      <selection activeCell="E4" sqref="E4"/>
    </sheetView>
  </sheetViews>
  <sheetFormatPr defaultRowHeight="12.75"/>
  <cols>
    <col min="1" max="1" width="5.7109375" customWidth="1"/>
    <col min="2" max="2" width="32.85546875" customWidth="1"/>
    <col min="3" max="3" width="13.7109375" customWidth="1"/>
    <col min="4" max="4" width="12.85546875" customWidth="1"/>
    <col min="5" max="5" width="11.5703125" customWidth="1"/>
    <col min="6" max="6" width="6.5703125" customWidth="1"/>
  </cols>
  <sheetData>
    <row r="1" spans="1:6" ht="15.75">
      <c r="A1" s="1"/>
      <c r="B1" s="2" t="s">
        <v>333</v>
      </c>
      <c r="C1" s="2"/>
      <c r="D1" s="2"/>
      <c r="E1" s="2" t="s">
        <v>340</v>
      </c>
    </row>
    <row r="2" spans="1:6">
      <c r="A2" s="1"/>
      <c r="B2" s="1"/>
      <c r="C2" s="1"/>
      <c r="D2" s="1"/>
      <c r="E2" s="1"/>
    </row>
    <row r="3" spans="1:6" ht="20.25" customHeight="1">
      <c r="A3" s="50" t="s">
        <v>341</v>
      </c>
      <c r="B3" s="51"/>
      <c r="C3" s="51"/>
      <c r="D3" s="51"/>
      <c r="E3" s="51"/>
    </row>
    <row r="4" spans="1:6" ht="15.75">
      <c r="E4" s="49" t="s">
        <v>352</v>
      </c>
    </row>
    <row r="5" spans="1:6" ht="35.25" customHeight="1">
      <c r="A5" s="19"/>
      <c r="B5" s="19" t="s">
        <v>5</v>
      </c>
      <c r="C5" s="19" t="s">
        <v>6</v>
      </c>
      <c r="D5" s="19" t="s">
        <v>7</v>
      </c>
      <c r="E5" s="19" t="s">
        <v>8</v>
      </c>
      <c r="F5" s="19" t="s">
        <v>332</v>
      </c>
    </row>
    <row r="6" spans="1:6" ht="25.5">
      <c r="A6" s="7">
        <v>1</v>
      </c>
      <c r="B6" s="8" t="s">
        <v>164</v>
      </c>
      <c r="C6" s="9">
        <v>0</v>
      </c>
      <c r="D6" s="9">
        <v>10000000</v>
      </c>
      <c r="E6" s="9">
        <v>10000000</v>
      </c>
      <c r="F6" s="23">
        <f>E6/D6*100</f>
        <v>100</v>
      </c>
    </row>
    <row r="7" spans="1:6" ht="25.5">
      <c r="A7" s="7">
        <v>2</v>
      </c>
      <c r="B7" s="8" t="s">
        <v>165</v>
      </c>
      <c r="C7" s="9">
        <v>0</v>
      </c>
      <c r="D7" s="9">
        <v>10000000</v>
      </c>
      <c r="E7" s="9">
        <v>10000000</v>
      </c>
      <c r="F7" s="23">
        <f t="shared" ref="F7:F12" si="0">E7/D7*100</f>
        <v>100</v>
      </c>
    </row>
    <row r="8" spans="1:6" ht="25.5">
      <c r="A8" s="7">
        <v>3</v>
      </c>
      <c r="B8" s="8" t="s">
        <v>166</v>
      </c>
      <c r="C8" s="9">
        <v>91362341</v>
      </c>
      <c r="D8" s="9">
        <v>89146305</v>
      </c>
      <c r="E8" s="9">
        <v>89146305</v>
      </c>
      <c r="F8" s="23">
        <f t="shared" si="0"/>
        <v>100</v>
      </c>
    </row>
    <row r="9" spans="1:6" ht="25.5">
      <c r="A9" s="7">
        <v>4</v>
      </c>
      <c r="B9" s="8" t="s">
        <v>167</v>
      </c>
      <c r="C9" s="9">
        <v>91362341</v>
      </c>
      <c r="D9" s="9">
        <v>89146305</v>
      </c>
      <c r="E9" s="9">
        <v>89146305</v>
      </c>
      <c r="F9" s="23">
        <f t="shared" si="0"/>
        <v>100</v>
      </c>
    </row>
    <row r="10" spans="1:6" ht="25.5">
      <c r="A10" s="7">
        <v>5</v>
      </c>
      <c r="B10" s="8" t="s">
        <v>168</v>
      </c>
      <c r="C10" s="9">
        <v>0</v>
      </c>
      <c r="D10" s="9">
        <v>7484289</v>
      </c>
      <c r="E10" s="9">
        <v>7484289</v>
      </c>
      <c r="F10" s="23">
        <f t="shared" si="0"/>
        <v>100</v>
      </c>
    </row>
    <row r="11" spans="1:6" ht="25.5">
      <c r="A11" s="7">
        <v>6</v>
      </c>
      <c r="B11" s="8" t="s">
        <v>169</v>
      </c>
      <c r="C11" s="9">
        <v>91362341</v>
      </c>
      <c r="D11" s="9">
        <v>106630594</v>
      </c>
      <c r="E11" s="9">
        <v>106630594</v>
      </c>
      <c r="F11" s="23">
        <f t="shared" si="0"/>
        <v>100</v>
      </c>
    </row>
    <row r="12" spans="1:6" ht="31.5" customHeight="1">
      <c r="A12" s="11">
        <v>7</v>
      </c>
      <c r="B12" s="12" t="s">
        <v>170</v>
      </c>
      <c r="C12" s="13">
        <v>91362341</v>
      </c>
      <c r="D12" s="13">
        <v>106630594</v>
      </c>
      <c r="E12" s="13">
        <v>106630594</v>
      </c>
      <c r="F12" s="24">
        <f t="shared" si="0"/>
        <v>100</v>
      </c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14"/>
  <sheetViews>
    <sheetView view="pageLayout" zoomScaleNormal="100" workbookViewId="0">
      <selection activeCell="B12" sqref="B12"/>
    </sheetView>
  </sheetViews>
  <sheetFormatPr defaultRowHeight="12.75"/>
  <cols>
    <col min="1" max="1" width="8.140625" customWidth="1"/>
    <col min="2" max="2" width="37.5703125" customWidth="1"/>
    <col min="3" max="3" width="16" customWidth="1"/>
  </cols>
  <sheetData>
    <row r="1" spans="1:5" ht="15.75">
      <c r="A1" s="1"/>
      <c r="B1" s="2" t="s">
        <v>333</v>
      </c>
      <c r="C1" s="2"/>
      <c r="D1" s="2" t="s">
        <v>342</v>
      </c>
      <c r="E1" s="2"/>
    </row>
    <row r="2" spans="1:5">
      <c r="A2" s="1"/>
      <c r="B2" s="1"/>
      <c r="C2" s="1"/>
      <c r="D2" s="1"/>
      <c r="E2" s="1"/>
    </row>
    <row r="3" spans="1:5" ht="15.75" customHeight="1">
      <c r="A3" s="50" t="s">
        <v>343</v>
      </c>
      <c r="B3" s="52"/>
      <c r="C3" s="52"/>
      <c r="D3" s="1"/>
      <c r="E3" s="49" t="s">
        <v>352</v>
      </c>
    </row>
    <row r="4" spans="1:5" ht="15.75" customHeight="1">
      <c r="A4" s="25"/>
      <c r="B4" s="26"/>
      <c r="C4" s="26"/>
      <c r="D4" s="1"/>
      <c r="E4" s="1"/>
    </row>
    <row r="5" spans="1:5" ht="26.25" customHeight="1">
      <c r="A5" s="19"/>
      <c r="B5" s="19" t="s">
        <v>5</v>
      </c>
      <c r="C5" s="19" t="s">
        <v>171</v>
      </c>
    </row>
    <row r="6" spans="1:5" ht="31.5">
      <c r="A6" s="27">
        <v>1</v>
      </c>
      <c r="B6" s="28" t="s">
        <v>172</v>
      </c>
      <c r="C6" s="29">
        <v>1034367079</v>
      </c>
    </row>
    <row r="7" spans="1:5" ht="31.5">
      <c r="A7" s="27">
        <v>2</v>
      </c>
      <c r="B7" s="28" t="s">
        <v>173</v>
      </c>
      <c r="C7" s="29">
        <v>322215185</v>
      </c>
    </row>
    <row r="8" spans="1:5" ht="31.5">
      <c r="A8" s="30">
        <v>3</v>
      </c>
      <c r="B8" s="31" t="s">
        <v>174</v>
      </c>
      <c r="C8" s="32">
        <v>712151894</v>
      </c>
    </row>
    <row r="9" spans="1:5" ht="31.5">
      <c r="A9" s="27">
        <v>4</v>
      </c>
      <c r="B9" s="28" t="s">
        <v>175</v>
      </c>
      <c r="C9" s="29">
        <v>106630594</v>
      </c>
    </row>
    <row r="10" spans="1:5" ht="31.5">
      <c r="A10" s="27">
        <v>5</v>
      </c>
      <c r="B10" s="28" t="s">
        <v>176</v>
      </c>
      <c r="C10" s="29">
        <v>209233674</v>
      </c>
    </row>
    <row r="11" spans="1:5" ht="31.5">
      <c r="A11" s="30">
        <v>6</v>
      </c>
      <c r="B11" s="31" t="s">
        <v>177</v>
      </c>
      <c r="C11" s="32">
        <v>-102603080</v>
      </c>
    </row>
    <row r="12" spans="1:5" ht="31.5">
      <c r="A12" s="30">
        <v>7</v>
      </c>
      <c r="B12" s="31" t="s">
        <v>178</v>
      </c>
      <c r="C12" s="32">
        <v>609548814</v>
      </c>
    </row>
    <row r="13" spans="1:5" ht="15.75">
      <c r="A13" s="30">
        <v>8</v>
      </c>
      <c r="B13" s="31" t="s">
        <v>179</v>
      </c>
      <c r="C13" s="32">
        <v>609548814</v>
      </c>
    </row>
    <row r="14" spans="1:5" ht="31.5">
      <c r="A14" s="30">
        <v>9</v>
      </c>
      <c r="B14" s="31" t="s">
        <v>180</v>
      </c>
      <c r="C14" s="32">
        <v>609548814</v>
      </c>
    </row>
  </sheetData>
  <mergeCells count="1">
    <mergeCell ref="A3:C3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87"/>
  <sheetViews>
    <sheetView view="pageLayout" zoomScaleNormal="100" workbookViewId="0">
      <selection activeCell="E3" sqref="E3"/>
    </sheetView>
  </sheetViews>
  <sheetFormatPr defaultRowHeight="12.75"/>
  <cols>
    <col min="1" max="1" width="5.85546875" customWidth="1"/>
    <col min="2" max="2" width="32.7109375" customWidth="1"/>
    <col min="3" max="4" width="13.85546875" customWidth="1"/>
    <col min="5" max="5" width="15.7109375" customWidth="1"/>
  </cols>
  <sheetData>
    <row r="1" spans="1:5" ht="15.75">
      <c r="A1" s="4"/>
      <c r="B1" s="4"/>
      <c r="C1" s="4"/>
      <c r="D1" s="4"/>
    </row>
    <row r="2" spans="1:5" ht="15.75">
      <c r="A2" s="2" t="s">
        <v>333</v>
      </c>
      <c r="B2" s="2"/>
      <c r="C2" s="2"/>
      <c r="D2" s="2" t="s">
        <v>344</v>
      </c>
    </row>
    <row r="3" spans="1:5" ht="15.75">
      <c r="A3" s="4"/>
      <c r="B3" s="4"/>
      <c r="C3" s="4"/>
      <c r="D3" s="4"/>
      <c r="E3" s="49" t="s">
        <v>352</v>
      </c>
    </row>
    <row r="4" spans="1:5" ht="15.75">
      <c r="A4" s="4"/>
      <c r="B4" s="4"/>
      <c r="C4" s="33" t="s">
        <v>4</v>
      </c>
      <c r="D4" s="4"/>
    </row>
    <row r="5" spans="1:5" ht="15.75">
      <c r="B5" s="34"/>
      <c r="C5" s="34"/>
      <c r="D5" s="34"/>
    </row>
    <row r="6" spans="1:5" ht="40.5" customHeight="1">
      <c r="A6" s="19"/>
      <c r="B6" s="19" t="s">
        <v>5</v>
      </c>
      <c r="C6" s="19" t="s">
        <v>198</v>
      </c>
      <c r="D6" s="19" t="s">
        <v>199</v>
      </c>
      <c r="E6" s="19" t="s">
        <v>200</v>
      </c>
    </row>
    <row r="7" spans="1:5">
      <c r="A7" s="7">
        <v>1</v>
      </c>
      <c r="B7" s="8" t="s">
        <v>201</v>
      </c>
      <c r="C7" s="9">
        <v>0</v>
      </c>
      <c r="D7" s="9">
        <v>0</v>
      </c>
      <c r="E7" s="9">
        <v>948717</v>
      </c>
    </row>
    <row r="8" spans="1:5" ht="25.5">
      <c r="A8" s="11">
        <f>A7+1</f>
        <v>2</v>
      </c>
      <c r="B8" s="12" t="s">
        <v>202</v>
      </c>
      <c r="C8" s="13">
        <v>0</v>
      </c>
      <c r="D8" s="13">
        <v>0</v>
      </c>
      <c r="E8" s="13">
        <v>948717</v>
      </c>
    </row>
    <row r="9" spans="1:5" ht="25.5">
      <c r="A9" s="11">
        <f t="shared" ref="A9:A72" si="0">A8+1</f>
        <v>3</v>
      </c>
      <c r="B9" s="8" t="s">
        <v>203</v>
      </c>
      <c r="C9" s="9">
        <v>1801085338</v>
      </c>
      <c r="D9" s="9">
        <v>0</v>
      </c>
      <c r="E9" s="9">
        <v>1757864168</v>
      </c>
    </row>
    <row r="10" spans="1:5" ht="25.5">
      <c r="A10" s="11">
        <f t="shared" si="0"/>
        <v>4</v>
      </c>
      <c r="B10" s="8" t="s">
        <v>204</v>
      </c>
      <c r="C10" s="9">
        <v>184107644</v>
      </c>
      <c r="D10" s="9">
        <v>0</v>
      </c>
      <c r="E10" s="9">
        <v>143859631</v>
      </c>
    </row>
    <row r="11" spans="1:5">
      <c r="A11" s="11">
        <f t="shared" si="0"/>
        <v>5</v>
      </c>
      <c r="B11" s="8" t="s">
        <v>205</v>
      </c>
      <c r="C11" s="9">
        <v>0</v>
      </c>
      <c r="D11" s="9">
        <v>0</v>
      </c>
      <c r="E11" s="9">
        <v>12020000</v>
      </c>
    </row>
    <row r="12" spans="1:5" ht="25.5">
      <c r="A12" s="11">
        <f t="shared" si="0"/>
        <v>6</v>
      </c>
      <c r="B12" s="12" t="s">
        <v>206</v>
      </c>
      <c r="C12" s="13">
        <v>1985192982</v>
      </c>
      <c r="D12" s="13">
        <v>0</v>
      </c>
      <c r="E12" s="13">
        <v>1913743799</v>
      </c>
    </row>
    <row r="13" spans="1:5" ht="25.5">
      <c r="A13" s="11">
        <f t="shared" si="0"/>
        <v>7</v>
      </c>
      <c r="B13" s="8" t="s">
        <v>207</v>
      </c>
      <c r="C13" s="9">
        <v>6010000</v>
      </c>
      <c r="D13" s="9">
        <v>0</v>
      </c>
      <c r="E13" s="9">
        <v>6010000</v>
      </c>
    </row>
    <row r="14" spans="1:5" ht="25.5">
      <c r="A14" s="11">
        <f t="shared" si="0"/>
        <v>8</v>
      </c>
      <c r="B14" s="8" t="s">
        <v>208</v>
      </c>
      <c r="C14" s="9">
        <v>6000000</v>
      </c>
      <c r="D14" s="9">
        <v>0</v>
      </c>
      <c r="E14" s="9">
        <v>6000000</v>
      </c>
    </row>
    <row r="15" spans="1:5" ht="25.5">
      <c r="A15" s="11">
        <f t="shared" si="0"/>
        <v>9</v>
      </c>
      <c r="B15" s="8" t="s">
        <v>209</v>
      </c>
      <c r="C15" s="9">
        <v>10000</v>
      </c>
      <c r="D15" s="9">
        <v>0</v>
      </c>
      <c r="E15" s="9">
        <v>10000</v>
      </c>
    </row>
    <row r="16" spans="1:5" ht="25.5">
      <c r="A16" s="11">
        <f t="shared" si="0"/>
        <v>10</v>
      </c>
      <c r="B16" s="12" t="s">
        <v>210</v>
      </c>
      <c r="C16" s="13">
        <v>6010000</v>
      </c>
      <c r="D16" s="13">
        <v>0</v>
      </c>
      <c r="E16" s="13">
        <v>6010000</v>
      </c>
    </row>
    <row r="17" spans="1:5" ht="38.25">
      <c r="A17" s="11">
        <f t="shared" si="0"/>
        <v>11</v>
      </c>
      <c r="B17" s="8" t="s">
        <v>211</v>
      </c>
      <c r="C17" s="9">
        <v>38788892</v>
      </c>
      <c r="D17" s="9">
        <v>0</v>
      </c>
      <c r="E17" s="9">
        <v>36501915</v>
      </c>
    </row>
    <row r="18" spans="1:5">
      <c r="A18" s="11">
        <f t="shared" si="0"/>
        <v>12</v>
      </c>
      <c r="B18" s="8" t="s">
        <v>212</v>
      </c>
      <c r="C18" s="9">
        <v>38788892</v>
      </c>
      <c r="D18" s="9">
        <v>0</v>
      </c>
      <c r="E18" s="9">
        <v>36501915</v>
      </c>
    </row>
    <row r="19" spans="1:5" ht="25.5">
      <c r="A19" s="11">
        <f t="shared" si="0"/>
        <v>13</v>
      </c>
      <c r="B19" s="12" t="s">
        <v>213</v>
      </c>
      <c r="C19" s="13">
        <v>38788892</v>
      </c>
      <c r="D19" s="13">
        <v>0</v>
      </c>
      <c r="E19" s="13">
        <v>36501915</v>
      </c>
    </row>
    <row r="20" spans="1:5" ht="38.25">
      <c r="A20" s="11">
        <f t="shared" si="0"/>
        <v>14</v>
      </c>
      <c r="B20" s="12" t="s">
        <v>214</v>
      </c>
      <c r="C20" s="13">
        <v>2029991874</v>
      </c>
      <c r="D20" s="13">
        <v>0</v>
      </c>
      <c r="E20" s="13">
        <v>1957204431</v>
      </c>
    </row>
    <row r="21" spans="1:5" ht="38.25">
      <c r="A21" s="11">
        <f t="shared" si="0"/>
        <v>15</v>
      </c>
      <c r="B21" s="8" t="s">
        <v>215</v>
      </c>
      <c r="C21" s="9">
        <v>0</v>
      </c>
      <c r="D21" s="9">
        <v>0</v>
      </c>
      <c r="E21" s="9">
        <v>70000000</v>
      </c>
    </row>
    <row r="22" spans="1:5">
      <c r="A22" s="11">
        <f t="shared" si="0"/>
        <v>16</v>
      </c>
      <c r="B22" s="8" t="s">
        <v>216</v>
      </c>
      <c r="C22" s="9">
        <v>0</v>
      </c>
      <c r="D22" s="9">
        <v>0</v>
      </c>
      <c r="E22" s="9">
        <v>70000000</v>
      </c>
    </row>
    <row r="23" spans="1:5">
      <c r="A23" s="11">
        <f t="shared" si="0"/>
        <v>17</v>
      </c>
      <c r="B23" s="12" t="s">
        <v>217</v>
      </c>
      <c r="C23" s="13">
        <v>0</v>
      </c>
      <c r="D23" s="13">
        <v>0</v>
      </c>
      <c r="E23" s="13">
        <v>70000000</v>
      </c>
    </row>
    <row r="24" spans="1:5" ht="25.5">
      <c r="A24" s="11">
        <f t="shared" si="0"/>
        <v>18</v>
      </c>
      <c r="B24" s="12" t="s">
        <v>218</v>
      </c>
      <c r="C24" s="13">
        <v>0</v>
      </c>
      <c r="D24" s="13">
        <v>0</v>
      </c>
      <c r="E24" s="13">
        <v>70000000</v>
      </c>
    </row>
    <row r="25" spans="1:5">
      <c r="A25" s="11">
        <f t="shared" si="0"/>
        <v>19</v>
      </c>
      <c r="B25" s="8" t="s">
        <v>219</v>
      </c>
      <c r="C25" s="9">
        <v>707200</v>
      </c>
      <c r="D25" s="9">
        <v>0</v>
      </c>
      <c r="E25" s="9">
        <v>350015</v>
      </c>
    </row>
    <row r="26" spans="1:5" ht="25.5">
      <c r="A26" s="11">
        <f t="shared" si="0"/>
        <v>20</v>
      </c>
      <c r="B26" s="12" t="s">
        <v>220</v>
      </c>
      <c r="C26" s="13">
        <v>707200</v>
      </c>
      <c r="D26" s="13">
        <v>0</v>
      </c>
      <c r="E26" s="13">
        <v>350015</v>
      </c>
    </row>
    <row r="27" spans="1:5">
      <c r="A27" s="11">
        <f t="shared" si="0"/>
        <v>21</v>
      </c>
      <c r="B27" s="8" t="s">
        <v>221</v>
      </c>
      <c r="C27" s="9">
        <v>109241170</v>
      </c>
      <c r="D27" s="9">
        <v>0</v>
      </c>
      <c r="E27" s="9">
        <v>82586415</v>
      </c>
    </row>
    <row r="28" spans="1:5" ht="25.5">
      <c r="A28" s="11">
        <f t="shared" si="0"/>
        <v>22</v>
      </c>
      <c r="B28" s="8" t="s">
        <v>222</v>
      </c>
      <c r="C28" s="9">
        <v>0</v>
      </c>
      <c r="D28" s="9">
        <v>0</v>
      </c>
      <c r="E28" s="9">
        <v>547572164</v>
      </c>
    </row>
    <row r="29" spans="1:5">
      <c r="A29" s="11">
        <f t="shared" si="0"/>
        <v>23</v>
      </c>
      <c r="B29" s="12" t="s">
        <v>223</v>
      </c>
      <c r="C29" s="13">
        <v>109241170</v>
      </c>
      <c r="D29" s="13">
        <v>0</v>
      </c>
      <c r="E29" s="13">
        <v>630158579</v>
      </c>
    </row>
    <row r="30" spans="1:5">
      <c r="A30" s="11">
        <f t="shared" si="0"/>
        <v>24</v>
      </c>
      <c r="B30" s="12" t="s">
        <v>224</v>
      </c>
      <c r="C30" s="13">
        <v>109948370</v>
      </c>
      <c r="D30" s="13">
        <v>0</v>
      </c>
      <c r="E30" s="13">
        <v>630508594</v>
      </c>
    </row>
    <row r="31" spans="1:5" ht="38.25">
      <c r="A31" s="11">
        <f t="shared" si="0"/>
        <v>25</v>
      </c>
      <c r="B31" s="8" t="s">
        <v>225</v>
      </c>
      <c r="C31" s="9">
        <v>12650818</v>
      </c>
      <c r="D31" s="9">
        <v>0</v>
      </c>
      <c r="E31" s="9">
        <v>12250467</v>
      </c>
    </row>
    <row r="32" spans="1:5" ht="38.25">
      <c r="A32" s="11">
        <f t="shared" si="0"/>
        <v>26</v>
      </c>
      <c r="B32" s="8" t="s">
        <v>226</v>
      </c>
      <c r="C32" s="9">
        <v>246972</v>
      </c>
      <c r="D32" s="9">
        <v>0</v>
      </c>
      <c r="E32" s="9">
        <v>254550</v>
      </c>
    </row>
    <row r="33" spans="1:5" ht="38.25">
      <c r="A33" s="11">
        <f t="shared" si="0"/>
        <v>27</v>
      </c>
      <c r="B33" s="8" t="s">
        <v>227</v>
      </c>
      <c r="C33" s="9">
        <v>2408268</v>
      </c>
      <c r="D33" s="9">
        <v>0</v>
      </c>
      <c r="E33" s="9">
        <v>3651046</v>
      </c>
    </row>
    <row r="34" spans="1:5" ht="38.25">
      <c r="A34" s="11">
        <f t="shared" si="0"/>
        <v>28</v>
      </c>
      <c r="B34" s="8" t="s">
        <v>228</v>
      </c>
      <c r="C34" s="9">
        <v>9995578</v>
      </c>
      <c r="D34" s="9">
        <v>0</v>
      </c>
      <c r="E34" s="9">
        <v>8344871</v>
      </c>
    </row>
    <row r="35" spans="1:5" ht="38.25">
      <c r="A35" s="11">
        <f t="shared" si="0"/>
        <v>29</v>
      </c>
      <c r="B35" s="8" t="s">
        <v>229</v>
      </c>
      <c r="C35" s="9">
        <v>6479914</v>
      </c>
      <c r="D35" s="9">
        <v>0</v>
      </c>
      <c r="E35" s="9">
        <v>4439107</v>
      </c>
    </row>
    <row r="36" spans="1:5" ht="63.75">
      <c r="A36" s="11">
        <f t="shared" si="0"/>
        <v>30</v>
      </c>
      <c r="B36" s="8" t="s">
        <v>230</v>
      </c>
      <c r="C36" s="9">
        <v>50589</v>
      </c>
      <c r="D36" s="9">
        <v>0</v>
      </c>
      <c r="E36" s="9">
        <v>434860</v>
      </c>
    </row>
    <row r="37" spans="1:5" ht="38.25">
      <c r="A37" s="11">
        <f t="shared" si="0"/>
        <v>31</v>
      </c>
      <c r="B37" s="8" t="s">
        <v>231</v>
      </c>
      <c r="C37" s="9">
        <v>3749874</v>
      </c>
      <c r="D37" s="9">
        <v>0</v>
      </c>
      <c r="E37" s="9">
        <v>2549425</v>
      </c>
    </row>
    <row r="38" spans="1:5" ht="25.5">
      <c r="A38" s="11">
        <f t="shared" si="0"/>
        <v>32</v>
      </c>
      <c r="B38" s="8" t="s">
        <v>232</v>
      </c>
      <c r="C38" s="9">
        <v>877984</v>
      </c>
      <c r="D38" s="9">
        <v>0</v>
      </c>
      <c r="E38" s="9">
        <v>306771</v>
      </c>
    </row>
    <row r="39" spans="1:5" ht="38.25">
      <c r="A39" s="11">
        <f t="shared" si="0"/>
        <v>33</v>
      </c>
      <c r="B39" s="8" t="s">
        <v>233</v>
      </c>
      <c r="C39" s="9">
        <v>1801467</v>
      </c>
      <c r="D39" s="9">
        <v>0</v>
      </c>
      <c r="E39" s="9">
        <v>1148051</v>
      </c>
    </row>
    <row r="40" spans="1:5" ht="38.25">
      <c r="A40" s="11">
        <f t="shared" si="0"/>
        <v>34</v>
      </c>
      <c r="B40" s="8" t="s">
        <v>234</v>
      </c>
      <c r="C40" s="9">
        <v>2011956</v>
      </c>
      <c r="D40" s="9">
        <v>0</v>
      </c>
      <c r="E40" s="9">
        <v>1210984</v>
      </c>
    </row>
    <row r="41" spans="1:5" ht="38.25">
      <c r="A41" s="11">
        <f t="shared" si="0"/>
        <v>35</v>
      </c>
      <c r="B41" s="8" t="s">
        <v>235</v>
      </c>
      <c r="C41" s="9">
        <v>2011956</v>
      </c>
      <c r="D41" s="9">
        <v>0</v>
      </c>
      <c r="E41" s="9">
        <v>1210984</v>
      </c>
    </row>
    <row r="42" spans="1:5" ht="38.25">
      <c r="A42" s="11">
        <f t="shared" si="0"/>
        <v>36</v>
      </c>
      <c r="B42" s="8" t="s">
        <v>236</v>
      </c>
      <c r="C42" s="9">
        <v>581809</v>
      </c>
      <c r="D42" s="9">
        <v>0</v>
      </c>
      <c r="E42" s="9">
        <v>559345</v>
      </c>
    </row>
    <row r="43" spans="1:5" ht="63.75">
      <c r="A43" s="11">
        <f t="shared" si="0"/>
        <v>37</v>
      </c>
      <c r="B43" s="8" t="s">
        <v>237</v>
      </c>
      <c r="C43" s="9">
        <v>581809</v>
      </c>
      <c r="D43" s="9">
        <v>0</v>
      </c>
      <c r="E43" s="9">
        <v>559345</v>
      </c>
    </row>
    <row r="44" spans="1:5" ht="38.25">
      <c r="A44" s="11">
        <f t="shared" si="0"/>
        <v>38</v>
      </c>
      <c r="B44" s="8" t="s">
        <v>238</v>
      </c>
      <c r="C44" s="9">
        <v>0</v>
      </c>
      <c r="D44" s="9">
        <v>0</v>
      </c>
      <c r="E44" s="9">
        <v>18578365</v>
      </c>
    </row>
    <row r="45" spans="1:5" ht="63.75">
      <c r="A45" s="11">
        <f t="shared" si="0"/>
        <v>39</v>
      </c>
      <c r="B45" s="8" t="s">
        <v>239</v>
      </c>
      <c r="C45" s="9">
        <v>0</v>
      </c>
      <c r="D45" s="9">
        <v>0</v>
      </c>
      <c r="E45" s="9">
        <v>13000000</v>
      </c>
    </row>
    <row r="46" spans="1:5" ht="25.5">
      <c r="A46" s="11">
        <f t="shared" si="0"/>
        <v>40</v>
      </c>
      <c r="B46" s="12" t="s">
        <v>240</v>
      </c>
      <c r="C46" s="13">
        <v>21724497</v>
      </c>
      <c r="D46" s="13">
        <v>0</v>
      </c>
      <c r="E46" s="13">
        <v>37038268</v>
      </c>
    </row>
    <row r="47" spans="1:5" ht="38.25">
      <c r="A47" s="11">
        <f t="shared" si="0"/>
        <v>41</v>
      </c>
      <c r="B47" s="8" t="s">
        <v>241</v>
      </c>
      <c r="C47" s="9">
        <v>0</v>
      </c>
      <c r="D47" s="9">
        <v>0</v>
      </c>
      <c r="E47" s="9">
        <v>6006883</v>
      </c>
    </row>
    <row r="48" spans="1:5" ht="38.25">
      <c r="A48" s="11">
        <f t="shared" si="0"/>
        <v>42</v>
      </c>
      <c r="B48" s="8" t="s">
        <v>242</v>
      </c>
      <c r="C48" s="9">
        <v>0</v>
      </c>
      <c r="D48" s="9">
        <v>0</v>
      </c>
      <c r="E48" s="9">
        <v>6006883</v>
      </c>
    </row>
    <row r="49" spans="1:5" ht="51">
      <c r="A49" s="11">
        <f t="shared" si="0"/>
        <v>43</v>
      </c>
      <c r="B49" s="8" t="s">
        <v>243</v>
      </c>
      <c r="C49" s="9">
        <v>0</v>
      </c>
      <c r="D49" s="9">
        <v>0</v>
      </c>
      <c r="E49" s="9">
        <v>30000</v>
      </c>
    </row>
    <row r="50" spans="1:5" ht="63.75">
      <c r="A50" s="11">
        <f t="shared" si="0"/>
        <v>44</v>
      </c>
      <c r="B50" s="8" t="s">
        <v>244</v>
      </c>
      <c r="C50" s="9">
        <v>0</v>
      </c>
      <c r="D50" s="9">
        <v>0</v>
      </c>
      <c r="E50" s="9">
        <v>30000</v>
      </c>
    </row>
    <row r="51" spans="1:5" ht="38.25">
      <c r="A51" s="11">
        <f t="shared" si="0"/>
        <v>45</v>
      </c>
      <c r="B51" s="12" t="s">
        <v>245</v>
      </c>
      <c r="C51" s="13">
        <v>0</v>
      </c>
      <c r="D51" s="13">
        <v>0</v>
      </c>
      <c r="E51" s="13">
        <v>6036883</v>
      </c>
    </row>
    <row r="52" spans="1:5" ht="25.5">
      <c r="A52" s="11">
        <f t="shared" si="0"/>
        <v>46</v>
      </c>
      <c r="B52" s="8" t="s">
        <v>246</v>
      </c>
      <c r="C52" s="9">
        <v>58000</v>
      </c>
      <c r="D52" s="9">
        <v>0</v>
      </c>
      <c r="E52" s="9">
        <v>0</v>
      </c>
    </row>
    <row r="53" spans="1:5" ht="25.5">
      <c r="A53" s="11">
        <f t="shared" si="0"/>
        <v>47</v>
      </c>
      <c r="B53" s="8" t="s">
        <v>247</v>
      </c>
      <c r="C53" s="9">
        <v>58000</v>
      </c>
      <c r="D53" s="9">
        <v>0</v>
      </c>
      <c r="E53" s="9">
        <v>0</v>
      </c>
    </row>
    <row r="54" spans="1:5">
      <c r="A54" s="11">
        <f t="shared" si="0"/>
        <v>48</v>
      </c>
      <c r="B54" s="8" t="s">
        <v>248</v>
      </c>
      <c r="C54" s="9">
        <v>110000</v>
      </c>
      <c r="D54" s="9">
        <v>0</v>
      </c>
      <c r="E54" s="9">
        <v>110000</v>
      </c>
    </row>
    <row r="55" spans="1:5" ht="25.5">
      <c r="A55" s="11">
        <f t="shared" si="0"/>
        <v>49</v>
      </c>
      <c r="B55" s="12" t="s">
        <v>249</v>
      </c>
      <c r="C55" s="13">
        <v>168000</v>
      </c>
      <c r="D55" s="13">
        <v>0</v>
      </c>
      <c r="E55" s="13">
        <v>110000</v>
      </c>
    </row>
    <row r="56" spans="1:5">
      <c r="A56" s="11">
        <f t="shared" si="0"/>
        <v>50</v>
      </c>
      <c r="B56" s="12" t="s">
        <v>250</v>
      </c>
      <c r="C56" s="13">
        <v>21892497</v>
      </c>
      <c r="D56" s="13">
        <v>0</v>
      </c>
      <c r="E56" s="13">
        <v>43185151</v>
      </c>
    </row>
    <row r="57" spans="1:5" ht="25.5">
      <c r="A57" s="11">
        <f t="shared" si="0"/>
        <v>51</v>
      </c>
      <c r="B57" s="8" t="s">
        <v>251</v>
      </c>
      <c r="C57" s="9">
        <v>344509</v>
      </c>
      <c r="D57" s="9">
        <v>0</v>
      </c>
      <c r="E57" s="9">
        <v>48000</v>
      </c>
    </row>
    <row r="58" spans="1:5" ht="38.25">
      <c r="A58" s="11">
        <f t="shared" si="0"/>
        <v>52</v>
      </c>
      <c r="B58" s="12" t="s">
        <v>252</v>
      </c>
      <c r="C58" s="13">
        <v>344509</v>
      </c>
      <c r="D58" s="13">
        <v>0</v>
      </c>
      <c r="E58" s="13">
        <v>48000</v>
      </c>
    </row>
    <row r="59" spans="1:5" ht="25.5">
      <c r="A59" s="11">
        <f t="shared" si="0"/>
        <v>53</v>
      </c>
      <c r="B59" s="8" t="s">
        <v>253</v>
      </c>
      <c r="C59" s="9">
        <v>-1535588</v>
      </c>
      <c r="D59" s="9">
        <v>0</v>
      </c>
      <c r="E59" s="9">
        <v>0</v>
      </c>
    </row>
    <row r="60" spans="1:5" ht="25.5">
      <c r="A60" s="11">
        <f t="shared" si="0"/>
        <v>54</v>
      </c>
      <c r="B60" s="12" t="s">
        <v>254</v>
      </c>
      <c r="C60" s="13">
        <v>-1535588</v>
      </c>
      <c r="D60" s="13">
        <v>0</v>
      </c>
      <c r="E60" s="13">
        <v>0</v>
      </c>
    </row>
    <row r="61" spans="1:5" ht="25.5">
      <c r="A61" s="11">
        <f t="shared" si="0"/>
        <v>55</v>
      </c>
      <c r="B61" s="8" t="s">
        <v>255</v>
      </c>
      <c r="C61" s="9">
        <v>110760</v>
      </c>
      <c r="D61" s="9">
        <v>0</v>
      </c>
      <c r="E61" s="9">
        <v>0</v>
      </c>
    </row>
    <row r="62" spans="1:5" ht="51">
      <c r="A62" s="11">
        <f t="shared" si="0"/>
        <v>56</v>
      </c>
      <c r="B62" s="8" t="s">
        <v>256</v>
      </c>
      <c r="C62" s="9">
        <v>59028</v>
      </c>
      <c r="D62" s="9">
        <v>0</v>
      </c>
      <c r="E62" s="9">
        <v>350712</v>
      </c>
    </row>
    <row r="63" spans="1:5" ht="25.5">
      <c r="A63" s="11">
        <f t="shared" si="0"/>
        <v>57</v>
      </c>
      <c r="B63" s="12" t="s">
        <v>257</v>
      </c>
      <c r="C63" s="13">
        <v>169788</v>
      </c>
      <c r="D63" s="13">
        <v>0</v>
      </c>
      <c r="E63" s="13">
        <v>350712</v>
      </c>
    </row>
    <row r="64" spans="1:5" ht="25.5">
      <c r="A64" s="11">
        <f t="shared" si="0"/>
        <v>58</v>
      </c>
      <c r="B64" s="12" t="s">
        <v>258</v>
      </c>
      <c r="C64" s="13">
        <v>-1021291</v>
      </c>
      <c r="D64" s="13">
        <v>0</v>
      </c>
      <c r="E64" s="13">
        <v>398712</v>
      </c>
    </row>
    <row r="65" spans="1:5" ht="25.5">
      <c r="A65" s="11">
        <f t="shared" si="0"/>
        <v>59</v>
      </c>
      <c r="B65" s="8" t="s">
        <v>259</v>
      </c>
      <c r="C65" s="9">
        <v>0</v>
      </c>
      <c r="D65" s="9">
        <v>0</v>
      </c>
      <c r="E65" s="9">
        <v>153440</v>
      </c>
    </row>
    <row r="66" spans="1:5" ht="25.5">
      <c r="A66" s="11">
        <f t="shared" si="0"/>
        <v>60</v>
      </c>
      <c r="B66" s="12" t="s">
        <v>260</v>
      </c>
      <c r="C66" s="13">
        <v>0</v>
      </c>
      <c r="D66" s="13">
        <v>0</v>
      </c>
      <c r="E66" s="13">
        <v>153440</v>
      </c>
    </row>
    <row r="67" spans="1:5" ht="25.5">
      <c r="A67" s="11">
        <f t="shared" si="0"/>
        <v>61</v>
      </c>
      <c r="B67" s="12" t="s">
        <v>261</v>
      </c>
      <c r="C67" s="13">
        <v>2160811450</v>
      </c>
      <c r="D67" s="13">
        <v>0</v>
      </c>
      <c r="E67" s="13">
        <v>2701450328</v>
      </c>
    </row>
    <row r="68" spans="1:5">
      <c r="A68" s="11">
        <f t="shared" si="0"/>
        <v>62</v>
      </c>
      <c r="B68" s="8" t="s">
        <v>262</v>
      </c>
      <c r="C68" s="9">
        <v>2099593000</v>
      </c>
      <c r="D68" s="9">
        <v>0</v>
      </c>
      <c r="E68" s="9">
        <v>2099593000</v>
      </c>
    </row>
    <row r="69" spans="1:5">
      <c r="A69" s="11">
        <f t="shared" si="0"/>
        <v>63</v>
      </c>
      <c r="B69" s="8" t="s">
        <v>263</v>
      </c>
      <c r="C69" s="9">
        <v>1842000</v>
      </c>
      <c r="D69" s="9">
        <v>0</v>
      </c>
      <c r="E69" s="9">
        <v>1842000</v>
      </c>
    </row>
    <row r="70" spans="1:5" ht="25.5">
      <c r="A70" s="11">
        <f t="shared" si="0"/>
        <v>64</v>
      </c>
      <c r="B70" s="8" t="s">
        <v>264</v>
      </c>
      <c r="C70" s="9">
        <v>48441000</v>
      </c>
      <c r="D70" s="9">
        <v>0</v>
      </c>
      <c r="E70" s="9">
        <v>48441000</v>
      </c>
    </row>
    <row r="71" spans="1:5" ht="38.25">
      <c r="A71" s="11">
        <f t="shared" si="0"/>
        <v>65</v>
      </c>
      <c r="B71" s="12" t="s">
        <v>265</v>
      </c>
      <c r="C71" s="13">
        <v>48441000</v>
      </c>
      <c r="D71" s="13">
        <v>0</v>
      </c>
      <c r="E71" s="13">
        <v>48441000</v>
      </c>
    </row>
    <row r="72" spans="1:5">
      <c r="A72" s="11">
        <f t="shared" si="0"/>
        <v>66</v>
      </c>
      <c r="B72" s="8" t="s">
        <v>266</v>
      </c>
      <c r="C72" s="9">
        <v>-186193966</v>
      </c>
      <c r="D72" s="9">
        <v>0</v>
      </c>
      <c r="E72" s="9">
        <v>-167454131</v>
      </c>
    </row>
    <row r="73" spans="1:5">
      <c r="A73" s="11">
        <f t="shared" ref="A73:A87" si="1">A72+1</f>
        <v>67</v>
      </c>
      <c r="B73" s="8" t="s">
        <v>267</v>
      </c>
      <c r="C73" s="9">
        <v>18739835</v>
      </c>
      <c r="D73" s="9">
        <v>0</v>
      </c>
      <c r="E73" s="9">
        <v>-31418863</v>
      </c>
    </row>
    <row r="74" spans="1:5">
      <c r="A74" s="11">
        <f t="shared" si="1"/>
        <v>68</v>
      </c>
      <c r="B74" s="12" t="s">
        <v>268</v>
      </c>
      <c r="C74" s="13">
        <v>1982421869</v>
      </c>
      <c r="D74" s="13">
        <v>0</v>
      </c>
      <c r="E74" s="13">
        <v>1951003006</v>
      </c>
    </row>
    <row r="75" spans="1:5" ht="25.5">
      <c r="A75" s="11">
        <f t="shared" si="1"/>
        <v>69</v>
      </c>
      <c r="B75" s="8" t="s">
        <v>269</v>
      </c>
      <c r="C75" s="9">
        <v>12341</v>
      </c>
      <c r="D75" s="9">
        <v>0</v>
      </c>
      <c r="E75" s="9">
        <v>2111</v>
      </c>
    </row>
    <row r="76" spans="1:5" ht="25.5">
      <c r="A76" s="11">
        <f t="shared" si="1"/>
        <v>70</v>
      </c>
      <c r="B76" s="12" t="s">
        <v>270</v>
      </c>
      <c r="C76" s="13">
        <v>12341</v>
      </c>
      <c r="D76" s="13">
        <v>0</v>
      </c>
      <c r="E76" s="13">
        <v>2111</v>
      </c>
    </row>
    <row r="77" spans="1:5" ht="38.25">
      <c r="A77" s="11">
        <f t="shared" si="1"/>
        <v>71</v>
      </c>
      <c r="B77" s="8" t="s">
        <v>271</v>
      </c>
      <c r="C77" s="9">
        <v>7049934</v>
      </c>
      <c r="D77" s="9">
        <v>0</v>
      </c>
      <c r="E77" s="9">
        <v>7484289</v>
      </c>
    </row>
    <row r="78" spans="1:5" ht="51">
      <c r="A78" s="11">
        <f t="shared" si="1"/>
        <v>72</v>
      </c>
      <c r="B78" s="8" t="s">
        <v>272</v>
      </c>
      <c r="C78" s="9">
        <v>7049934</v>
      </c>
      <c r="D78" s="9">
        <v>0</v>
      </c>
      <c r="E78" s="9">
        <v>7484289</v>
      </c>
    </row>
    <row r="79" spans="1:5" ht="38.25">
      <c r="A79" s="11">
        <f t="shared" si="1"/>
        <v>73</v>
      </c>
      <c r="B79" s="12" t="s">
        <v>273</v>
      </c>
      <c r="C79" s="13">
        <v>7049934</v>
      </c>
      <c r="D79" s="13">
        <v>0</v>
      </c>
      <c r="E79" s="13">
        <v>7484289</v>
      </c>
    </row>
    <row r="80" spans="1:5">
      <c r="A80" s="11">
        <f t="shared" si="1"/>
        <v>74</v>
      </c>
      <c r="B80" s="8" t="s">
        <v>274</v>
      </c>
      <c r="C80" s="9">
        <v>483893</v>
      </c>
      <c r="D80" s="9">
        <v>0</v>
      </c>
      <c r="E80" s="9">
        <v>882882</v>
      </c>
    </row>
    <row r="81" spans="1:5" ht="25.5">
      <c r="A81" s="11">
        <f t="shared" si="1"/>
        <v>75</v>
      </c>
      <c r="B81" s="8" t="s">
        <v>275</v>
      </c>
      <c r="C81" s="9">
        <v>255470</v>
      </c>
      <c r="D81" s="9">
        <v>0</v>
      </c>
      <c r="E81" s="9">
        <v>137120</v>
      </c>
    </row>
    <row r="82" spans="1:5" ht="25.5">
      <c r="A82" s="11">
        <f t="shared" si="1"/>
        <v>76</v>
      </c>
      <c r="B82" s="12" t="s">
        <v>276</v>
      </c>
      <c r="C82" s="13">
        <v>739363</v>
      </c>
      <c r="D82" s="13">
        <v>0</v>
      </c>
      <c r="E82" s="13">
        <v>1020002</v>
      </c>
    </row>
    <row r="83" spans="1:5" ht="25.5">
      <c r="A83" s="11">
        <f t="shared" si="1"/>
        <v>77</v>
      </c>
      <c r="B83" s="12" t="s">
        <v>277</v>
      </c>
      <c r="C83" s="13">
        <v>7801638</v>
      </c>
      <c r="D83" s="13">
        <v>0</v>
      </c>
      <c r="E83" s="13">
        <v>8506402</v>
      </c>
    </row>
    <row r="84" spans="1:5" ht="25.5">
      <c r="A84" s="11">
        <f t="shared" si="1"/>
        <v>78</v>
      </c>
      <c r="B84" s="8" t="s">
        <v>278</v>
      </c>
      <c r="C84" s="9">
        <v>6423719</v>
      </c>
      <c r="D84" s="9">
        <v>0</v>
      </c>
      <c r="E84" s="9">
        <v>3518121</v>
      </c>
    </row>
    <row r="85" spans="1:5" ht="25.5">
      <c r="A85" s="11">
        <f t="shared" si="1"/>
        <v>79</v>
      </c>
      <c r="B85" s="8" t="s">
        <v>279</v>
      </c>
      <c r="C85" s="9">
        <v>164164224</v>
      </c>
      <c r="D85" s="9">
        <v>0</v>
      </c>
      <c r="E85" s="9">
        <v>738422799</v>
      </c>
    </row>
    <row r="86" spans="1:5" ht="25.5">
      <c r="A86" s="11">
        <f t="shared" si="1"/>
        <v>80</v>
      </c>
      <c r="B86" s="12" t="s">
        <v>280</v>
      </c>
      <c r="C86" s="13">
        <v>170587943</v>
      </c>
      <c r="D86" s="13">
        <v>0</v>
      </c>
      <c r="E86" s="13">
        <v>741940920</v>
      </c>
    </row>
    <row r="87" spans="1:5">
      <c r="A87" s="11">
        <f t="shared" si="1"/>
        <v>81</v>
      </c>
      <c r="B87" s="12" t="s">
        <v>281</v>
      </c>
      <c r="C87" s="13">
        <v>2160811450</v>
      </c>
      <c r="D87" s="13">
        <v>0</v>
      </c>
      <c r="E87" s="13">
        <v>2701450328</v>
      </c>
    </row>
  </sheetData>
  <pageMargins left="0.74803149606299213" right="0.74803149606299213" top="0.98425196850393704" bottom="0.98425196850393704" header="0.51181102362204722" footer="0.51181102362204722"/>
  <pageSetup scale="90" orientation="portrait" horizontalDpi="300" verticalDpi="300" r:id="rId1"/>
  <headerFooter alignWithMargins="0">
    <oddHeader>&amp;RÉrték típus: Forint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33"/>
  <sheetViews>
    <sheetView view="pageLayout" topLeftCell="A13" zoomScaleNormal="100" workbookViewId="0">
      <selection activeCell="E3" sqref="E3"/>
    </sheetView>
  </sheetViews>
  <sheetFormatPr defaultRowHeight="12.75"/>
  <cols>
    <col min="1" max="1" width="6" customWidth="1"/>
    <col min="2" max="2" width="41" customWidth="1"/>
    <col min="3" max="3" width="14.28515625" customWidth="1"/>
    <col min="4" max="4" width="13.28515625" customWidth="1"/>
    <col min="5" max="5" width="15.140625" customWidth="1"/>
  </cols>
  <sheetData>
    <row r="1" spans="1:5" ht="15.75">
      <c r="A1" s="4"/>
      <c r="B1" s="2" t="s">
        <v>333</v>
      </c>
      <c r="C1" s="2"/>
      <c r="D1" s="2"/>
      <c r="E1" s="2" t="s">
        <v>345</v>
      </c>
    </row>
    <row r="2" spans="1:5" ht="15.75">
      <c r="A2" s="4"/>
      <c r="B2" s="4"/>
      <c r="C2" s="4"/>
      <c r="D2" s="4"/>
      <c r="E2" s="4"/>
    </row>
    <row r="3" spans="1:5" ht="15.75">
      <c r="A3" s="16" t="s">
        <v>346</v>
      </c>
      <c r="B3" s="18"/>
      <c r="C3" s="18"/>
      <c r="D3" s="18"/>
      <c r="E3" s="49" t="s">
        <v>352</v>
      </c>
    </row>
    <row r="4" spans="1:5" ht="15.75">
      <c r="A4" s="22"/>
      <c r="B4" s="4"/>
      <c r="C4" s="4"/>
      <c r="D4" s="4"/>
      <c r="E4" s="4"/>
    </row>
    <row r="6" spans="1:5" ht="31.5" customHeight="1">
      <c r="A6" s="19"/>
      <c r="B6" s="19" t="s">
        <v>5</v>
      </c>
      <c r="C6" s="19" t="s">
        <v>198</v>
      </c>
      <c r="D6" s="19" t="s">
        <v>199</v>
      </c>
      <c r="E6" s="19" t="s">
        <v>200</v>
      </c>
    </row>
    <row r="7" spans="1:5">
      <c r="A7" s="7">
        <v>1</v>
      </c>
      <c r="B7" s="8" t="s">
        <v>282</v>
      </c>
      <c r="C7" s="9">
        <v>42712312</v>
      </c>
      <c r="D7" s="9">
        <v>0</v>
      </c>
      <c r="E7" s="9">
        <v>47746594</v>
      </c>
    </row>
    <row r="8" spans="1:5" ht="25.5">
      <c r="A8" s="7">
        <f>A7+1</f>
        <v>2</v>
      </c>
      <c r="B8" s="8" t="s">
        <v>283</v>
      </c>
      <c r="C8" s="9">
        <v>24171664</v>
      </c>
      <c r="D8" s="9">
        <v>0</v>
      </c>
      <c r="E8" s="9">
        <v>11251185</v>
      </c>
    </row>
    <row r="9" spans="1:5" ht="25.5">
      <c r="A9" s="7">
        <f t="shared" ref="A9:A33" si="0">A8+1</f>
        <v>3</v>
      </c>
      <c r="B9" s="8" t="s">
        <v>284</v>
      </c>
      <c r="C9" s="9">
        <v>0</v>
      </c>
      <c r="D9" s="9">
        <v>0</v>
      </c>
      <c r="E9" s="9">
        <v>25904889</v>
      </c>
    </row>
    <row r="10" spans="1:5" ht="25.5">
      <c r="A10" s="7">
        <f t="shared" si="0"/>
        <v>4</v>
      </c>
      <c r="B10" s="12" t="s">
        <v>285</v>
      </c>
      <c r="C10" s="13">
        <v>66883976</v>
      </c>
      <c r="D10" s="13">
        <v>0</v>
      </c>
      <c r="E10" s="13">
        <v>84902668</v>
      </c>
    </row>
    <row r="11" spans="1:5" ht="25.5">
      <c r="A11" s="7">
        <f t="shared" si="0"/>
        <v>5</v>
      </c>
      <c r="B11" s="8" t="s">
        <v>286</v>
      </c>
      <c r="C11" s="9">
        <v>271086016</v>
      </c>
      <c r="D11" s="9">
        <v>0</v>
      </c>
      <c r="E11" s="9">
        <v>214371914</v>
      </c>
    </row>
    <row r="12" spans="1:5" ht="25.5">
      <c r="A12" s="7">
        <f t="shared" si="0"/>
        <v>6</v>
      </c>
      <c r="B12" s="8" t="s">
        <v>287</v>
      </c>
      <c r="C12" s="9">
        <v>69661010</v>
      </c>
      <c r="D12" s="9">
        <v>0</v>
      </c>
      <c r="E12" s="9">
        <v>129528335</v>
      </c>
    </row>
    <row r="13" spans="1:5" ht="25.5">
      <c r="A13" s="7">
        <f t="shared" si="0"/>
        <v>7</v>
      </c>
      <c r="B13" s="8" t="s">
        <v>288</v>
      </c>
      <c r="C13" s="9">
        <v>0</v>
      </c>
      <c r="D13" s="9">
        <v>0</v>
      </c>
      <c r="E13" s="9">
        <v>7498230</v>
      </c>
    </row>
    <row r="14" spans="1:5">
      <c r="A14" s="7">
        <f t="shared" si="0"/>
        <v>8</v>
      </c>
      <c r="B14" s="8" t="s">
        <v>289</v>
      </c>
      <c r="C14" s="9">
        <v>45973800</v>
      </c>
      <c r="D14" s="9">
        <v>0</v>
      </c>
      <c r="E14" s="9">
        <v>23400329</v>
      </c>
    </row>
    <row r="15" spans="1:5" ht="25.5">
      <c r="A15" s="7">
        <f t="shared" si="0"/>
        <v>9</v>
      </c>
      <c r="B15" s="12" t="s">
        <v>290</v>
      </c>
      <c r="C15" s="13">
        <v>386720826</v>
      </c>
      <c r="D15" s="13">
        <v>0</v>
      </c>
      <c r="E15" s="13">
        <v>374798808</v>
      </c>
    </row>
    <row r="16" spans="1:5">
      <c r="A16" s="7">
        <f t="shared" si="0"/>
        <v>10</v>
      </c>
      <c r="B16" s="8" t="s">
        <v>291</v>
      </c>
      <c r="C16" s="9">
        <v>17723647</v>
      </c>
      <c r="D16" s="9">
        <v>0</v>
      </c>
      <c r="E16" s="9">
        <v>15927993</v>
      </c>
    </row>
    <row r="17" spans="1:5">
      <c r="A17" s="7">
        <f t="shared" si="0"/>
        <v>11</v>
      </c>
      <c r="B17" s="8" t="s">
        <v>292</v>
      </c>
      <c r="C17" s="9">
        <v>51754007</v>
      </c>
      <c r="D17" s="9">
        <v>0</v>
      </c>
      <c r="E17" s="9">
        <v>37208378</v>
      </c>
    </row>
    <row r="18" spans="1:5">
      <c r="A18" s="7">
        <f t="shared" si="0"/>
        <v>12</v>
      </c>
      <c r="B18" s="12" t="s">
        <v>293</v>
      </c>
      <c r="C18" s="13">
        <v>69477654</v>
      </c>
      <c r="D18" s="13">
        <v>0</v>
      </c>
      <c r="E18" s="13">
        <v>53136371</v>
      </c>
    </row>
    <row r="19" spans="1:5">
      <c r="A19" s="7">
        <f t="shared" si="0"/>
        <v>13</v>
      </c>
      <c r="B19" s="8" t="s">
        <v>295</v>
      </c>
      <c r="C19" s="9">
        <v>54427487</v>
      </c>
      <c r="D19" s="9">
        <v>0</v>
      </c>
      <c r="E19" s="9">
        <v>44953136</v>
      </c>
    </row>
    <row r="20" spans="1:5">
      <c r="A20" s="7">
        <f t="shared" si="0"/>
        <v>14</v>
      </c>
      <c r="B20" s="8" t="s">
        <v>296</v>
      </c>
      <c r="C20" s="9">
        <v>12925347</v>
      </c>
      <c r="D20" s="9">
        <v>0</v>
      </c>
      <c r="E20" s="9">
        <v>17224473</v>
      </c>
    </row>
    <row r="21" spans="1:5">
      <c r="A21" s="7">
        <f t="shared" si="0"/>
        <v>15</v>
      </c>
      <c r="B21" s="8" t="s">
        <v>297</v>
      </c>
      <c r="C21" s="9">
        <v>12867892</v>
      </c>
      <c r="D21" s="9">
        <v>0</v>
      </c>
      <c r="E21" s="9">
        <v>10548736</v>
      </c>
    </row>
    <row r="22" spans="1:5">
      <c r="A22" s="7">
        <f t="shared" si="0"/>
        <v>16</v>
      </c>
      <c r="B22" s="12" t="s">
        <v>298</v>
      </c>
      <c r="C22" s="13">
        <v>80220726</v>
      </c>
      <c r="D22" s="13">
        <v>0</v>
      </c>
      <c r="E22" s="13">
        <v>72726345</v>
      </c>
    </row>
    <row r="23" spans="1:5">
      <c r="A23" s="7">
        <f t="shared" si="0"/>
        <v>17</v>
      </c>
      <c r="B23" s="12" t="s">
        <v>299</v>
      </c>
      <c r="C23" s="13">
        <v>90925142</v>
      </c>
      <c r="D23" s="13">
        <v>0</v>
      </c>
      <c r="E23" s="13">
        <v>92410948</v>
      </c>
    </row>
    <row r="24" spans="1:5">
      <c r="A24" s="7">
        <f t="shared" si="0"/>
        <v>18</v>
      </c>
      <c r="B24" s="12" t="s">
        <v>300</v>
      </c>
      <c r="C24" s="13">
        <v>193724929</v>
      </c>
      <c r="D24" s="13">
        <v>0</v>
      </c>
      <c r="E24" s="13">
        <v>272973838</v>
      </c>
    </row>
    <row r="25" spans="1:5" ht="25.5">
      <c r="A25" s="7">
        <f t="shared" si="0"/>
        <v>19</v>
      </c>
      <c r="B25" s="12" t="s">
        <v>301</v>
      </c>
      <c r="C25" s="13">
        <v>19256351</v>
      </c>
      <c r="D25" s="13">
        <v>0</v>
      </c>
      <c r="E25" s="13">
        <v>-31546026</v>
      </c>
    </row>
    <row r="26" spans="1:5" ht="38.25">
      <c r="A26" s="7">
        <f t="shared" si="0"/>
        <v>20</v>
      </c>
      <c r="B26" s="8" t="s">
        <v>302</v>
      </c>
      <c r="C26" s="9">
        <v>0</v>
      </c>
      <c r="D26" s="9">
        <v>0</v>
      </c>
      <c r="E26" s="9">
        <v>153440</v>
      </c>
    </row>
    <row r="27" spans="1:5" ht="25.5">
      <c r="A27" s="7">
        <f t="shared" si="0"/>
        <v>21</v>
      </c>
      <c r="B27" s="8" t="s">
        <v>303</v>
      </c>
      <c r="C27" s="9">
        <v>4286</v>
      </c>
      <c r="D27" s="9">
        <v>0</v>
      </c>
      <c r="E27" s="9">
        <v>25</v>
      </c>
    </row>
    <row r="28" spans="1:5" ht="25.5">
      <c r="A28" s="7">
        <f t="shared" si="0"/>
        <v>22</v>
      </c>
      <c r="B28" s="12" t="s">
        <v>304</v>
      </c>
      <c r="C28" s="13">
        <v>4286</v>
      </c>
      <c r="D28" s="13">
        <v>0</v>
      </c>
      <c r="E28" s="13">
        <v>153465</v>
      </c>
    </row>
    <row r="29" spans="1:5" ht="25.5">
      <c r="A29" s="7">
        <f t="shared" si="0"/>
        <v>23</v>
      </c>
      <c r="B29" s="8" t="s">
        <v>305</v>
      </c>
      <c r="C29" s="9">
        <v>520802</v>
      </c>
      <c r="D29" s="9">
        <v>0</v>
      </c>
      <c r="E29" s="9">
        <v>0</v>
      </c>
    </row>
    <row r="30" spans="1:5">
      <c r="A30" s="7">
        <f t="shared" si="0"/>
        <v>24</v>
      </c>
      <c r="B30" s="8" t="s">
        <v>306</v>
      </c>
      <c r="C30" s="9">
        <v>0</v>
      </c>
      <c r="D30" s="9">
        <v>0</v>
      </c>
      <c r="E30" s="9">
        <v>26302</v>
      </c>
    </row>
    <row r="31" spans="1:5" ht="25.5">
      <c r="A31" s="7">
        <f t="shared" si="0"/>
        <v>25</v>
      </c>
      <c r="B31" s="12" t="s">
        <v>307</v>
      </c>
      <c r="C31" s="13">
        <v>520802</v>
      </c>
      <c r="D31" s="13">
        <v>0</v>
      </c>
      <c r="E31" s="13">
        <v>26302</v>
      </c>
    </row>
    <row r="32" spans="1:5" ht="25.5">
      <c r="A32" s="7">
        <f t="shared" si="0"/>
        <v>26</v>
      </c>
      <c r="B32" s="12" t="s">
        <v>308</v>
      </c>
      <c r="C32" s="13">
        <v>-516516</v>
      </c>
      <c r="D32" s="13">
        <v>0</v>
      </c>
      <c r="E32" s="13">
        <v>127163</v>
      </c>
    </row>
    <row r="33" spans="1:5">
      <c r="A33" s="7">
        <f t="shared" si="0"/>
        <v>27</v>
      </c>
      <c r="B33" s="12" t="s">
        <v>309</v>
      </c>
      <c r="C33" s="13">
        <v>18739835</v>
      </c>
      <c r="D33" s="13">
        <v>0</v>
      </c>
      <c r="E33" s="13">
        <v>-31418863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tabSelected="1" view="pageLayout" zoomScaleNormal="100" workbookViewId="0">
      <selection activeCell="I4" sqref="I4"/>
    </sheetView>
  </sheetViews>
  <sheetFormatPr defaultRowHeight="12.75"/>
  <cols>
    <col min="1" max="1" width="5.28515625" customWidth="1"/>
    <col min="2" max="2" width="27.28515625" customWidth="1"/>
    <col min="3" max="3" width="10.7109375" customWidth="1"/>
    <col min="4" max="4" width="13.7109375" customWidth="1"/>
    <col min="5" max="5" width="14.140625" customWidth="1"/>
    <col min="6" max="6" width="12.5703125" customWidth="1"/>
    <col min="7" max="7" width="13.140625" customWidth="1"/>
    <col min="8" max="8" width="14.28515625" customWidth="1"/>
    <col min="9" max="9" width="11.5703125" customWidth="1"/>
  </cols>
  <sheetData>
    <row r="1" spans="1:10" ht="15.75">
      <c r="B1" s="2" t="s">
        <v>333</v>
      </c>
      <c r="C1" s="2"/>
      <c r="D1" s="2"/>
      <c r="E1" s="2" t="s">
        <v>348</v>
      </c>
    </row>
    <row r="4" spans="1:10" ht="46.5" customHeight="1">
      <c r="B4" s="42" t="s">
        <v>351</v>
      </c>
      <c r="C4" s="35"/>
      <c r="D4" s="35"/>
      <c r="E4" s="35"/>
      <c r="F4" s="35"/>
      <c r="G4" s="35"/>
      <c r="H4" s="35"/>
      <c r="I4" s="49" t="s">
        <v>352</v>
      </c>
      <c r="J4" s="35"/>
    </row>
    <row r="7" spans="1:10" ht="51">
      <c r="A7" s="43"/>
      <c r="B7" s="43" t="s">
        <v>5</v>
      </c>
      <c r="C7" s="43" t="s">
        <v>310</v>
      </c>
      <c r="D7" s="43" t="s">
        <v>311</v>
      </c>
      <c r="E7" s="43" t="s">
        <v>312</v>
      </c>
      <c r="F7" s="43" t="s">
        <v>313</v>
      </c>
      <c r="G7" s="43" t="s">
        <v>314</v>
      </c>
      <c r="H7" s="43" t="s">
        <v>315</v>
      </c>
      <c r="I7" s="43" t="s">
        <v>347</v>
      </c>
    </row>
    <row r="8" spans="1:10" ht="21">
      <c r="A8" s="36" t="s">
        <v>9</v>
      </c>
      <c r="B8" s="37" t="s">
        <v>316</v>
      </c>
      <c r="C8" s="38">
        <v>8206203</v>
      </c>
      <c r="D8" s="38">
        <v>2129965639</v>
      </c>
      <c r="E8" s="38">
        <v>342166919</v>
      </c>
      <c r="F8" s="38">
        <v>0</v>
      </c>
      <c r="G8" s="38">
        <v>0</v>
      </c>
      <c r="H8" s="38">
        <v>78121631</v>
      </c>
      <c r="I8" s="38">
        <v>2558460392</v>
      </c>
    </row>
    <row r="9" spans="1:10" ht="22.5">
      <c r="A9" s="39" t="s">
        <v>1</v>
      </c>
      <c r="B9" s="40" t="s">
        <v>317</v>
      </c>
      <c r="C9" s="41">
        <v>960000</v>
      </c>
      <c r="D9" s="41">
        <v>0</v>
      </c>
      <c r="E9" s="41">
        <v>0</v>
      </c>
      <c r="F9" s="41">
        <v>0</v>
      </c>
      <c r="G9" s="41">
        <v>14781426</v>
      </c>
      <c r="H9" s="41">
        <v>0</v>
      </c>
      <c r="I9" s="41">
        <v>15741426</v>
      </c>
    </row>
    <row r="10" spans="1:10">
      <c r="A10" s="39" t="s">
        <v>2</v>
      </c>
      <c r="B10" s="40" t="s">
        <v>318</v>
      </c>
      <c r="C10" s="41">
        <v>0</v>
      </c>
      <c r="D10" s="41">
        <v>0</v>
      </c>
      <c r="E10" s="41">
        <v>0</v>
      </c>
      <c r="F10" s="41">
        <v>0</v>
      </c>
      <c r="G10" s="41">
        <v>3882079</v>
      </c>
      <c r="H10" s="41">
        <v>0</v>
      </c>
      <c r="I10" s="41">
        <v>3882079</v>
      </c>
    </row>
    <row r="11" spans="1:10" ht="22.5">
      <c r="A11" s="39" t="s">
        <v>3</v>
      </c>
      <c r="B11" s="40" t="s">
        <v>319</v>
      </c>
      <c r="C11" s="41">
        <v>0</v>
      </c>
      <c r="D11" s="41">
        <v>1621729</v>
      </c>
      <c r="E11" s="41">
        <v>2761426</v>
      </c>
      <c r="F11" s="41">
        <v>0</v>
      </c>
      <c r="G11" s="41">
        <v>0</v>
      </c>
      <c r="H11" s="41">
        <v>0</v>
      </c>
      <c r="I11" s="41">
        <v>4383155</v>
      </c>
    </row>
    <row r="12" spans="1:10">
      <c r="A12" s="39" t="s">
        <v>11</v>
      </c>
      <c r="B12" s="40" t="s">
        <v>320</v>
      </c>
      <c r="C12" s="41">
        <v>0</v>
      </c>
      <c r="D12" s="41">
        <v>2260350</v>
      </c>
      <c r="E12" s="41">
        <v>1967324</v>
      </c>
      <c r="F12" s="41">
        <v>0</v>
      </c>
      <c r="G12" s="41">
        <v>0</v>
      </c>
      <c r="H12" s="41">
        <v>0</v>
      </c>
      <c r="I12" s="41">
        <v>4227674</v>
      </c>
    </row>
    <row r="13" spans="1:10">
      <c r="A13" s="36" t="s">
        <v>13</v>
      </c>
      <c r="B13" s="37" t="s">
        <v>321</v>
      </c>
      <c r="C13" s="38">
        <v>960000</v>
      </c>
      <c r="D13" s="38">
        <v>3882079</v>
      </c>
      <c r="E13" s="38">
        <v>4728750</v>
      </c>
      <c r="F13" s="38">
        <v>0</v>
      </c>
      <c r="G13" s="38">
        <v>18663505</v>
      </c>
      <c r="H13" s="38">
        <v>0</v>
      </c>
      <c r="I13" s="38">
        <v>28234334</v>
      </c>
    </row>
    <row r="14" spans="1:10">
      <c r="A14" s="39" t="s">
        <v>16</v>
      </c>
      <c r="B14" s="40" t="s">
        <v>322</v>
      </c>
      <c r="C14" s="41">
        <v>0</v>
      </c>
      <c r="D14" s="41">
        <v>0</v>
      </c>
      <c r="E14" s="41">
        <v>1967324</v>
      </c>
      <c r="F14" s="41">
        <v>0</v>
      </c>
      <c r="G14" s="41">
        <v>6643505</v>
      </c>
      <c r="H14" s="41">
        <v>0</v>
      </c>
      <c r="I14" s="41">
        <v>8610829</v>
      </c>
    </row>
    <row r="15" spans="1:10">
      <c r="A15" s="36" t="s">
        <v>0</v>
      </c>
      <c r="B15" s="37" t="s">
        <v>323</v>
      </c>
      <c r="C15" s="38">
        <v>0</v>
      </c>
      <c r="D15" s="38">
        <v>0</v>
      </c>
      <c r="E15" s="38">
        <v>1967324</v>
      </c>
      <c r="F15" s="38">
        <v>0</v>
      </c>
      <c r="G15" s="38">
        <v>6643505</v>
      </c>
      <c r="H15" s="38">
        <v>0</v>
      </c>
      <c r="I15" s="38">
        <v>8610829</v>
      </c>
    </row>
    <row r="16" spans="1:10">
      <c r="A16" s="36" t="s">
        <v>18</v>
      </c>
      <c r="B16" s="37" t="s">
        <v>324</v>
      </c>
      <c r="C16" s="38">
        <v>9166203</v>
      </c>
      <c r="D16" s="38">
        <v>2133847718</v>
      </c>
      <c r="E16" s="38">
        <v>344928345</v>
      </c>
      <c r="F16" s="38">
        <v>0</v>
      </c>
      <c r="G16" s="38">
        <v>12020000</v>
      </c>
      <c r="H16" s="38">
        <v>78121631</v>
      </c>
      <c r="I16" s="38">
        <v>2578083897</v>
      </c>
    </row>
    <row r="17" spans="1:9" ht="21">
      <c r="A17" s="36" t="s">
        <v>20</v>
      </c>
      <c r="B17" s="37" t="s">
        <v>325</v>
      </c>
      <c r="C17" s="38">
        <v>8206203</v>
      </c>
      <c r="D17" s="38">
        <v>328880301</v>
      </c>
      <c r="E17" s="38">
        <v>158059275</v>
      </c>
      <c r="F17" s="38">
        <v>0</v>
      </c>
      <c r="G17" s="38">
        <v>0</v>
      </c>
      <c r="H17" s="38">
        <v>39332739</v>
      </c>
      <c r="I17" s="38">
        <v>534478518</v>
      </c>
    </row>
    <row r="18" spans="1:9" ht="14.25" customHeight="1">
      <c r="A18" s="39" t="s">
        <v>22</v>
      </c>
      <c r="B18" s="40" t="s">
        <v>326</v>
      </c>
      <c r="C18" s="41">
        <v>11283</v>
      </c>
      <c r="D18" s="41">
        <v>61284912</v>
      </c>
      <c r="E18" s="41">
        <v>79243795</v>
      </c>
      <c r="F18" s="41">
        <v>0</v>
      </c>
      <c r="G18" s="41">
        <v>0</v>
      </c>
      <c r="H18" s="41">
        <v>4574085</v>
      </c>
      <c r="I18" s="41">
        <v>145114075</v>
      </c>
    </row>
    <row r="19" spans="1:9" ht="22.5">
      <c r="A19" s="39" t="s">
        <v>294</v>
      </c>
      <c r="B19" s="40" t="s">
        <v>327</v>
      </c>
      <c r="C19" s="41">
        <v>0</v>
      </c>
      <c r="D19" s="41">
        <v>14181663</v>
      </c>
      <c r="E19" s="41">
        <v>36234356</v>
      </c>
      <c r="F19" s="41">
        <v>0</v>
      </c>
      <c r="G19" s="41">
        <v>0</v>
      </c>
      <c r="H19" s="41">
        <v>2287108</v>
      </c>
      <c r="I19" s="41">
        <v>52703127</v>
      </c>
    </row>
    <row r="20" spans="1:9" ht="21">
      <c r="A20" s="36" t="s">
        <v>24</v>
      </c>
      <c r="B20" s="37" t="s">
        <v>328</v>
      </c>
      <c r="C20" s="38">
        <v>8217486</v>
      </c>
      <c r="D20" s="38">
        <v>375983550</v>
      </c>
      <c r="E20" s="38">
        <v>201068714</v>
      </c>
      <c r="F20" s="38">
        <v>0</v>
      </c>
      <c r="G20" s="38">
        <v>0</v>
      </c>
      <c r="H20" s="38">
        <v>41619716</v>
      </c>
      <c r="I20" s="38">
        <v>626889466</v>
      </c>
    </row>
    <row r="21" spans="1:9">
      <c r="A21" s="36" t="s">
        <v>197</v>
      </c>
      <c r="B21" s="37" t="s">
        <v>329</v>
      </c>
      <c r="C21" s="38">
        <v>8217486</v>
      </c>
      <c r="D21" s="38">
        <v>375983550</v>
      </c>
      <c r="E21" s="38">
        <v>201068714</v>
      </c>
      <c r="F21" s="38">
        <v>0</v>
      </c>
      <c r="G21" s="38">
        <v>0</v>
      </c>
      <c r="H21" s="38">
        <v>41619716</v>
      </c>
      <c r="I21" s="38">
        <v>626889466</v>
      </c>
    </row>
    <row r="22" spans="1:9">
      <c r="A22" s="36" t="s">
        <v>29</v>
      </c>
      <c r="B22" s="37" t="s">
        <v>330</v>
      </c>
      <c r="C22" s="38">
        <v>948717</v>
      </c>
      <c r="D22" s="38">
        <v>1757864168</v>
      </c>
      <c r="E22" s="38">
        <v>143859631</v>
      </c>
      <c r="F22" s="38">
        <v>0</v>
      </c>
      <c r="G22" s="38">
        <v>12020000</v>
      </c>
      <c r="H22" s="38">
        <v>36501915</v>
      </c>
      <c r="I22" s="38">
        <v>1951194431</v>
      </c>
    </row>
    <row r="23" spans="1:9" ht="22.5">
      <c r="A23" s="39" t="s">
        <v>31</v>
      </c>
      <c r="B23" s="40" t="s">
        <v>331</v>
      </c>
      <c r="C23" s="41">
        <v>8206203</v>
      </c>
      <c r="D23" s="41">
        <v>599665</v>
      </c>
      <c r="E23" s="41">
        <v>55529726</v>
      </c>
      <c r="F23" s="41">
        <v>0</v>
      </c>
      <c r="G23" s="41">
        <v>0</v>
      </c>
      <c r="H23" s="41">
        <v>0</v>
      </c>
      <c r="I23" s="41">
        <v>64335594</v>
      </c>
    </row>
  </sheetData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&amp;RÉrték típus: Forint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E21"/>
  <sheetViews>
    <sheetView view="pageLayout" zoomScaleNormal="100" workbookViewId="0">
      <selection activeCell="E3" sqref="E3"/>
    </sheetView>
  </sheetViews>
  <sheetFormatPr defaultRowHeight="12.75"/>
  <cols>
    <col min="2" max="2" width="27.5703125" customWidth="1"/>
    <col min="3" max="3" width="32.5703125" customWidth="1"/>
  </cols>
  <sheetData>
    <row r="1" spans="1:5" ht="31.5">
      <c r="A1" s="4"/>
      <c r="B1" s="48" t="s">
        <v>333</v>
      </c>
      <c r="C1" s="2" t="s">
        <v>349</v>
      </c>
    </row>
    <row r="2" spans="1:5" ht="15.75">
      <c r="A2" s="4"/>
      <c r="B2" s="4"/>
      <c r="C2" s="4"/>
    </row>
    <row r="3" spans="1:5" ht="15.75">
      <c r="A3" s="16"/>
      <c r="B3" s="44" t="s">
        <v>350</v>
      </c>
      <c r="C3" s="18"/>
      <c r="E3" s="49" t="s">
        <v>352</v>
      </c>
    </row>
    <row r="5" spans="1:5" ht="12.75" customHeight="1">
      <c r="A5" s="45"/>
      <c r="B5" s="21"/>
      <c r="C5" s="21"/>
      <c r="D5" s="1"/>
    </row>
    <row r="6" spans="1:5" ht="45.75" customHeight="1">
      <c r="A6" s="19"/>
      <c r="B6" s="19" t="s">
        <v>5</v>
      </c>
      <c r="C6" s="19" t="s">
        <v>181</v>
      </c>
      <c r="D6" s="1"/>
    </row>
    <row r="7" spans="1:5" ht="25.5">
      <c r="A7" s="7">
        <v>1</v>
      </c>
      <c r="B7" s="8" t="s">
        <v>182</v>
      </c>
      <c r="C7" s="46">
        <v>1</v>
      </c>
      <c r="D7" s="1"/>
    </row>
    <row r="8" spans="1:5" ht="25.5">
      <c r="A8" s="7">
        <f>A7+1</f>
        <v>2</v>
      </c>
      <c r="B8" s="8" t="s">
        <v>183</v>
      </c>
      <c r="C8" s="46">
        <v>2</v>
      </c>
      <c r="D8" s="1"/>
    </row>
    <row r="9" spans="1:5">
      <c r="A9" s="7">
        <f t="shared" ref="A9:A21" si="0">A8+1</f>
        <v>3</v>
      </c>
      <c r="B9" s="8" t="s">
        <v>184</v>
      </c>
      <c r="C9" s="46">
        <v>1</v>
      </c>
      <c r="D9" s="1"/>
    </row>
    <row r="10" spans="1:5" ht="25.5">
      <c r="A10" s="7">
        <f t="shared" si="0"/>
        <v>4</v>
      </c>
      <c r="B10" s="12" t="s">
        <v>185</v>
      </c>
      <c r="C10" s="47">
        <v>4</v>
      </c>
      <c r="D10" s="1"/>
    </row>
    <row r="11" spans="1:5" ht="38.25">
      <c r="A11" s="7">
        <f t="shared" si="0"/>
        <v>5</v>
      </c>
      <c r="B11" s="8" t="s">
        <v>186</v>
      </c>
      <c r="C11" s="46">
        <v>2</v>
      </c>
      <c r="D11" s="1"/>
    </row>
    <row r="12" spans="1:5">
      <c r="A12" s="7">
        <f t="shared" si="0"/>
        <v>6</v>
      </c>
      <c r="B12" s="8" t="s">
        <v>187</v>
      </c>
      <c r="C12" s="46">
        <v>33</v>
      </c>
      <c r="D12" s="1"/>
    </row>
    <row r="13" spans="1:5" ht="25.5">
      <c r="A13" s="7">
        <f t="shared" si="0"/>
        <v>7</v>
      </c>
      <c r="B13" s="12" t="s">
        <v>188</v>
      </c>
      <c r="C13" s="47">
        <v>35</v>
      </c>
      <c r="D13" s="1"/>
    </row>
    <row r="14" spans="1:5">
      <c r="A14" s="7">
        <f t="shared" si="0"/>
        <v>8</v>
      </c>
      <c r="B14" s="8" t="s">
        <v>189</v>
      </c>
      <c r="C14" s="46">
        <v>1</v>
      </c>
      <c r="D14" s="1"/>
    </row>
    <row r="15" spans="1:5" ht="38.25">
      <c r="A15" s="7">
        <f t="shared" si="0"/>
        <v>9</v>
      </c>
      <c r="B15" s="8" t="s">
        <v>190</v>
      </c>
      <c r="C15" s="46">
        <v>5</v>
      </c>
      <c r="D15" s="1"/>
    </row>
    <row r="16" spans="1:5" ht="38.25">
      <c r="A16" s="7">
        <f t="shared" si="0"/>
        <v>10</v>
      </c>
      <c r="B16" s="8" t="s">
        <v>191</v>
      </c>
      <c r="C16" s="46">
        <v>1</v>
      </c>
      <c r="D16" s="1"/>
    </row>
    <row r="17" spans="1:4" ht="38.25">
      <c r="A17" s="7">
        <f t="shared" si="0"/>
        <v>11</v>
      </c>
      <c r="B17" s="12" t="s">
        <v>192</v>
      </c>
      <c r="C17" s="47">
        <v>7</v>
      </c>
      <c r="D17" s="1"/>
    </row>
    <row r="18" spans="1:4" ht="38.25">
      <c r="A18" s="7">
        <f t="shared" si="0"/>
        <v>12</v>
      </c>
      <c r="B18" s="12" t="s">
        <v>193</v>
      </c>
      <c r="C18" s="47">
        <v>46</v>
      </c>
      <c r="D18" s="1"/>
    </row>
    <row r="19" spans="1:4" ht="51">
      <c r="A19" s="7">
        <f t="shared" si="0"/>
        <v>13</v>
      </c>
      <c r="B19" s="8" t="s">
        <v>194</v>
      </c>
      <c r="C19" s="46">
        <v>46</v>
      </c>
      <c r="D19" s="1"/>
    </row>
    <row r="20" spans="1:4" ht="38.25">
      <c r="A20" s="7">
        <f t="shared" si="0"/>
        <v>14</v>
      </c>
      <c r="B20" s="8" t="s">
        <v>195</v>
      </c>
      <c r="C20" s="46">
        <v>46</v>
      </c>
      <c r="D20" s="1"/>
    </row>
    <row r="21" spans="1:4" ht="38.25">
      <c r="A21" s="7">
        <f t="shared" si="0"/>
        <v>15</v>
      </c>
      <c r="B21" s="8" t="s">
        <v>196</v>
      </c>
      <c r="C21" s="46">
        <v>46</v>
      </c>
      <c r="D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01</vt:lpstr>
      <vt:lpstr>02</vt:lpstr>
      <vt:lpstr>03</vt:lpstr>
      <vt:lpstr>04</vt:lpstr>
      <vt:lpstr>05</vt:lpstr>
      <vt:lpstr>07</vt:lpstr>
      <vt:lpstr>08</vt:lpstr>
      <vt:lpstr>09</vt:lpstr>
      <vt:lpstr>06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2018-05-22T12:52:06Z</cp:lastPrinted>
  <dcterms:created xsi:type="dcterms:W3CDTF">2010-05-29T08:47:41Z</dcterms:created>
  <dcterms:modified xsi:type="dcterms:W3CDTF">2018-05-22T12:52:13Z</dcterms:modified>
</cp:coreProperties>
</file>