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</definedNames>
  <calcPr fullCalcOnLoad="1"/>
</workbook>
</file>

<file path=xl/sharedStrings.xml><?xml version="1.0" encoding="utf-8"?>
<sst xmlns="http://schemas.openxmlformats.org/spreadsheetml/2006/main" count="258" uniqueCount="111">
  <si>
    <t>(1. oldal)</t>
  </si>
  <si>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</si>
  <si>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</si>
  <si>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</si>
  <si>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</si>
  <si>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</si>
  <si>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</si>
  <si>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</si>
  <si>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</si>
  <si>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</si>
  <si>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</si>
  <si>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</si>
  <si>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</si>
  <si>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</si>
  <si>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</si>
  <si>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</si>
  <si>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</si>
  <si>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</si>
  <si>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</si>
  <si>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</si>
  <si>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</si>
  <si>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</si>
  <si>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</si>
  <si>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</si>
  <si>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</si>
  <si>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</si>
  <si>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</si>
  <si>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</si>
  <si>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</si>
  <si>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</si>
  <si>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</si>
  <si>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</si>
  <si>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</si>
  <si>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Bevételi kiemelt előirányzatok</t>
  </si>
  <si>
    <t>Működési költségvetés</t>
  </si>
  <si>
    <t>Felhalmozási költségvetés</t>
  </si>
  <si>
    <t>2017. évi eredeti költségvetési bevételi előirányzatok összesen</t>
  </si>
  <si>
    <t>2015. évi bevételi teljesítés</t>
  </si>
  <si>
    <t>Kiadási kiemelt előirányzatok</t>
  </si>
  <si>
    <t>2017. évi eredeti költségvetési kiadási előirányzatok összesen</t>
  </si>
  <si>
    <t>2015. évi kiadási teljesítés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</si>
  <si>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</si>
  <si>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</si>
  <si>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</si>
  <si>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</si>
  <si>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</si>
  <si>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</si>
  <si>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</si>
  <si>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</si>
  <si>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</si>
  <si>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</si>
  <si>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</si>
  <si>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</si>
  <si>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</si>
  <si>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</si>
  <si>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</si>
  <si>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</si>
  <si>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</si>
  <si>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</si>
  <si>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</si>
  <si>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</si>
  <si>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Önkormányzat alaptevékenységének bevételei</t>
  </si>
  <si>
    <t>Kötelező feladatok</t>
  </si>
  <si>
    <t>Költségvetési szervek kiadásai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</si>
  <si>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</si>
  <si>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</si>
  <si>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</si>
  <si>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</si>
  <si>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</si>
  <si>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</si>
  <si>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</si>
  <si>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költségvetési bevételei összesen</t>
  </si>
  <si>
    <t>Önkormányzat központi kezelésű feladatai</t>
  </si>
  <si>
    <t>6.</t>
  </si>
  <si>
    <t>7.</t>
  </si>
  <si>
    <t>8.</t>
  </si>
  <si>
    <t>ÖSZESEN:</t>
  </si>
  <si>
    <t>Önkormányzat vállalkozási tevékenységének bevételei</t>
  </si>
  <si>
    <t>9.</t>
  </si>
  <si>
    <t>Kiadási kiemelt előirányzatok összesen</t>
  </si>
  <si>
    <t>10.</t>
  </si>
  <si>
    <t>Önkormányzat költségvetési kiadásai összesen</t>
  </si>
  <si>
    <t>11.</t>
  </si>
  <si>
    <t>Önkormányzat vállalkozási tevékenységének kiadásai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</si>
  <si>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</si>
  <si>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</si>
  <si>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</si>
  <si>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</si>
  <si>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</si>
  <si>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</si>
  <si>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</si>
  <si>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</si>
  <si>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</si>
  <si>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</si>
  <si>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</si>
  <si>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</si>
  <si>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</si>
  <si>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</si>
  <si>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</si>
  <si>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</si>
  <si>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2016. évi várhatóbevételi 
teljesítés</t>
  </si>
  <si>
    <t>2016. évi várható kiadási
teljesítés</t>
  </si>
  <si>
    <t>(2. oldal)</t>
  </si>
  <si>
    <t>(1. melléklet a 6/2017. (II. 16.) önkormányzati rendelethez)</t>
  </si>
  <si>
    <t>2016. évi bevételi 
teljesítés</t>
  </si>
  <si>
    <t>2016. évi kiadási
teljesítés</t>
  </si>
  <si>
    <t>2017. évi módosított költségvetési kiadási előirányzatok összesen</t>
  </si>
  <si>
    <t>2017. évi módosított költségvetési bevételi előirányzatok összesen</t>
  </si>
  <si>
    <r>
      <t xml:space="preserve">Debrecen Megyei Jogú Város Önkormányzata 2017. évi mérlege
</t>
    </r>
    <r>
      <rPr>
        <sz val="20"/>
        <color indexed="8"/>
        <rFont val="Calibri"/>
        <family val="2"/>
      </rPr>
      <t>(módosított előirányzat)</t>
    </r>
  </si>
  <si>
    <r>
      <t xml:space="preserve">Debrecen Megyei Jogú Város Önkormányzata 2017. évi mérlege
</t>
    </r>
    <r>
      <rPr>
        <sz val="20"/>
        <color indexed="8"/>
        <rFont val="Calibri"/>
        <family val="2"/>
      </rPr>
      <t>(eredeti előirányzat)</t>
    </r>
  </si>
  <si>
    <t>1. melléklet a 36/2017. (XI. 23.)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</si>
</sst>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,##0.00&quot;     &quot;;\-#,##0.00&quot;     &quot;;&quot; -&quot;#&quot;     &quot;;@\ "/>
    <numFmt numFmtId="165" formatCode="#,##0\ ;\-#,##0\ "/>
    <numFmt numFmtId="166" formatCode="#,##0\ ;[Red]\-#,##0\ "/>
  </numFmts>
  <fonts count="52">
    <font>
      <sz val="11"/>
      <color indexed="8"/>
      <name val="Calibri"/>
      <family val="2"/>
    </font>
    <font>
      <sz val="10"/>
      <name val="Arial"/>
      <family val="0"/>
    </font>
    <font>
      <b/>
      <u val="single"/>
      <sz val="16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1" fillId="0" borderId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8" xfId="0" applyFont="1" applyFill="1" applyBorder="1" applyAlignment="1">
      <alignment horizontal="center" vertical="center" textRotation="90" wrapText="1"/>
    </xf>
    <xf numFmtId="0" fontId="12" fillId="33" borderId="19" xfId="0" applyFont="1" applyFill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horizontal="center" vertical="center" textRotation="90" wrapText="1"/>
    </xf>
    <xf numFmtId="0" fontId="12" fillId="34" borderId="21" xfId="0" applyFont="1" applyFill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vertical="center" textRotation="90" wrapText="1"/>
    </xf>
    <xf numFmtId="0" fontId="11" fillId="34" borderId="21" xfId="0" applyFont="1" applyFill="1" applyBorder="1" applyAlignment="1">
      <alignment horizontal="center" vertical="center" textRotation="90" wrapText="1"/>
    </xf>
    <xf numFmtId="0" fontId="12" fillId="33" borderId="23" xfId="0" applyFont="1" applyFill="1" applyBorder="1" applyAlignment="1">
      <alignment horizontal="center" vertical="center" textRotation="90" wrapText="1"/>
    </xf>
    <xf numFmtId="0" fontId="12" fillId="33" borderId="24" xfId="0" applyFont="1" applyFill="1" applyBorder="1" applyAlignment="1">
      <alignment horizontal="center" vertical="center" textRotation="90" wrapText="1"/>
    </xf>
    <xf numFmtId="0" fontId="12" fillId="34" borderId="25" xfId="0" applyFont="1" applyFill="1" applyBorder="1" applyAlignment="1">
      <alignment horizontal="center" vertical="center" textRotation="90" wrapText="1"/>
    </xf>
    <xf numFmtId="0" fontId="12" fillId="34" borderId="18" xfId="0" applyFont="1" applyFill="1" applyBorder="1" applyAlignment="1">
      <alignment horizontal="center" vertical="center" textRotation="90" wrapText="1"/>
    </xf>
    <xf numFmtId="0" fontId="12" fillId="34" borderId="24" xfId="0" applyFont="1" applyFill="1" applyBorder="1" applyAlignment="1">
      <alignment horizontal="center" vertical="center" textRotation="90" wrapText="1"/>
    </xf>
    <xf numFmtId="0" fontId="0" fillId="33" borderId="21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165" fontId="5" fillId="0" borderId="14" xfId="40" applyNumberFormat="1" applyFont="1" applyFill="1" applyBorder="1" applyAlignment="1" applyProtection="1">
      <alignment vertical="center" wrapText="1"/>
      <protection/>
    </xf>
    <xf numFmtId="165" fontId="5" fillId="0" borderId="15" xfId="40" applyNumberFormat="1" applyFont="1" applyFill="1" applyBorder="1" applyAlignment="1" applyProtection="1">
      <alignment vertical="center" wrapText="1"/>
      <protection/>
    </xf>
    <xf numFmtId="165" fontId="9" fillId="33" borderId="27" xfId="40" applyNumberFormat="1" applyFont="1" applyFill="1" applyBorder="1" applyAlignment="1" applyProtection="1">
      <alignment vertical="center" wrapText="1"/>
      <protection/>
    </xf>
    <xf numFmtId="165" fontId="5" fillId="0" borderId="28" xfId="40" applyNumberFormat="1" applyFont="1" applyFill="1" applyBorder="1" applyAlignment="1" applyProtection="1">
      <alignment vertical="center" wrapText="1"/>
      <protection/>
    </xf>
    <xf numFmtId="165" fontId="9" fillId="34" borderId="29" xfId="40" applyNumberFormat="1" applyFont="1" applyFill="1" applyBorder="1" applyAlignment="1" applyProtection="1">
      <alignment vertical="center" wrapText="1"/>
      <protection/>
    </xf>
    <xf numFmtId="165" fontId="9" fillId="33" borderId="30" xfId="40" applyNumberFormat="1" applyFont="1" applyFill="1" applyBorder="1" applyAlignment="1" applyProtection="1">
      <alignment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13" fillId="33" borderId="30" xfId="0" applyFont="1" applyFill="1" applyBorder="1" applyAlignment="1">
      <alignment horizontal="center" vertical="center" wrapText="1"/>
    </xf>
    <xf numFmtId="3" fontId="5" fillId="0" borderId="28" xfId="40" applyNumberFormat="1" applyFont="1" applyFill="1" applyBorder="1" applyAlignment="1" applyProtection="1">
      <alignment horizontal="right" vertical="center" wrapText="1"/>
      <protection/>
    </xf>
    <xf numFmtId="3" fontId="5" fillId="0" borderId="16" xfId="40" applyNumberFormat="1" applyFont="1" applyFill="1" applyBorder="1" applyAlignment="1" applyProtection="1">
      <alignment horizontal="right" vertical="center" wrapText="1"/>
      <protection/>
    </xf>
    <xf numFmtId="3" fontId="9" fillId="33" borderId="27" xfId="40" applyNumberFormat="1" applyFont="1" applyFill="1" applyBorder="1" applyAlignment="1" applyProtection="1">
      <alignment horizontal="right" vertical="center" wrapText="1"/>
      <protection/>
    </xf>
    <xf numFmtId="3" fontId="9" fillId="34" borderId="29" xfId="40" applyNumberFormat="1" applyFont="1" applyFill="1" applyBorder="1" applyAlignment="1" applyProtection="1">
      <alignment horizontal="right" vertical="center" wrapText="1"/>
      <protection/>
    </xf>
    <xf numFmtId="3" fontId="9" fillId="33" borderId="26" xfId="40" applyNumberFormat="1" applyFont="1" applyFill="1" applyBorder="1" applyAlignment="1" applyProtection="1">
      <alignment horizontal="right" vertical="center" wrapText="1"/>
      <protection/>
    </xf>
    <xf numFmtId="0" fontId="13" fillId="33" borderId="31" xfId="0" applyFont="1" applyFill="1" applyBorder="1" applyAlignment="1">
      <alignment horizontal="center" vertical="center" wrapText="1"/>
    </xf>
    <xf numFmtId="165" fontId="5" fillId="0" borderId="32" xfId="40" applyNumberFormat="1" applyFont="1" applyFill="1" applyBorder="1" applyAlignment="1" applyProtection="1">
      <alignment vertical="center" wrapText="1"/>
      <protection/>
    </xf>
    <xf numFmtId="165" fontId="5" fillId="0" borderId="33" xfId="40" applyNumberFormat="1" applyFont="1" applyFill="1" applyBorder="1" applyAlignment="1" applyProtection="1">
      <alignment vertical="center" wrapText="1"/>
      <protection/>
    </xf>
    <xf numFmtId="165" fontId="9" fillId="33" borderId="34" xfId="40" applyNumberFormat="1" applyFont="1" applyFill="1" applyBorder="1" applyAlignment="1" applyProtection="1">
      <alignment vertical="center" wrapText="1"/>
      <protection/>
    </xf>
    <xf numFmtId="165" fontId="5" fillId="0" borderId="35" xfId="40" applyNumberFormat="1" applyFont="1" applyFill="1" applyBorder="1" applyAlignment="1" applyProtection="1">
      <alignment vertical="center" wrapText="1"/>
      <protection/>
    </xf>
    <xf numFmtId="165" fontId="9" fillId="34" borderId="34" xfId="40" applyNumberFormat="1" applyFont="1" applyFill="1" applyBorder="1" applyAlignment="1" applyProtection="1">
      <alignment vertical="center" wrapText="1"/>
      <protection/>
    </xf>
    <xf numFmtId="165" fontId="9" fillId="33" borderId="36" xfId="40" applyNumberFormat="1" applyFont="1" applyFill="1" applyBorder="1" applyAlignment="1" applyProtection="1">
      <alignment vertical="center" wrapText="1"/>
      <protection/>
    </xf>
    <xf numFmtId="0" fontId="13" fillId="33" borderId="36" xfId="0" applyFont="1" applyFill="1" applyBorder="1" applyAlignment="1">
      <alignment horizontal="center" vertical="center" wrapText="1"/>
    </xf>
    <xf numFmtId="3" fontId="5" fillId="0" borderId="37" xfId="40" applyNumberFormat="1" applyFont="1" applyFill="1" applyBorder="1" applyAlignment="1" applyProtection="1">
      <alignment horizontal="right" vertical="center" wrapText="1"/>
      <protection/>
    </xf>
    <xf numFmtId="3" fontId="9" fillId="33" borderId="34" xfId="40" applyNumberFormat="1" applyFont="1" applyFill="1" applyBorder="1" applyAlignment="1" applyProtection="1">
      <alignment horizontal="right" vertical="center" wrapText="1"/>
      <protection/>
    </xf>
    <xf numFmtId="3" fontId="9" fillId="34" borderId="36" xfId="40" applyNumberFormat="1" applyFont="1" applyFill="1" applyBorder="1" applyAlignment="1" applyProtection="1">
      <alignment horizontal="right" vertical="center" wrapText="1"/>
      <protection/>
    </xf>
    <xf numFmtId="3" fontId="9" fillId="33" borderId="31" xfId="40" applyNumberFormat="1" applyFont="1" applyFill="1" applyBorder="1" applyAlignment="1" applyProtection="1">
      <alignment horizontal="right" vertical="center" wrapText="1"/>
      <protection/>
    </xf>
    <xf numFmtId="0" fontId="13" fillId="33" borderId="38" xfId="0" applyFont="1" applyFill="1" applyBorder="1" applyAlignment="1">
      <alignment horizontal="center" vertical="center" wrapText="1"/>
    </xf>
    <xf numFmtId="165" fontId="9" fillId="33" borderId="39" xfId="40" applyNumberFormat="1" applyFont="1" applyFill="1" applyBorder="1" applyAlignment="1" applyProtection="1">
      <alignment vertical="center" wrapText="1"/>
      <protection/>
    </xf>
    <xf numFmtId="165" fontId="9" fillId="33" borderId="40" xfId="40" applyNumberFormat="1" applyFont="1" applyFill="1" applyBorder="1" applyAlignment="1" applyProtection="1">
      <alignment vertical="center" wrapText="1"/>
      <protection/>
    </xf>
    <xf numFmtId="165" fontId="9" fillId="33" borderId="41" xfId="40" applyNumberFormat="1" applyFont="1" applyFill="1" applyBorder="1" applyAlignment="1" applyProtection="1">
      <alignment vertical="center" wrapText="1"/>
      <protection/>
    </xf>
    <xf numFmtId="165" fontId="9" fillId="34" borderId="42" xfId="40" applyNumberFormat="1" applyFont="1" applyFill="1" applyBorder="1" applyAlignment="1" applyProtection="1">
      <alignment vertical="center" wrapText="1"/>
      <protection/>
    </xf>
    <xf numFmtId="165" fontId="9" fillId="34" borderId="43" xfId="40" applyNumberFormat="1" applyFont="1" applyFill="1" applyBorder="1" applyAlignment="1" applyProtection="1">
      <alignment vertical="center" wrapText="1"/>
      <protection/>
    </xf>
    <xf numFmtId="165" fontId="9" fillId="34" borderId="44" xfId="40" applyNumberFormat="1" applyFont="1" applyFill="1" applyBorder="1" applyAlignment="1" applyProtection="1">
      <alignment vertical="center" wrapText="1"/>
      <protection/>
    </xf>
    <xf numFmtId="165" fontId="9" fillId="33" borderId="45" xfId="40" applyNumberFormat="1" applyFont="1" applyFill="1" applyBorder="1" applyAlignment="1" applyProtection="1">
      <alignment vertical="center" wrapText="1"/>
      <protection/>
    </xf>
    <xf numFmtId="0" fontId="13" fillId="33" borderId="46" xfId="0" applyFont="1" applyFill="1" applyBorder="1" applyAlignment="1">
      <alignment horizontal="center" vertical="center" wrapText="1"/>
    </xf>
    <xf numFmtId="3" fontId="9" fillId="33" borderId="42" xfId="40" applyNumberFormat="1" applyFont="1" applyFill="1" applyBorder="1" applyAlignment="1" applyProtection="1">
      <alignment horizontal="right" vertical="center" wrapText="1"/>
      <protection/>
    </xf>
    <xf numFmtId="3" fontId="9" fillId="33" borderId="43" xfId="40" applyNumberFormat="1" applyFont="1" applyFill="1" applyBorder="1" applyAlignment="1" applyProtection="1">
      <alignment horizontal="right" vertical="center" wrapText="1"/>
      <protection/>
    </xf>
    <xf numFmtId="3" fontId="9" fillId="33" borderId="47" xfId="40" applyNumberFormat="1" applyFont="1" applyFill="1" applyBorder="1" applyAlignment="1" applyProtection="1">
      <alignment horizontal="right" vertical="center" wrapText="1"/>
      <protection/>
    </xf>
    <xf numFmtId="3" fontId="9" fillId="33" borderId="41" xfId="40" applyNumberFormat="1" applyFont="1" applyFill="1" applyBorder="1" applyAlignment="1" applyProtection="1">
      <alignment horizontal="right" vertical="center" wrapText="1"/>
      <protection/>
    </xf>
    <xf numFmtId="3" fontId="9" fillId="34" borderId="42" xfId="40" applyNumberFormat="1" applyFont="1" applyFill="1" applyBorder="1" applyAlignment="1" applyProtection="1">
      <alignment horizontal="right" vertical="center" wrapText="1"/>
      <protection/>
    </xf>
    <xf numFmtId="3" fontId="9" fillId="34" borderId="43" xfId="40" applyNumberFormat="1" applyFont="1" applyFill="1" applyBorder="1" applyAlignment="1" applyProtection="1">
      <alignment horizontal="right" vertical="center" wrapText="1"/>
      <protection/>
    </xf>
    <xf numFmtId="3" fontId="9" fillId="34" borderId="47" xfId="40" applyNumberFormat="1" applyFont="1" applyFill="1" applyBorder="1" applyAlignment="1" applyProtection="1">
      <alignment horizontal="right" vertical="center" wrapText="1"/>
      <protection/>
    </xf>
    <xf numFmtId="3" fontId="9" fillId="34" borderId="45" xfId="40" applyNumberFormat="1" applyFont="1" applyFill="1" applyBorder="1" applyAlignment="1" applyProtection="1">
      <alignment horizontal="right" vertical="center" wrapText="1"/>
      <protection/>
    </xf>
    <xf numFmtId="3" fontId="9" fillId="33" borderId="48" xfId="40" applyNumberFormat="1" applyFont="1" applyFill="1" applyBorder="1" applyAlignment="1" applyProtection="1">
      <alignment horizontal="right" vertical="center" wrapText="1"/>
      <protection/>
    </xf>
    <xf numFmtId="3" fontId="9" fillId="34" borderId="30" xfId="40" applyNumberFormat="1" applyFont="1" applyFill="1" applyBorder="1" applyAlignment="1" applyProtection="1">
      <alignment horizontal="right" vertical="center" wrapText="1"/>
      <protection/>
    </xf>
    <xf numFmtId="3" fontId="9" fillId="33" borderId="38" xfId="40" applyNumberFormat="1" applyFont="1" applyFill="1" applyBorder="1" applyAlignment="1" applyProtection="1">
      <alignment horizontal="right" vertical="center" wrapText="1"/>
      <protection/>
    </xf>
    <xf numFmtId="3" fontId="9" fillId="34" borderId="49" xfId="40" applyNumberFormat="1" applyFont="1" applyFill="1" applyBorder="1" applyAlignment="1" applyProtection="1">
      <alignment horizontal="right" vertical="center" wrapText="1"/>
      <protection/>
    </xf>
    <xf numFmtId="3" fontId="9" fillId="33" borderId="50" xfId="40" applyNumberFormat="1" applyFont="1" applyFill="1" applyBorder="1" applyAlignment="1" applyProtection="1">
      <alignment horizontal="right" vertical="center" wrapText="1"/>
      <protection/>
    </xf>
    <xf numFmtId="3" fontId="9" fillId="34" borderId="50" xfId="40" applyNumberFormat="1" applyFont="1" applyFill="1" applyBorder="1" applyAlignment="1" applyProtection="1">
      <alignment horizontal="right" vertical="center" wrapText="1"/>
      <protection/>
    </xf>
    <xf numFmtId="3" fontId="9" fillId="33" borderId="51" xfId="40" applyNumberFormat="1" applyFont="1" applyFill="1" applyBorder="1" applyAlignment="1" applyProtection="1">
      <alignment horizontal="right" vertical="center" wrapText="1"/>
      <protection/>
    </xf>
    <xf numFmtId="3" fontId="5" fillId="33" borderId="21" xfId="40" applyNumberFormat="1" applyFont="1" applyFill="1" applyBorder="1" applyAlignment="1" applyProtection="1">
      <alignment vertical="center"/>
      <protection/>
    </xf>
    <xf numFmtId="3" fontId="5" fillId="33" borderId="21" xfId="0" applyNumberFormat="1" applyFont="1" applyFill="1" applyBorder="1" applyAlignment="1">
      <alignment vertical="center"/>
    </xf>
    <xf numFmtId="3" fontId="5" fillId="0" borderId="52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vertical="center"/>
    </xf>
    <xf numFmtId="0" fontId="0" fillId="33" borderId="51" xfId="0" applyFont="1" applyFill="1" applyBorder="1" applyAlignment="1">
      <alignment horizontal="center" vertical="center" wrapText="1"/>
    </xf>
    <xf numFmtId="165" fontId="9" fillId="33" borderId="53" xfId="40" applyNumberFormat="1" applyFont="1" applyFill="1" applyBorder="1" applyAlignment="1" applyProtection="1">
      <alignment vertical="center" wrapText="1"/>
      <protection/>
    </xf>
    <xf numFmtId="3" fontId="9" fillId="33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0" fillId="0" borderId="0" xfId="40" applyNumberFormat="1" applyFont="1" applyFill="1" applyBorder="1" applyAlignment="1" applyProtection="1">
      <alignment horizontal="center" vertical="center" wrapText="1"/>
      <protection/>
    </xf>
    <xf numFmtId="165" fontId="0" fillId="0" borderId="0" xfId="40" applyNumberFormat="1" applyFont="1" applyFill="1" applyBorder="1" applyAlignment="1" applyProtection="1">
      <alignment horizontal="right" vertical="center" wrapText="1"/>
      <protection/>
    </xf>
    <xf numFmtId="165" fontId="0" fillId="0" borderId="0" xfId="40" applyNumberFormat="1" applyFont="1" applyFill="1" applyBorder="1" applyAlignment="1" applyProtection="1">
      <alignment vertical="center" wrapText="1"/>
      <protection/>
    </xf>
    <xf numFmtId="166" fontId="0" fillId="0" borderId="0" xfId="0" applyNumberFormat="1" applyFill="1" applyBorder="1" applyAlignment="1">
      <alignment vertical="center"/>
    </xf>
    <xf numFmtId="0" fontId="0" fillId="0" borderId="33" xfId="0" applyFill="1" applyBorder="1" applyAlignment="1">
      <alignment horizontal="center" vertical="center" wrapText="1"/>
    </xf>
    <xf numFmtId="0" fontId="0" fillId="33" borderId="5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9" fillId="35" borderId="55" xfId="0" applyFont="1" applyFill="1" applyBorder="1" applyAlignment="1">
      <alignment horizontal="center" vertical="center" wrapText="1"/>
    </xf>
    <xf numFmtId="165" fontId="14" fillId="35" borderId="33" xfId="40" applyNumberFormat="1" applyFont="1" applyFill="1" applyBorder="1" applyAlignment="1" applyProtection="1">
      <alignment horizontal="center" vertical="center" wrapText="1"/>
      <protection/>
    </xf>
    <xf numFmtId="0" fontId="10" fillId="33" borderId="55" xfId="0" applyFont="1" applyFill="1" applyBorder="1" applyAlignment="1">
      <alignment horizontal="center" vertical="center" wrapText="1"/>
    </xf>
    <xf numFmtId="165" fontId="14" fillId="33" borderId="33" xfId="40" applyNumberFormat="1" applyFont="1" applyFill="1" applyBorder="1" applyAlignment="1" applyProtection="1">
      <alignment horizontal="center" vertical="center" wrapText="1"/>
      <protection/>
    </xf>
    <xf numFmtId="0" fontId="9" fillId="34" borderId="55" xfId="0" applyFont="1" applyFill="1" applyBorder="1" applyAlignment="1">
      <alignment horizontal="center" vertical="center" wrapText="1"/>
    </xf>
    <xf numFmtId="165" fontId="19" fillId="34" borderId="33" xfId="40" applyNumberFormat="1" applyFont="1" applyFill="1" applyBorder="1" applyAlignment="1" applyProtection="1">
      <alignment horizontal="center" vertical="center" wrapText="1"/>
      <protection/>
    </xf>
    <xf numFmtId="0" fontId="9" fillId="33" borderId="55" xfId="0" applyFont="1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165" fontId="11" fillId="33" borderId="54" xfId="40" applyNumberFormat="1" applyFont="1" applyFill="1" applyBorder="1" applyAlignment="1" applyProtection="1">
      <alignment horizontal="center" vertical="center" wrapText="1"/>
      <protection/>
    </xf>
    <xf numFmtId="165" fontId="19" fillId="33" borderId="33" xfId="40" applyNumberFormat="1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>
      <alignment horizontal="center" vertical="center" wrapText="1"/>
    </xf>
    <xf numFmtId="165" fontId="16" fillId="33" borderId="52" xfId="40" applyNumberFormat="1" applyFont="1" applyFill="1" applyBorder="1" applyAlignment="1" applyProtection="1">
      <alignment horizontal="center" vertical="center" wrapText="1"/>
      <protection/>
    </xf>
    <xf numFmtId="0" fontId="14" fillId="33" borderId="52" xfId="0" applyFont="1" applyFill="1" applyBorder="1" applyAlignment="1">
      <alignment horizontal="center" vertical="center" wrapText="1"/>
    </xf>
    <xf numFmtId="3" fontId="17" fillId="33" borderId="21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165" fontId="0" fillId="0" borderId="33" xfId="40" applyNumberFormat="1" applyFont="1" applyFill="1" applyBorder="1" applyAlignment="1" applyProtection="1">
      <alignment horizontal="center" vertical="center" wrapText="1"/>
      <protection/>
    </xf>
    <xf numFmtId="3" fontId="14" fillId="33" borderId="21" xfId="0" applyNumberFormat="1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3" fontId="14" fillId="0" borderId="21" xfId="0" applyNumberFormat="1" applyFont="1" applyFill="1" applyBorder="1" applyAlignment="1">
      <alignment horizontal="center" vertical="center" wrapText="1"/>
    </xf>
    <xf numFmtId="0" fontId="9" fillId="35" borderId="21" xfId="0" applyFont="1" applyFill="1" applyBorder="1" applyAlignment="1">
      <alignment horizontal="center" vertical="center" wrapText="1"/>
    </xf>
    <xf numFmtId="165" fontId="15" fillId="0" borderId="22" xfId="40" applyNumberFormat="1" applyFont="1" applyFill="1" applyBorder="1" applyAlignment="1" applyProtection="1">
      <alignment horizontal="center" vertical="center" wrapText="1"/>
      <protection/>
    </xf>
    <xf numFmtId="0" fontId="9" fillId="35" borderId="57" xfId="0" applyFont="1" applyFill="1" applyBorder="1" applyAlignment="1">
      <alignment horizontal="center" vertical="center" wrapText="1"/>
    </xf>
    <xf numFmtId="3" fontId="14" fillId="0" borderId="51" xfId="0" applyNumberFormat="1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165" fontId="15" fillId="0" borderId="21" xfId="40" applyNumberFormat="1" applyFont="1" applyFill="1" applyBorder="1" applyAlignment="1" applyProtection="1">
      <alignment horizontal="center" vertical="center" wrapText="1"/>
      <protection/>
    </xf>
    <xf numFmtId="165" fontId="5" fillId="0" borderId="21" xfId="40" applyNumberFormat="1" applyFont="1" applyFill="1" applyBorder="1" applyAlignment="1" applyProtection="1">
      <alignment horizontal="right" vertical="center" wrapText="1"/>
      <protection/>
    </xf>
    <xf numFmtId="0" fontId="9" fillId="33" borderId="51" xfId="0" applyFont="1" applyFill="1" applyBorder="1" applyAlignment="1">
      <alignment horizontal="center" vertical="center" wrapText="1"/>
    </xf>
    <xf numFmtId="165" fontId="14" fillId="33" borderId="21" xfId="40" applyNumberFormat="1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3" fontId="5" fillId="0" borderId="52" xfId="40" applyNumberFormat="1" applyFont="1" applyFill="1" applyBorder="1" applyAlignment="1" applyProtection="1">
      <alignment horizontal="right" vertical="center"/>
      <protection/>
    </xf>
    <xf numFmtId="3" fontId="5" fillId="0" borderId="21" xfId="40" applyNumberFormat="1" applyFont="1" applyFill="1" applyBorder="1" applyAlignment="1" applyProtection="1">
      <alignment horizontal="center" vertical="center"/>
      <protection/>
    </xf>
    <xf numFmtId="0" fontId="9" fillId="33" borderId="5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0" fillId="33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8" fillId="0" borderId="51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view="pageBreakPreview" zoomScale="40" zoomScaleNormal="40" zoomScaleSheetLayoutView="40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29" t="s">
        <v>110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s="1" customFormat="1" ht="21">
      <c r="A2" s="130" t="s">
        <v>103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s="1" customFormat="1" ht="18.7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2"/>
      <c r="AE4" s="132"/>
    </row>
    <row r="5" spans="1:31" s="1" customFormat="1" ht="67.5" customHeigh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8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1</v>
      </c>
    </row>
    <row r="9" spans="1:31" s="1" customFormat="1" ht="15">
      <c r="A9" s="5"/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7" t="s">
        <v>15</v>
      </c>
      <c r="P9" s="8"/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29</v>
      </c>
      <c r="AE9" s="11" t="s">
        <v>30</v>
      </c>
    </row>
    <row r="10" spans="1:31" s="1" customFormat="1" ht="54.75" customHeight="1" thickBot="1">
      <c r="A10" s="134" t="s">
        <v>31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 t="s">
        <v>32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s="1" customFormat="1" ht="30.75" customHeight="1" thickBot="1">
      <c r="A11" s="124" t="s">
        <v>33</v>
      </c>
      <c r="B11" s="124"/>
      <c r="C11" s="124"/>
      <c r="D11" s="128" t="s">
        <v>34</v>
      </c>
      <c r="E11" s="128"/>
      <c r="F11" s="128"/>
      <c r="G11" s="128"/>
      <c r="H11" s="128"/>
      <c r="I11" s="126" t="s">
        <v>35</v>
      </c>
      <c r="J11" s="126"/>
      <c r="K11" s="126"/>
      <c r="L11" s="126"/>
      <c r="M11" s="127" t="s">
        <v>36</v>
      </c>
      <c r="N11" s="127" t="s">
        <v>100</v>
      </c>
      <c r="O11" s="127" t="s">
        <v>37</v>
      </c>
      <c r="P11" s="124" t="s">
        <v>38</v>
      </c>
      <c r="Q11" s="124"/>
      <c r="R11" s="124"/>
      <c r="S11" s="125" t="s">
        <v>34</v>
      </c>
      <c r="T11" s="125"/>
      <c r="U11" s="125"/>
      <c r="V11" s="125"/>
      <c r="W11" s="125"/>
      <c r="X11" s="125"/>
      <c r="Y11" s="126" t="s">
        <v>35</v>
      </c>
      <c r="Z11" s="126"/>
      <c r="AA11" s="126"/>
      <c r="AB11" s="126"/>
      <c r="AC11" s="127" t="s">
        <v>39</v>
      </c>
      <c r="AD11" s="127" t="s">
        <v>101</v>
      </c>
      <c r="AE11" s="127" t="s">
        <v>40</v>
      </c>
    </row>
    <row r="12" spans="1:31" s="1" customFormat="1" ht="156" customHeight="1" thickBot="1">
      <c r="A12" s="124"/>
      <c r="B12" s="124"/>
      <c r="C12" s="124"/>
      <c r="D12" s="13" t="s">
        <v>41</v>
      </c>
      <c r="E12" s="13" t="s">
        <v>42</v>
      </c>
      <c r="F12" s="13" t="s">
        <v>43</v>
      </c>
      <c r="G12" s="14" t="s">
        <v>44</v>
      </c>
      <c r="H12" s="12" t="s">
        <v>45</v>
      </c>
      <c r="I12" s="15" t="s">
        <v>46</v>
      </c>
      <c r="J12" s="16" t="s">
        <v>47</v>
      </c>
      <c r="K12" s="17" t="s">
        <v>48</v>
      </c>
      <c r="L12" s="18" t="s">
        <v>49</v>
      </c>
      <c r="M12" s="127"/>
      <c r="N12" s="127"/>
      <c r="O12" s="127"/>
      <c r="P12" s="124"/>
      <c r="Q12" s="124"/>
      <c r="R12" s="124"/>
      <c r="S12" s="19" t="s">
        <v>50</v>
      </c>
      <c r="T12" s="13" t="s">
        <v>51</v>
      </c>
      <c r="U12" s="13" t="s">
        <v>52</v>
      </c>
      <c r="V12" s="13" t="s">
        <v>53</v>
      </c>
      <c r="W12" s="20" t="s">
        <v>54</v>
      </c>
      <c r="X12" s="12" t="s">
        <v>55</v>
      </c>
      <c r="Y12" s="21" t="s">
        <v>56</v>
      </c>
      <c r="Z12" s="22" t="s">
        <v>57</v>
      </c>
      <c r="AA12" s="23" t="s">
        <v>58</v>
      </c>
      <c r="AB12" s="18" t="s">
        <v>59</v>
      </c>
      <c r="AC12" s="127"/>
      <c r="AD12" s="127"/>
      <c r="AE12" s="127"/>
    </row>
    <row r="13" spans="1:31" s="1" customFormat="1" ht="27" customHeight="1" thickBot="1">
      <c r="A13" s="24" t="s">
        <v>60</v>
      </c>
      <c r="B13" s="123" t="s">
        <v>61</v>
      </c>
      <c r="C13" s="25" t="s">
        <v>62</v>
      </c>
      <c r="D13" s="26">
        <v>7244574657</v>
      </c>
      <c r="E13" s="27">
        <v>15235550000</v>
      </c>
      <c r="F13" s="27">
        <v>5034041700</v>
      </c>
      <c r="G13" s="27">
        <v>0</v>
      </c>
      <c r="H13" s="28">
        <f>SUM(D13:G13)</f>
        <v>27514166357</v>
      </c>
      <c r="I13" s="29">
        <v>0</v>
      </c>
      <c r="J13" s="27">
        <v>2096600000</v>
      </c>
      <c r="K13" s="27">
        <v>2000000</v>
      </c>
      <c r="L13" s="30">
        <f>SUM(I13:K13)</f>
        <v>2098600000</v>
      </c>
      <c r="M13" s="31">
        <f>H13+L13</f>
        <v>29612766357</v>
      </c>
      <c r="N13" s="117">
        <v>57740131320</v>
      </c>
      <c r="O13" s="117">
        <v>39299215000</v>
      </c>
      <c r="P13" s="24" t="s">
        <v>60</v>
      </c>
      <c r="Q13" s="115" t="s">
        <v>63</v>
      </c>
      <c r="R13" s="33" t="s">
        <v>62</v>
      </c>
      <c r="S13" s="34">
        <v>9239160367</v>
      </c>
      <c r="T13" s="34">
        <v>2227227191</v>
      </c>
      <c r="U13" s="34">
        <v>7758469468</v>
      </c>
      <c r="V13" s="34">
        <v>1234920</v>
      </c>
      <c r="W13" s="34">
        <v>1000000</v>
      </c>
      <c r="X13" s="36">
        <f>SUM(S13:W13)</f>
        <v>19227091946</v>
      </c>
      <c r="Y13" s="34">
        <v>42644261</v>
      </c>
      <c r="Z13" s="34">
        <v>72447745</v>
      </c>
      <c r="AA13" s="35">
        <v>0</v>
      </c>
      <c r="AB13" s="37">
        <f>SUM(Y13:AA13)</f>
        <v>115092006</v>
      </c>
      <c r="AC13" s="38">
        <f>X13+AB13</f>
        <v>19342183952</v>
      </c>
      <c r="AD13" s="121">
        <v>21856125095</v>
      </c>
      <c r="AE13" s="122">
        <v>21591281000</v>
      </c>
    </row>
    <row r="14" spans="1:31" s="1" customFormat="1" ht="27.75" customHeight="1" thickBot="1">
      <c r="A14" s="24" t="s">
        <v>64</v>
      </c>
      <c r="B14" s="123"/>
      <c r="C14" s="39" t="s">
        <v>65</v>
      </c>
      <c r="D14" s="40">
        <v>0</v>
      </c>
      <c r="E14" s="41">
        <v>0</v>
      </c>
      <c r="F14" s="41">
        <v>0</v>
      </c>
      <c r="G14" s="41">
        <v>0</v>
      </c>
      <c r="H14" s="42">
        <f>SUM(D14:G14)</f>
        <v>0</v>
      </c>
      <c r="I14" s="43">
        <v>237047300</v>
      </c>
      <c r="J14" s="41">
        <v>0</v>
      </c>
      <c r="K14" s="41">
        <v>0</v>
      </c>
      <c r="L14" s="44">
        <f>SUM(I14:K14)</f>
        <v>237047300</v>
      </c>
      <c r="M14" s="45">
        <f>H14+L14</f>
        <v>237047300</v>
      </c>
      <c r="N14" s="117"/>
      <c r="O14" s="117"/>
      <c r="P14" s="24" t="s">
        <v>64</v>
      </c>
      <c r="Q14" s="115"/>
      <c r="R14" s="46" t="s">
        <v>65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1"/>
      <c r="AE14" s="122"/>
    </row>
    <row r="15" spans="1:31" s="1" customFormat="1" ht="27.75" customHeight="1" thickBot="1">
      <c r="A15" s="24" t="s">
        <v>66</v>
      </c>
      <c r="B15" s="123"/>
      <c r="C15" s="39" t="s">
        <v>67</v>
      </c>
      <c r="D15" s="40">
        <v>0</v>
      </c>
      <c r="E15" s="41">
        <v>13360000</v>
      </c>
      <c r="F15" s="41">
        <v>0</v>
      </c>
      <c r="G15" s="41">
        <v>0</v>
      </c>
      <c r="H15" s="42">
        <f>SUM(D15:G15)</f>
        <v>13360000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13360000</v>
      </c>
      <c r="N15" s="117"/>
      <c r="O15" s="117"/>
      <c r="P15" s="24" t="s">
        <v>66</v>
      </c>
      <c r="Q15" s="115"/>
      <c r="R15" s="46" t="s">
        <v>67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1"/>
      <c r="AE15" s="122"/>
    </row>
    <row r="16" spans="1:31" s="1" customFormat="1" ht="24.75" customHeight="1" thickBot="1">
      <c r="A16" s="24" t="s">
        <v>68</v>
      </c>
      <c r="B16" s="123"/>
      <c r="C16" s="51" t="s">
        <v>69</v>
      </c>
      <c r="D16" s="52">
        <f aca="true" t="shared" si="1" ref="D16:L16">SUM(D13:D15)</f>
        <v>7244574657</v>
      </c>
      <c r="E16" s="53">
        <f t="shared" si="1"/>
        <v>15248910000</v>
      </c>
      <c r="F16" s="53">
        <f>SUM(F13:F15)</f>
        <v>5034041700</v>
      </c>
      <c r="G16" s="53">
        <f t="shared" si="1"/>
        <v>0</v>
      </c>
      <c r="H16" s="54">
        <f t="shared" si="1"/>
        <v>27527526357</v>
      </c>
      <c r="I16" s="55">
        <f t="shared" si="1"/>
        <v>237047300</v>
      </c>
      <c r="J16" s="56">
        <f t="shared" si="1"/>
        <v>2096600000</v>
      </c>
      <c r="K16" s="56">
        <f>SUM(K13:K15)</f>
        <v>2000000</v>
      </c>
      <c r="L16" s="57">
        <f t="shared" si="1"/>
        <v>2335647300</v>
      </c>
      <c r="M16" s="58">
        <f>H16+L16</f>
        <v>29863173657</v>
      </c>
      <c r="N16" s="117"/>
      <c r="O16" s="117"/>
      <c r="P16" s="24" t="s">
        <v>68</v>
      </c>
      <c r="Q16" s="115"/>
      <c r="R16" s="59" t="s">
        <v>69</v>
      </c>
      <c r="S16" s="60">
        <f aca="true" t="shared" si="2" ref="S16:AB16">SUM(S13:S15)</f>
        <v>9937544911</v>
      </c>
      <c r="T16" s="61">
        <f t="shared" si="2"/>
        <v>2385953941</v>
      </c>
      <c r="U16" s="61">
        <f t="shared" si="2"/>
        <v>8001419418</v>
      </c>
      <c r="V16" s="61">
        <f t="shared" si="2"/>
        <v>3234920</v>
      </c>
      <c r="W16" s="62">
        <f t="shared" si="2"/>
        <v>1000000</v>
      </c>
      <c r="X16" s="63">
        <f t="shared" si="2"/>
        <v>20329153190</v>
      </c>
      <c r="Y16" s="64">
        <f t="shared" si="2"/>
        <v>88169879</v>
      </c>
      <c r="Z16" s="65">
        <f t="shared" si="2"/>
        <v>126512180</v>
      </c>
      <c r="AA16" s="66">
        <f t="shared" si="2"/>
        <v>0</v>
      </c>
      <c r="AB16" s="67">
        <f t="shared" si="2"/>
        <v>214682059</v>
      </c>
      <c r="AC16" s="68">
        <f t="shared" si="0"/>
        <v>20543835249</v>
      </c>
      <c r="AD16" s="121"/>
      <c r="AE16" s="122"/>
    </row>
    <row r="17" spans="1:31" s="1" customFormat="1" ht="27.75" customHeight="1">
      <c r="A17" s="114" t="s">
        <v>70</v>
      </c>
      <c r="B17" s="118" t="s">
        <v>71</v>
      </c>
      <c r="C17" s="118"/>
      <c r="D17" s="119">
        <f>M16</f>
        <v>29863173657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7"/>
      <c r="O17" s="117"/>
      <c r="P17" s="24" t="s">
        <v>70</v>
      </c>
      <c r="Q17" s="120" t="s">
        <v>72</v>
      </c>
      <c r="R17" s="25" t="s">
        <v>62</v>
      </c>
      <c r="S17" s="34">
        <v>237240212</v>
      </c>
      <c r="T17" s="34">
        <v>53227230</v>
      </c>
      <c r="U17" s="34">
        <v>3754343343</v>
      </c>
      <c r="V17" s="34">
        <v>205501136</v>
      </c>
      <c r="W17" s="34">
        <v>3292481310</v>
      </c>
      <c r="X17" s="38">
        <f>SUM(S17:W17)</f>
        <v>7542793231</v>
      </c>
      <c r="Y17" s="34">
        <v>1823308318</v>
      </c>
      <c r="Z17" s="34">
        <v>249748591</v>
      </c>
      <c r="AA17" s="34">
        <v>171747637</v>
      </c>
      <c r="AB17" s="69">
        <f>SUM(Y17:AA17)</f>
        <v>2244804546</v>
      </c>
      <c r="AC17" s="38">
        <f t="shared" si="0"/>
        <v>9787597777</v>
      </c>
      <c r="AD17" s="121">
        <v>14120135183</v>
      </c>
      <c r="AE17" s="122">
        <v>17646173000</v>
      </c>
    </row>
    <row r="18" spans="1:31" s="1" customFormat="1" ht="27.75" customHeight="1">
      <c r="A18" s="114"/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7"/>
      <c r="O18" s="117"/>
      <c r="P18" s="24" t="s">
        <v>73</v>
      </c>
      <c r="Q18" s="120"/>
      <c r="R18" s="39" t="s">
        <v>65</v>
      </c>
      <c r="S18" s="34">
        <v>37300000</v>
      </c>
      <c r="T18" s="34">
        <v>10900000</v>
      </c>
      <c r="U18" s="34">
        <v>667163000</v>
      </c>
      <c r="V18" s="34">
        <v>240200000</v>
      </c>
      <c r="W18" s="34">
        <v>621893032</v>
      </c>
      <c r="X18" s="50">
        <f>SUM(S18:W18)</f>
        <v>1577456032</v>
      </c>
      <c r="Y18" s="34">
        <v>17732214650</v>
      </c>
      <c r="Z18" s="34">
        <v>7446176474</v>
      </c>
      <c r="AA18" s="34">
        <v>187000000</v>
      </c>
      <c r="AB18" s="49">
        <f>SUM(Y18:AA18)</f>
        <v>25365391124</v>
      </c>
      <c r="AC18" s="50">
        <f t="shared" si="0"/>
        <v>26942847156</v>
      </c>
      <c r="AD18" s="121"/>
      <c r="AE18" s="122"/>
    </row>
    <row r="19" spans="1:31" s="1" customFormat="1" ht="30" customHeight="1">
      <c r="A19" s="114"/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7"/>
      <c r="O19" s="117"/>
      <c r="P19" s="24" t="s">
        <v>74</v>
      </c>
      <c r="Q19" s="120"/>
      <c r="R19" s="39" t="s">
        <v>67</v>
      </c>
      <c r="S19" s="34">
        <v>0</v>
      </c>
      <c r="T19" s="34">
        <v>0</v>
      </c>
      <c r="U19" s="34">
        <v>5000000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1"/>
      <c r="AE19" s="122"/>
    </row>
    <row r="20" spans="1:31" s="1" customFormat="1" ht="25.5" customHeight="1">
      <c r="A20" s="114"/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7"/>
      <c r="O20" s="117"/>
      <c r="P20" s="24" t="s">
        <v>75</v>
      </c>
      <c r="Q20" s="120"/>
      <c r="R20" s="51" t="s">
        <v>76</v>
      </c>
      <c r="S20" s="60">
        <f aca="true" t="shared" si="3" ref="S20:AB20">SUM(S17:S19)</f>
        <v>274540212</v>
      </c>
      <c r="T20" s="61">
        <f t="shared" si="3"/>
        <v>64127230</v>
      </c>
      <c r="U20" s="61">
        <f t="shared" si="3"/>
        <v>4426506343</v>
      </c>
      <c r="V20" s="61">
        <f t="shared" si="3"/>
        <v>445701136</v>
      </c>
      <c r="W20" s="61">
        <f t="shared" si="3"/>
        <v>3914374342</v>
      </c>
      <c r="X20" s="70">
        <f t="shared" si="3"/>
        <v>9125249263</v>
      </c>
      <c r="Y20" s="64">
        <f t="shared" si="3"/>
        <v>19555522968</v>
      </c>
      <c r="Z20" s="65">
        <f t="shared" si="3"/>
        <v>7695925065</v>
      </c>
      <c r="AA20" s="71">
        <f t="shared" si="3"/>
        <v>358747637</v>
      </c>
      <c r="AB20" s="67">
        <f t="shared" si="3"/>
        <v>27610195670</v>
      </c>
      <c r="AC20" s="70">
        <f t="shared" si="0"/>
        <v>36735444933</v>
      </c>
      <c r="AD20" s="121"/>
      <c r="AE20" s="122"/>
    </row>
    <row r="21" spans="1:31" s="1" customFormat="1" ht="35.25" customHeight="1">
      <c r="A21" s="114" t="s">
        <v>73</v>
      </c>
      <c r="B21" s="115" t="s">
        <v>77</v>
      </c>
      <c r="C21" s="115"/>
      <c r="D21" s="116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0</v>
      </c>
      <c r="O21" s="117">
        <v>0</v>
      </c>
      <c r="P21" s="24" t="s">
        <v>78</v>
      </c>
      <c r="Q21" s="115" t="s">
        <v>79</v>
      </c>
      <c r="R21" s="115"/>
      <c r="S21" s="72">
        <f aca="true" t="shared" si="4" ref="S21:AB21">S16+S20</f>
        <v>10212085123</v>
      </c>
      <c r="T21" s="72">
        <f t="shared" si="4"/>
        <v>2450081171</v>
      </c>
      <c r="U21" s="72">
        <f t="shared" si="4"/>
        <v>12427925761</v>
      </c>
      <c r="V21" s="72">
        <f t="shared" si="4"/>
        <v>448936056</v>
      </c>
      <c r="W21" s="72">
        <f t="shared" si="4"/>
        <v>3915374342</v>
      </c>
      <c r="X21" s="72">
        <f>X16+X20</f>
        <v>29454402453</v>
      </c>
      <c r="Y21" s="73">
        <f t="shared" si="4"/>
        <v>19643692847</v>
      </c>
      <c r="Z21" s="73">
        <f t="shared" si="4"/>
        <v>7822437245</v>
      </c>
      <c r="AA21" s="73">
        <f t="shared" si="4"/>
        <v>358747637</v>
      </c>
      <c r="AB21" s="73">
        <f t="shared" si="4"/>
        <v>27824877729</v>
      </c>
      <c r="AC21" s="74">
        <f>X21+AB21</f>
        <v>57279280182</v>
      </c>
      <c r="AD21" s="75">
        <f>AD13+AD17</f>
        <v>35976260278</v>
      </c>
      <c r="AE21" s="75">
        <f>AE13+AE17</f>
        <v>39237454000</v>
      </c>
    </row>
    <row r="22" spans="1:31" s="1" customFormat="1" ht="39" customHeight="1">
      <c r="A22" s="114"/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24" t="s">
        <v>80</v>
      </c>
      <c r="Q22" s="108" t="s">
        <v>81</v>
      </c>
      <c r="R22" s="108"/>
      <c r="S22" s="107">
        <f>AC21</f>
        <v>57279280182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76">
        <f>AD13+AD17</f>
        <v>35976260278</v>
      </c>
      <c r="AE22" s="76">
        <f>AE13+AE17</f>
        <v>39237454000</v>
      </c>
    </row>
    <row r="23" spans="1:31" s="1" customFormat="1" ht="39" customHeight="1">
      <c r="A23" s="114"/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  <c r="O23" s="117"/>
      <c r="P23" s="24" t="s">
        <v>82</v>
      </c>
      <c r="Q23" s="108" t="s">
        <v>83</v>
      </c>
      <c r="R23" s="108"/>
      <c r="S23" s="109">
        <f>AC22</f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7">
        <v>0</v>
      </c>
      <c r="AE23" s="78">
        <v>0</v>
      </c>
    </row>
    <row r="24" spans="1:31" s="1" customFormat="1" ht="42" customHeight="1">
      <c r="A24" s="79" t="s">
        <v>74</v>
      </c>
      <c r="B24" s="110" t="s">
        <v>84</v>
      </c>
      <c r="C24" s="110"/>
      <c r="D24" s="111">
        <v>44300049673</v>
      </c>
      <c r="E24" s="111"/>
      <c r="F24" s="111"/>
      <c r="G24" s="111"/>
      <c r="H24" s="111"/>
      <c r="I24" s="111"/>
      <c r="J24" s="111"/>
      <c r="K24" s="111"/>
      <c r="L24" s="111"/>
      <c r="M24" s="111"/>
      <c r="N24" s="32">
        <v>82701707974</v>
      </c>
      <c r="O24" s="32">
        <v>50551562000</v>
      </c>
      <c r="P24" s="24" t="s">
        <v>85</v>
      </c>
      <c r="Q24" s="112" t="s">
        <v>86</v>
      </c>
      <c r="R24" s="112"/>
      <c r="S24" s="113">
        <v>16883943148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78">
        <v>75424240751</v>
      </c>
      <c r="AE24" s="78">
        <v>44126900000</v>
      </c>
    </row>
    <row r="25" spans="1:31" s="1" customFormat="1" ht="51" customHeight="1">
      <c r="A25" s="24" t="s">
        <v>75</v>
      </c>
      <c r="B25" s="101" t="s">
        <v>87</v>
      </c>
      <c r="C25" s="101"/>
      <c r="D25" s="102">
        <f>D17+D21+D24</f>
        <v>74163223330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80">
        <f>N13+N21+N24</f>
        <v>140441839294</v>
      </c>
      <c r="O25" s="80">
        <f>O13+O21+O24</f>
        <v>89850777000</v>
      </c>
      <c r="P25" s="79" t="s">
        <v>88</v>
      </c>
      <c r="Q25" s="103" t="s">
        <v>89</v>
      </c>
      <c r="R25" s="103"/>
      <c r="S25" s="104">
        <f>S22+S23+S24</f>
        <v>74163223330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81">
        <f>AD22+AD23+AD24</f>
        <v>111400501029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5" t="s">
        <v>2</v>
      </c>
      <c r="C27" s="105"/>
      <c r="D27" s="106" t="s">
        <v>90</v>
      </c>
      <c r="E27" s="106"/>
      <c r="F27" s="106"/>
      <c r="G27" s="106" t="s">
        <v>4</v>
      </c>
      <c r="H27" s="106"/>
      <c r="I27" s="106"/>
      <c r="J27" s="106" t="s">
        <v>5</v>
      </c>
      <c r="K27" s="106"/>
      <c r="L27" s="106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78</v>
      </c>
      <c r="B28" s="98"/>
      <c r="C28" s="98"/>
      <c r="D28" s="99" t="s">
        <v>91</v>
      </c>
      <c r="E28" s="99"/>
      <c r="F28" s="99"/>
      <c r="G28" s="99" t="s">
        <v>92</v>
      </c>
      <c r="H28" s="99"/>
      <c r="I28" s="99"/>
      <c r="J28" s="99" t="s">
        <v>93</v>
      </c>
      <c r="K28" s="99"/>
      <c r="L28" s="99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80</v>
      </c>
      <c r="B29" s="97" t="s">
        <v>94</v>
      </c>
      <c r="C29" s="97"/>
      <c r="D29" s="100">
        <f>H16</f>
        <v>27527526357</v>
      </c>
      <c r="E29" s="100"/>
      <c r="F29" s="100"/>
      <c r="G29" s="100">
        <f>X21</f>
        <v>29454402453</v>
      </c>
      <c r="H29" s="100"/>
      <c r="I29" s="100"/>
      <c r="J29" s="100">
        <f>D29-G29</f>
        <v>-1926876096</v>
      </c>
      <c r="K29" s="100"/>
      <c r="L29" s="100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82</v>
      </c>
      <c r="B30" s="95" t="s">
        <v>95</v>
      </c>
      <c r="C30" s="95"/>
      <c r="D30" s="96">
        <f>L16</f>
        <v>2335647300</v>
      </c>
      <c r="E30" s="96"/>
      <c r="F30" s="96"/>
      <c r="G30" s="96">
        <f>AB21</f>
        <v>27824877729</v>
      </c>
      <c r="H30" s="96"/>
      <c r="I30" s="96"/>
      <c r="J30" s="96">
        <f>D30-G30</f>
        <v>-25489230429</v>
      </c>
      <c r="K30" s="96"/>
      <c r="L30" s="96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85</v>
      </c>
      <c r="B31" s="97" t="s">
        <v>96</v>
      </c>
      <c r="C31" s="97"/>
      <c r="D31" s="94">
        <f>D29+D30</f>
        <v>29863173657</v>
      </c>
      <c r="E31" s="94"/>
      <c r="F31" s="94"/>
      <c r="G31" s="94">
        <f>G29+G30</f>
        <v>57279280182</v>
      </c>
      <c r="H31" s="94"/>
      <c r="I31" s="94"/>
      <c r="J31" s="94">
        <f>D31-G31</f>
        <v>-27416106525</v>
      </c>
      <c r="K31" s="94"/>
      <c r="L31" s="94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88</v>
      </c>
      <c r="B32" s="91" t="s">
        <v>97</v>
      </c>
      <c r="C32" s="91"/>
      <c r="D32" s="92">
        <f>D24</f>
        <v>44300049673</v>
      </c>
      <c r="E32" s="92"/>
      <c r="F32" s="92"/>
      <c r="G32" s="92">
        <f>S24</f>
        <v>16883943148</v>
      </c>
      <c r="H32" s="92"/>
      <c r="I32" s="92"/>
      <c r="J32" s="92">
        <f>D32-G32</f>
        <v>27416106525</v>
      </c>
      <c r="K32" s="92"/>
      <c r="L32" s="92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98</v>
      </c>
      <c r="B33" s="93" t="s">
        <v>99</v>
      </c>
      <c r="C33" s="93"/>
      <c r="D33" s="94">
        <f>D29+D30+D32</f>
        <v>74163223330</v>
      </c>
      <c r="E33" s="94"/>
      <c r="F33" s="94"/>
      <c r="G33" s="94">
        <f>G29+G30+G32</f>
        <v>74163223330</v>
      </c>
      <c r="H33" s="94"/>
      <c r="I33" s="94"/>
      <c r="J33" s="94">
        <f>D33-G33</f>
        <v>0</v>
      </c>
      <c r="K33" s="94"/>
      <c r="L33" s="94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 selectLockedCells="1" selectUnlockedCells="1"/>
  <mergeCells count="77">
    <mergeCell ref="A1:AE1"/>
    <mergeCell ref="A2:AE2"/>
    <mergeCell ref="A3:AE3"/>
    <mergeCell ref="AD4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0"/>
    <mergeCell ref="O13:O20"/>
    <mergeCell ref="Q13:Q16"/>
    <mergeCell ref="AD13:AD16"/>
    <mergeCell ref="AE13:AE16"/>
    <mergeCell ref="A17:A20"/>
    <mergeCell ref="B17:C20"/>
    <mergeCell ref="D17:M20"/>
    <mergeCell ref="Q17:Q20"/>
    <mergeCell ref="AD17:AD20"/>
    <mergeCell ref="AE17:AE20"/>
    <mergeCell ref="A21:A23"/>
    <mergeCell ref="B21:C23"/>
    <mergeCell ref="D21:M23"/>
    <mergeCell ref="N21:N23"/>
    <mergeCell ref="O21:O23"/>
    <mergeCell ref="Q21:R21"/>
    <mergeCell ref="Q22:R22"/>
    <mergeCell ref="S22:AC22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5" right="0.25" top="0.75" bottom="0.75" header="0.5118055555555555" footer="0.511805555555555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70" zoomScaleNormal="70" zoomScaleSheetLayoutView="70" zoomScalePageLayoutView="0" workbookViewId="0" topLeftCell="M1">
      <selection activeCell="A5" sqref="A5:AE5"/>
    </sheetView>
  </sheetViews>
  <sheetFormatPr defaultColWidth="9.140625" defaultRowHeight="15"/>
  <cols>
    <col min="1" max="1" width="5.28125" style="0" customWidth="1"/>
    <col min="2" max="2" width="26.8515625" style="0" customWidth="1"/>
    <col min="3" max="3" width="21.7109375" style="0" customWidth="1"/>
    <col min="4" max="4" width="18.7109375" style="0" customWidth="1"/>
    <col min="5" max="5" width="20.28125" style="0" customWidth="1"/>
    <col min="6" max="7" width="18.7109375" style="0" customWidth="1"/>
    <col min="8" max="8" width="20.7109375" style="0" customWidth="1"/>
    <col min="9" max="12" width="18.710937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18.57421875" style="0" customWidth="1"/>
    <col min="18" max="18" width="21.28125" style="0" customWidth="1"/>
    <col min="19" max="19" width="20.8515625" style="0" customWidth="1"/>
    <col min="20" max="20" width="18.7109375" style="0" customWidth="1"/>
    <col min="21" max="21" width="20.57421875" style="0" customWidth="1"/>
    <col min="22" max="23" width="18.7109375" style="0" customWidth="1"/>
    <col min="24" max="24" width="22.71093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1.7109375" style="0" customWidth="1"/>
    <col min="31" max="31" width="23.7109375" style="0" customWidth="1"/>
  </cols>
  <sheetData>
    <row r="1" spans="1:31" s="1" customFormat="1" ht="21">
      <c r="A1" s="129"/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</row>
    <row r="2" spans="1:31" s="1" customFormat="1" ht="2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</row>
    <row r="3" spans="1:31" s="1" customFormat="1" ht="18.75">
      <c r="A3" s="131" t="s">
        <v>102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</row>
    <row r="4" spans="1:31" s="1" customFormat="1" ht="18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 s="132"/>
      <c r="AE4" s="132"/>
    </row>
    <row r="5" spans="1:31" s="1" customFormat="1" ht="67.5" customHeight="1">
      <c r="A5" s="133" t="s">
        <v>108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1</v>
      </c>
    </row>
    <row r="9" spans="1:31" s="1" customFormat="1" ht="15.75" thickBot="1">
      <c r="A9" s="5"/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8</v>
      </c>
      <c r="I9" s="6" t="s">
        <v>9</v>
      </c>
      <c r="J9" s="6" t="s">
        <v>10</v>
      </c>
      <c r="K9" s="6" t="s">
        <v>11</v>
      </c>
      <c r="L9" s="6" t="s">
        <v>12</v>
      </c>
      <c r="M9" s="6" t="s">
        <v>13</v>
      </c>
      <c r="N9" s="6" t="s">
        <v>14</v>
      </c>
      <c r="O9" s="7" t="s">
        <v>15</v>
      </c>
      <c r="P9" s="8"/>
      <c r="Q9" s="9" t="s">
        <v>16</v>
      </c>
      <c r="R9" s="9" t="s">
        <v>17</v>
      </c>
      <c r="S9" s="9" t="s">
        <v>18</v>
      </c>
      <c r="T9" s="9" t="s">
        <v>19</v>
      </c>
      <c r="U9" s="9" t="s">
        <v>20</v>
      </c>
      <c r="V9" s="9" t="s">
        <v>21</v>
      </c>
      <c r="W9" s="9" t="s">
        <v>22</v>
      </c>
      <c r="X9" s="9" t="s">
        <v>23</v>
      </c>
      <c r="Y9" s="9" t="s">
        <v>24</v>
      </c>
      <c r="Z9" s="9" t="s">
        <v>25</v>
      </c>
      <c r="AA9" s="9" t="s">
        <v>26</v>
      </c>
      <c r="AB9" s="9" t="s">
        <v>27</v>
      </c>
      <c r="AC9" s="10" t="s">
        <v>28</v>
      </c>
      <c r="AD9" s="10" t="s">
        <v>29</v>
      </c>
      <c r="AE9" s="11" t="s">
        <v>30</v>
      </c>
    </row>
    <row r="10" spans="1:31" s="1" customFormat="1" ht="54.75" customHeight="1" thickBot="1">
      <c r="A10" s="134" t="s">
        <v>31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 t="s">
        <v>32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</row>
    <row r="11" spans="1:31" s="1" customFormat="1" ht="30.75" customHeight="1" thickBot="1">
      <c r="A11" s="124" t="s">
        <v>33</v>
      </c>
      <c r="B11" s="124"/>
      <c r="C11" s="124"/>
      <c r="D11" s="128" t="s">
        <v>34</v>
      </c>
      <c r="E11" s="128"/>
      <c r="F11" s="128"/>
      <c r="G11" s="128"/>
      <c r="H11" s="128"/>
      <c r="I11" s="126" t="s">
        <v>35</v>
      </c>
      <c r="J11" s="126"/>
      <c r="K11" s="126"/>
      <c r="L11" s="126"/>
      <c r="M11" s="127" t="s">
        <v>107</v>
      </c>
      <c r="N11" s="127" t="s">
        <v>104</v>
      </c>
      <c r="O11" s="127" t="s">
        <v>37</v>
      </c>
      <c r="P11" s="124" t="s">
        <v>38</v>
      </c>
      <c r="Q11" s="124"/>
      <c r="R11" s="124"/>
      <c r="S11" s="125" t="s">
        <v>34</v>
      </c>
      <c r="T11" s="125"/>
      <c r="U11" s="125"/>
      <c r="V11" s="125"/>
      <c r="W11" s="125"/>
      <c r="X11" s="125"/>
      <c r="Y11" s="126" t="s">
        <v>35</v>
      </c>
      <c r="Z11" s="126"/>
      <c r="AA11" s="126"/>
      <c r="AB11" s="126"/>
      <c r="AC11" s="127" t="s">
        <v>106</v>
      </c>
      <c r="AD11" s="127" t="s">
        <v>105</v>
      </c>
      <c r="AE11" s="127" t="s">
        <v>40</v>
      </c>
    </row>
    <row r="12" spans="1:31" s="1" customFormat="1" ht="156" customHeight="1" thickBot="1">
      <c r="A12" s="124"/>
      <c r="B12" s="124"/>
      <c r="C12" s="124"/>
      <c r="D12" s="13" t="s">
        <v>41</v>
      </c>
      <c r="E12" s="13" t="s">
        <v>42</v>
      </c>
      <c r="F12" s="13" t="s">
        <v>43</v>
      </c>
      <c r="G12" s="14" t="s">
        <v>44</v>
      </c>
      <c r="H12" s="12" t="s">
        <v>45</v>
      </c>
      <c r="I12" s="15" t="s">
        <v>46</v>
      </c>
      <c r="J12" s="16" t="s">
        <v>47</v>
      </c>
      <c r="K12" s="17" t="s">
        <v>48</v>
      </c>
      <c r="L12" s="18" t="s">
        <v>49</v>
      </c>
      <c r="M12" s="127"/>
      <c r="N12" s="127"/>
      <c r="O12" s="127"/>
      <c r="P12" s="124"/>
      <c r="Q12" s="124"/>
      <c r="R12" s="124"/>
      <c r="S12" s="19" t="s">
        <v>50</v>
      </c>
      <c r="T12" s="13" t="s">
        <v>51</v>
      </c>
      <c r="U12" s="13" t="s">
        <v>52</v>
      </c>
      <c r="V12" s="13" t="s">
        <v>53</v>
      </c>
      <c r="W12" s="20" t="s">
        <v>54</v>
      </c>
      <c r="X12" s="12" t="s">
        <v>55</v>
      </c>
      <c r="Y12" s="21" t="s">
        <v>56</v>
      </c>
      <c r="Z12" s="22" t="s">
        <v>57</v>
      </c>
      <c r="AA12" s="23" t="s">
        <v>58</v>
      </c>
      <c r="AB12" s="18" t="s">
        <v>59</v>
      </c>
      <c r="AC12" s="127"/>
      <c r="AD12" s="127"/>
      <c r="AE12" s="127"/>
    </row>
    <row r="13" spans="1:31" s="1" customFormat="1" ht="27" customHeight="1" thickBot="1">
      <c r="A13" s="24" t="s">
        <v>60</v>
      </c>
      <c r="B13" s="123" t="s">
        <v>61</v>
      </c>
      <c r="C13" s="25" t="s">
        <v>62</v>
      </c>
      <c r="D13" s="26">
        <v>8467400347</v>
      </c>
      <c r="E13" s="27">
        <v>15356439232</v>
      </c>
      <c r="F13" s="27">
        <v>5914536930</v>
      </c>
      <c r="G13" s="27">
        <v>30000</v>
      </c>
      <c r="H13" s="28">
        <f>SUM(D13:G13)</f>
        <v>29738406509</v>
      </c>
      <c r="I13" s="29">
        <v>0</v>
      </c>
      <c r="J13" s="27">
        <v>2213691766</v>
      </c>
      <c r="K13" s="27">
        <v>2000000</v>
      </c>
      <c r="L13" s="30">
        <f>SUM(I13:K13)</f>
        <v>2215691766</v>
      </c>
      <c r="M13" s="31">
        <f>H13+L13</f>
        <v>31954098275</v>
      </c>
      <c r="N13" s="117">
        <v>57740131320</v>
      </c>
      <c r="O13" s="117">
        <v>39299215000</v>
      </c>
      <c r="P13" s="24" t="s">
        <v>60</v>
      </c>
      <c r="Q13" s="115" t="s">
        <v>63</v>
      </c>
      <c r="R13" s="33" t="s">
        <v>62</v>
      </c>
      <c r="S13" s="34">
        <v>10011780858</v>
      </c>
      <c r="T13" s="34">
        <v>2422329464</v>
      </c>
      <c r="U13" s="34">
        <v>8553016344</v>
      </c>
      <c r="V13" s="34">
        <v>24453920</v>
      </c>
      <c r="W13" s="34">
        <v>352466169</v>
      </c>
      <c r="X13" s="36">
        <f>SUM(S13:W13)</f>
        <v>21364046755</v>
      </c>
      <c r="Y13" s="34">
        <v>320252094</v>
      </c>
      <c r="Z13" s="34">
        <v>120311124</v>
      </c>
      <c r="AA13" s="35">
        <v>0</v>
      </c>
      <c r="AB13" s="37">
        <f>SUM(Y13:AA13)</f>
        <v>440563218</v>
      </c>
      <c r="AC13" s="38">
        <f>X13+AB13</f>
        <v>21804609973</v>
      </c>
      <c r="AD13" s="121">
        <v>21856125095</v>
      </c>
      <c r="AE13" s="122">
        <v>21591281000</v>
      </c>
    </row>
    <row r="14" spans="1:31" s="1" customFormat="1" ht="27.75" customHeight="1" thickBot="1">
      <c r="A14" s="24" t="s">
        <v>64</v>
      </c>
      <c r="B14" s="123"/>
      <c r="C14" s="39" t="s">
        <v>65</v>
      </c>
      <c r="D14" s="40">
        <v>0</v>
      </c>
      <c r="E14" s="41">
        <v>0</v>
      </c>
      <c r="F14" s="41">
        <v>200000</v>
      </c>
      <c r="G14" s="41">
        <v>0</v>
      </c>
      <c r="H14" s="42">
        <f>SUM(D14:G14)</f>
        <v>200000</v>
      </c>
      <c r="I14" s="43">
        <v>1173465021</v>
      </c>
      <c r="J14" s="41">
        <v>0</v>
      </c>
      <c r="K14" s="41">
        <v>0</v>
      </c>
      <c r="L14" s="44">
        <f>SUM(I14:K14)</f>
        <v>1173465021</v>
      </c>
      <c r="M14" s="45">
        <f>H14+L14</f>
        <v>1173665021</v>
      </c>
      <c r="N14" s="117"/>
      <c r="O14" s="117"/>
      <c r="P14" s="24" t="s">
        <v>64</v>
      </c>
      <c r="Q14" s="115"/>
      <c r="R14" s="46" t="s">
        <v>65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48">
        <f>SUM(S14:W14)</f>
        <v>0</v>
      </c>
      <c r="Y14" s="34">
        <v>0</v>
      </c>
      <c r="Z14" s="34">
        <v>0</v>
      </c>
      <c r="AA14" s="47">
        <v>0</v>
      </c>
      <c r="AB14" s="49">
        <f>SUM(Y14:AA14)</f>
        <v>0</v>
      </c>
      <c r="AC14" s="50">
        <f aca="true" t="shared" si="0" ref="AC14:AC20">X14+AB14</f>
        <v>0</v>
      </c>
      <c r="AD14" s="121"/>
      <c r="AE14" s="122"/>
    </row>
    <row r="15" spans="1:31" s="1" customFormat="1" ht="27.75" customHeight="1" thickBot="1">
      <c r="A15" s="24" t="s">
        <v>66</v>
      </c>
      <c r="B15" s="123"/>
      <c r="C15" s="39" t="s">
        <v>67</v>
      </c>
      <c r="D15" s="40">
        <v>0</v>
      </c>
      <c r="E15" s="41">
        <v>16751812</v>
      </c>
      <c r="F15" s="41">
        <v>0</v>
      </c>
      <c r="G15" s="41">
        <v>0</v>
      </c>
      <c r="H15" s="42">
        <f>SUM(D15:G15)</f>
        <v>16751812</v>
      </c>
      <c r="I15" s="43">
        <v>0</v>
      </c>
      <c r="J15" s="41">
        <v>0</v>
      </c>
      <c r="K15" s="41">
        <v>0</v>
      </c>
      <c r="L15" s="44">
        <f>SUM(I15:K15)</f>
        <v>0</v>
      </c>
      <c r="M15" s="45">
        <f>H15+L15</f>
        <v>16751812</v>
      </c>
      <c r="N15" s="117"/>
      <c r="O15" s="117"/>
      <c r="P15" s="24" t="s">
        <v>66</v>
      </c>
      <c r="Q15" s="115"/>
      <c r="R15" s="46" t="s">
        <v>67</v>
      </c>
      <c r="S15" s="34">
        <v>698384544</v>
      </c>
      <c r="T15" s="34">
        <v>158726750</v>
      </c>
      <c r="U15" s="34">
        <v>242949950</v>
      </c>
      <c r="V15" s="34">
        <v>2000000</v>
      </c>
      <c r="W15" s="34">
        <v>0</v>
      </c>
      <c r="X15" s="48">
        <f>SUM(S15:W15)</f>
        <v>1102061244</v>
      </c>
      <c r="Y15" s="34">
        <v>45525618</v>
      </c>
      <c r="Z15" s="34">
        <v>54064435</v>
      </c>
      <c r="AA15" s="47">
        <v>0</v>
      </c>
      <c r="AB15" s="49">
        <f>SUM(Y15:AA15)</f>
        <v>99590053</v>
      </c>
      <c r="AC15" s="50">
        <f t="shared" si="0"/>
        <v>1201651297</v>
      </c>
      <c r="AD15" s="121"/>
      <c r="AE15" s="122"/>
    </row>
    <row r="16" spans="1:31" s="1" customFormat="1" ht="24.75" customHeight="1" thickBot="1">
      <c r="A16" s="24" t="s">
        <v>68</v>
      </c>
      <c r="B16" s="123"/>
      <c r="C16" s="51" t="s">
        <v>69</v>
      </c>
      <c r="D16" s="52">
        <f aca="true" t="shared" si="1" ref="D16:L16">SUM(D13:D15)</f>
        <v>8467400347</v>
      </c>
      <c r="E16" s="53">
        <f t="shared" si="1"/>
        <v>15373191044</v>
      </c>
      <c r="F16" s="53">
        <f>SUM(F13:F15)</f>
        <v>5914736930</v>
      </c>
      <c r="G16" s="53">
        <f t="shared" si="1"/>
        <v>30000</v>
      </c>
      <c r="H16" s="54">
        <f t="shared" si="1"/>
        <v>29755358321</v>
      </c>
      <c r="I16" s="55">
        <f t="shared" si="1"/>
        <v>1173465021</v>
      </c>
      <c r="J16" s="56">
        <f t="shared" si="1"/>
        <v>2213691766</v>
      </c>
      <c r="K16" s="56">
        <f>SUM(K13:K15)</f>
        <v>2000000</v>
      </c>
      <c r="L16" s="57">
        <f t="shared" si="1"/>
        <v>3389156787</v>
      </c>
      <c r="M16" s="58">
        <f>H16+L16</f>
        <v>33144515108</v>
      </c>
      <c r="N16" s="117"/>
      <c r="O16" s="117"/>
      <c r="P16" s="24" t="s">
        <v>68</v>
      </c>
      <c r="Q16" s="115"/>
      <c r="R16" s="59" t="s">
        <v>69</v>
      </c>
      <c r="S16" s="60">
        <f>SUM(S13:S15)</f>
        <v>10710165402</v>
      </c>
      <c r="T16" s="61">
        <f>SUM(T13:T15)</f>
        <v>2581056214</v>
      </c>
      <c r="U16" s="61">
        <f aca="true" t="shared" si="2" ref="U16:AB16">SUM(U13:U15)</f>
        <v>8795966294</v>
      </c>
      <c r="V16" s="61">
        <f t="shared" si="2"/>
        <v>26453920</v>
      </c>
      <c r="W16" s="62">
        <f t="shared" si="2"/>
        <v>352466169</v>
      </c>
      <c r="X16" s="63">
        <f t="shared" si="2"/>
        <v>22466107999</v>
      </c>
      <c r="Y16" s="64">
        <f t="shared" si="2"/>
        <v>365777712</v>
      </c>
      <c r="Z16" s="65">
        <f t="shared" si="2"/>
        <v>174375559</v>
      </c>
      <c r="AA16" s="66">
        <f t="shared" si="2"/>
        <v>0</v>
      </c>
      <c r="AB16" s="67">
        <f t="shared" si="2"/>
        <v>540153271</v>
      </c>
      <c r="AC16" s="68">
        <f t="shared" si="0"/>
        <v>23006261270</v>
      </c>
      <c r="AD16" s="121"/>
      <c r="AE16" s="122"/>
    </row>
    <row r="17" spans="1:31" s="1" customFormat="1" ht="27.75" customHeight="1" thickBot="1">
      <c r="A17" s="114" t="s">
        <v>70</v>
      </c>
      <c r="B17" s="118" t="s">
        <v>71</v>
      </c>
      <c r="C17" s="118"/>
      <c r="D17" s="119">
        <f>M16</f>
        <v>33144515108</v>
      </c>
      <c r="E17" s="119"/>
      <c r="F17" s="119"/>
      <c r="G17" s="119"/>
      <c r="H17" s="119"/>
      <c r="I17" s="119"/>
      <c r="J17" s="119"/>
      <c r="K17" s="119"/>
      <c r="L17" s="119"/>
      <c r="M17" s="119"/>
      <c r="N17" s="117"/>
      <c r="O17" s="117"/>
      <c r="P17" s="24" t="s">
        <v>70</v>
      </c>
      <c r="Q17" s="120" t="s">
        <v>72</v>
      </c>
      <c r="R17" s="25" t="s">
        <v>62</v>
      </c>
      <c r="S17" s="34">
        <v>256656777</v>
      </c>
      <c r="T17" s="34">
        <v>58873118</v>
      </c>
      <c r="U17" s="34">
        <v>5616275465</v>
      </c>
      <c r="V17" s="34">
        <v>210340723</v>
      </c>
      <c r="W17" s="34">
        <v>3200552172</v>
      </c>
      <c r="X17" s="38">
        <f>SUM(S17:W17)</f>
        <v>9342698255</v>
      </c>
      <c r="Y17" s="34">
        <v>3074038348</v>
      </c>
      <c r="Z17" s="34">
        <v>216052008</v>
      </c>
      <c r="AA17" s="34">
        <v>611978277</v>
      </c>
      <c r="AB17" s="69">
        <f>SUM(Y17:AA17)</f>
        <v>3902068633</v>
      </c>
      <c r="AC17" s="38">
        <f t="shared" si="0"/>
        <v>13244766888</v>
      </c>
      <c r="AD17" s="121">
        <v>14120135182</v>
      </c>
      <c r="AE17" s="122">
        <v>17646173000</v>
      </c>
    </row>
    <row r="18" spans="1:31" s="1" customFormat="1" ht="27.75" customHeight="1" thickBot="1">
      <c r="A18" s="114"/>
      <c r="B18" s="118"/>
      <c r="C18" s="118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7"/>
      <c r="O18" s="117"/>
      <c r="P18" s="24" t="s">
        <v>73</v>
      </c>
      <c r="Q18" s="120"/>
      <c r="R18" s="39" t="s">
        <v>65</v>
      </c>
      <c r="S18" s="34">
        <v>55455308</v>
      </c>
      <c r="T18" s="34">
        <v>17364276</v>
      </c>
      <c r="U18" s="34">
        <v>829248086</v>
      </c>
      <c r="V18" s="34">
        <v>240200000</v>
      </c>
      <c r="W18" s="34">
        <v>673397321</v>
      </c>
      <c r="X18" s="50">
        <f>SUM(S18:W18)</f>
        <v>1815664991</v>
      </c>
      <c r="Y18" s="34">
        <v>18441030951</v>
      </c>
      <c r="Z18" s="34">
        <v>7709453739</v>
      </c>
      <c r="AA18" s="34">
        <v>731186684</v>
      </c>
      <c r="AB18" s="49">
        <f>SUM(Y18:AA18)</f>
        <v>26881671374</v>
      </c>
      <c r="AC18" s="50">
        <f t="shared" si="0"/>
        <v>28697336365</v>
      </c>
      <c r="AD18" s="121"/>
      <c r="AE18" s="122"/>
    </row>
    <row r="19" spans="1:31" s="1" customFormat="1" ht="30" customHeight="1" thickBot="1">
      <c r="A19" s="114"/>
      <c r="B19" s="118"/>
      <c r="C19" s="118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7"/>
      <c r="O19" s="117"/>
      <c r="P19" s="24" t="s">
        <v>74</v>
      </c>
      <c r="Q19" s="120"/>
      <c r="R19" s="39" t="s">
        <v>67</v>
      </c>
      <c r="S19" s="34">
        <v>20000</v>
      </c>
      <c r="T19" s="34">
        <v>10000</v>
      </c>
      <c r="U19" s="34">
        <v>4970000</v>
      </c>
      <c r="V19" s="34">
        <v>0</v>
      </c>
      <c r="W19" s="34">
        <v>0</v>
      </c>
      <c r="X19" s="50">
        <f>SUM(S19:W19)</f>
        <v>5000000</v>
      </c>
      <c r="Y19" s="34">
        <v>0</v>
      </c>
      <c r="Z19" s="34">
        <v>0</v>
      </c>
      <c r="AA19" s="34">
        <v>0</v>
      </c>
      <c r="AB19" s="49">
        <f>SUM(Y19:AA19)</f>
        <v>0</v>
      </c>
      <c r="AC19" s="50">
        <f t="shared" si="0"/>
        <v>5000000</v>
      </c>
      <c r="AD19" s="121"/>
      <c r="AE19" s="122"/>
    </row>
    <row r="20" spans="1:31" s="1" customFormat="1" ht="25.5" customHeight="1" thickBot="1">
      <c r="A20" s="114"/>
      <c r="B20" s="118"/>
      <c r="C20" s="118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7"/>
      <c r="O20" s="117"/>
      <c r="P20" s="24" t="s">
        <v>75</v>
      </c>
      <c r="Q20" s="120"/>
      <c r="R20" s="51" t="s">
        <v>76</v>
      </c>
      <c r="S20" s="60">
        <f aca="true" t="shared" si="3" ref="S20:AB20">SUM(S17:S19)</f>
        <v>312132085</v>
      </c>
      <c r="T20" s="61">
        <f t="shared" si="3"/>
        <v>76247394</v>
      </c>
      <c r="U20" s="61">
        <f t="shared" si="3"/>
        <v>6450493551</v>
      </c>
      <c r="V20" s="61">
        <f t="shared" si="3"/>
        <v>450540723</v>
      </c>
      <c r="W20" s="61">
        <f t="shared" si="3"/>
        <v>3873949493</v>
      </c>
      <c r="X20" s="70">
        <f t="shared" si="3"/>
        <v>11163363246</v>
      </c>
      <c r="Y20" s="64">
        <f t="shared" si="3"/>
        <v>21515069299</v>
      </c>
      <c r="Z20" s="65">
        <f t="shared" si="3"/>
        <v>7925505747</v>
      </c>
      <c r="AA20" s="71">
        <f t="shared" si="3"/>
        <v>1343164961</v>
      </c>
      <c r="AB20" s="67">
        <f t="shared" si="3"/>
        <v>30783740007</v>
      </c>
      <c r="AC20" s="70">
        <f t="shared" si="0"/>
        <v>41947103253</v>
      </c>
      <c r="AD20" s="121"/>
      <c r="AE20" s="122"/>
    </row>
    <row r="21" spans="1:31" s="1" customFormat="1" ht="35.25" customHeight="1" thickBot="1">
      <c r="A21" s="114" t="s">
        <v>73</v>
      </c>
      <c r="B21" s="115" t="s">
        <v>77</v>
      </c>
      <c r="C21" s="115"/>
      <c r="D21" s="116">
        <v>0</v>
      </c>
      <c r="E21" s="116"/>
      <c r="F21" s="116"/>
      <c r="G21" s="116"/>
      <c r="H21" s="116"/>
      <c r="I21" s="116"/>
      <c r="J21" s="116"/>
      <c r="K21" s="116"/>
      <c r="L21" s="116"/>
      <c r="M21" s="116"/>
      <c r="N21" s="117">
        <v>0</v>
      </c>
      <c r="O21" s="117">
        <v>0</v>
      </c>
      <c r="P21" s="24" t="s">
        <v>78</v>
      </c>
      <c r="Q21" s="115" t="s">
        <v>79</v>
      </c>
      <c r="R21" s="115"/>
      <c r="S21" s="72">
        <f aca="true" t="shared" si="4" ref="S21:AB21">S16+S20</f>
        <v>11022297487</v>
      </c>
      <c r="T21" s="72">
        <f t="shared" si="4"/>
        <v>2657303608</v>
      </c>
      <c r="U21" s="72">
        <f t="shared" si="4"/>
        <v>15246459845</v>
      </c>
      <c r="V21" s="72">
        <f t="shared" si="4"/>
        <v>476994643</v>
      </c>
      <c r="W21" s="72">
        <f t="shared" si="4"/>
        <v>4226415662</v>
      </c>
      <c r="X21" s="72">
        <f>X16+X20</f>
        <v>33629471245</v>
      </c>
      <c r="Y21" s="73">
        <f t="shared" si="4"/>
        <v>21880847011</v>
      </c>
      <c r="Z21" s="73">
        <f t="shared" si="4"/>
        <v>8099881306</v>
      </c>
      <c r="AA21" s="73">
        <f t="shared" si="4"/>
        <v>1343164961</v>
      </c>
      <c r="AB21" s="73">
        <f t="shared" si="4"/>
        <v>31323893278</v>
      </c>
      <c r="AC21" s="74">
        <f>X21+AB21</f>
        <v>64953364523</v>
      </c>
      <c r="AD21" s="75">
        <f>AD13+AD17</f>
        <v>35976260277</v>
      </c>
      <c r="AE21" s="75">
        <f>AE13+AE17</f>
        <v>39237454000</v>
      </c>
    </row>
    <row r="22" spans="1:31" s="1" customFormat="1" ht="39" customHeight="1" thickBot="1">
      <c r="A22" s="114"/>
      <c r="B22" s="115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7"/>
      <c r="O22" s="117"/>
      <c r="P22" s="24" t="s">
        <v>80</v>
      </c>
      <c r="Q22" s="108" t="s">
        <v>81</v>
      </c>
      <c r="R22" s="108"/>
      <c r="S22" s="107">
        <f>AC21</f>
        <v>64953364523</v>
      </c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76">
        <f>AD13+AD17</f>
        <v>35976260277</v>
      </c>
      <c r="AE22" s="76">
        <f>AE13+AE17</f>
        <v>39237454000</v>
      </c>
    </row>
    <row r="23" spans="1:31" s="1" customFormat="1" ht="39" customHeight="1" thickBot="1">
      <c r="A23" s="114"/>
      <c r="B23" s="115"/>
      <c r="C23" s="115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7"/>
      <c r="O23" s="117"/>
      <c r="P23" s="24" t="s">
        <v>82</v>
      </c>
      <c r="Q23" s="108" t="s">
        <v>83</v>
      </c>
      <c r="R23" s="108"/>
      <c r="S23" s="109">
        <f>AC22</f>
        <v>0</v>
      </c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77">
        <v>0</v>
      </c>
      <c r="AE23" s="78">
        <v>0</v>
      </c>
    </row>
    <row r="24" spans="1:31" s="1" customFormat="1" ht="42" customHeight="1" thickBot="1">
      <c r="A24" s="79" t="s">
        <v>74</v>
      </c>
      <c r="B24" s="110" t="s">
        <v>84</v>
      </c>
      <c r="C24" s="110"/>
      <c r="D24" s="111">
        <v>49633664562</v>
      </c>
      <c r="E24" s="111"/>
      <c r="F24" s="111"/>
      <c r="G24" s="111"/>
      <c r="H24" s="111"/>
      <c r="I24" s="111"/>
      <c r="J24" s="111"/>
      <c r="K24" s="111"/>
      <c r="L24" s="111"/>
      <c r="M24" s="111"/>
      <c r="N24" s="32">
        <v>82701701974</v>
      </c>
      <c r="O24" s="32">
        <v>50551562000</v>
      </c>
      <c r="P24" s="24" t="s">
        <v>85</v>
      </c>
      <c r="Q24" s="112" t="s">
        <v>86</v>
      </c>
      <c r="R24" s="112"/>
      <c r="S24" s="113">
        <v>17824815147</v>
      </c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78">
        <v>75424240751</v>
      </c>
      <c r="AE24" s="78">
        <v>44126900000</v>
      </c>
    </row>
    <row r="25" spans="1:31" s="1" customFormat="1" ht="51" customHeight="1" thickBot="1">
      <c r="A25" s="24" t="s">
        <v>75</v>
      </c>
      <c r="B25" s="101" t="s">
        <v>87</v>
      </c>
      <c r="C25" s="101"/>
      <c r="D25" s="102">
        <f>D17+D21+D24</f>
        <v>82778179670</v>
      </c>
      <c r="E25" s="102"/>
      <c r="F25" s="102"/>
      <c r="G25" s="102"/>
      <c r="H25" s="102"/>
      <c r="I25" s="102"/>
      <c r="J25" s="102"/>
      <c r="K25" s="102"/>
      <c r="L25" s="102"/>
      <c r="M25" s="102"/>
      <c r="N25" s="80">
        <f>N13+N21+N24</f>
        <v>140441833294</v>
      </c>
      <c r="O25" s="80">
        <f>O13+O21+O24</f>
        <v>89850777000</v>
      </c>
      <c r="P25" s="79" t="s">
        <v>88</v>
      </c>
      <c r="Q25" s="103" t="s">
        <v>89</v>
      </c>
      <c r="R25" s="103"/>
      <c r="S25" s="104">
        <f>S22+S23+S24</f>
        <v>82778179670</v>
      </c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81">
        <f>AD22+AD23+AD24</f>
        <v>111400501028</v>
      </c>
      <c r="AE25" s="81">
        <f>AE22+AE23+AE24</f>
        <v>83364354000</v>
      </c>
    </row>
    <row r="26" spans="1:31" s="1" customFormat="1" ht="34.5" customHeight="1">
      <c r="A26" s="82"/>
      <c r="B26" s="83"/>
      <c r="C26" s="83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6"/>
      <c r="P26" s="82"/>
      <c r="Q26" s="83"/>
      <c r="R26" s="83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7"/>
      <c r="AE26" s="87"/>
    </row>
    <row r="27" spans="1:31" s="1" customFormat="1" ht="13.5" customHeight="1">
      <c r="A27" s="88"/>
      <c r="B27" s="105" t="s">
        <v>2</v>
      </c>
      <c r="C27" s="105"/>
      <c r="D27" s="106" t="s">
        <v>90</v>
      </c>
      <c r="E27" s="106"/>
      <c r="F27" s="106"/>
      <c r="G27" s="106" t="s">
        <v>4</v>
      </c>
      <c r="H27" s="106"/>
      <c r="I27" s="106"/>
      <c r="J27" s="106" t="s">
        <v>5</v>
      </c>
      <c r="K27" s="106"/>
      <c r="L27" s="106"/>
      <c r="M27" s="84"/>
      <c r="N27" s="85"/>
      <c r="O27" s="86"/>
      <c r="P27" s="82"/>
      <c r="Q27" s="83"/>
      <c r="R27" s="83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7"/>
      <c r="AE27" s="87"/>
    </row>
    <row r="28" spans="1:31" s="1" customFormat="1" ht="27" customHeight="1">
      <c r="A28" s="89" t="s">
        <v>78</v>
      </c>
      <c r="B28" s="98"/>
      <c r="C28" s="98"/>
      <c r="D28" s="99" t="s">
        <v>91</v>
      </c>
      <c r="E28" s="99"/>
      <c r="F28" s="99"/>
      <c r="G28" s="99" t="s">
        <v>92</v>
      </c>
      <c r="H28" s="99"/>
      <c r="I28" s="99"/>
      <c r="J28" s="99" t="s">
        <v>93</v>
      </c>
      <c r="K28" s="99"/>
      <c r="L28" s="99"/>
      <c r="M28" s="84"/>
      <c r="N28" s="85"/>
      <c r="O28" s="86"/>
      <c r="P28" s="82"/>
      <c r="Q28" s="83"/>
      <c r="R28" s="83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7"/>
      <c r="AE28" s="87"/>
    </row>
    <row r="29" spans="1:31" s="1" customFormat="1" ht="40.5" customHeight="1">
      <c r="A29" s="90" t="s">
        <v>80</v>
      </c>
      <c r="B29" s="97" t="s">
        <v>94</v>
      </c>
      <c r="C29" s="97"/>
      <c r="D29" s="100">
        <f>H16</f>
        <v>29755358321</v>
      </c>
      <c r="E29" s="100"/>
      <c r="F29" s="100"/>
      <c r="G29" s="100">
        <f>X21</f>
        <v>33629471245</v>
      </c>
      <c r="H29" s="100"/>
      <c r="I29" s="100"/>
      <c r="J29" s="100">
        <f>D29-G29</f>
        <v>-3874112924</v>
      </c>
      <c r="K29" s="100"/>
      <c r="L29" s="100"/>
      <c r="M29" s="84"/>
      <c r="N29" s="85"/>
      <c r="O29" s="86"/>
      <c r="P29" s="82"/>
      <c r="Q29" s="83"/>
      <c r="R29" s="83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7"/>
      <c r="AE29" s="87"/>
    </row>
    <row r="30" spans="1:31" s="1" customFormat="1" ht="39.75" customHeight="1">
      <c r="A30" s="90" t="s">
        <v>82</v>
      </c>
      <c r="B30" s="95" t="s">
        <v>95</v>
      </c>
      <c r="C30" s="95"/>
      <c r="D30" s="96">
        <f>L16</f>
        <v>3389156787</v>
      </c>
      <c r="E30" s="96"/>
      <c r="F30" s="96"/>
      <c r="G30" s="96">
        <f>AB21</f>
        <v>31323893278</v>
      </c>
      <c r="H30" s="96"/>
      <c r="I30" s="96"/>
      <c r="J30" s="96">
        <f>D30-G30</f>
        <v>-27934736491</v>
      </c>
      <c r="K30" s="96"/>
      <c r="L30" s="96"/>
      <c r="M30" s="84"/>
      <c r="N30" s="85"/>
      <c r="O30" s="86"/>
      <c r="P30" s="82"/>
      <c r="Q30" s="83"/>
      <c r="R30" s="83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7"/>
      <c r="AE30" s="87"/>
    </row>
    <row r="31" spans="1:31" s="1" customFormat="1" ht="44.25" customHeight="1">
      <c r="A31" s="90" t="s">
        <v>85</v>
      </c>
      <c r="B31" s="97" t="s">
        <v>96</v>
      </c>
      <c r="C31" s="97"/>
      <c r="D31" s="94">
        <f>D29+D30</f>
        <v>33144515108</v>
      </c>
      <c r="E31" s="94"/>
      <c r="F31" s="94"/>
      <c r="G31" s="94">
        <f>G29+G30</f>
        <v>64953364523</v>
      </c>
      <c r="H31" s="94"/>
      <c r="I31" s="94"/>
      <c r="J31" s="94">
        <f>D31-G31</f>
        <v>-31808849415</v>
      </c>
      <c r="K31" s="94"/>
      <c r="L31" s="94"/>
      <c r="M31" s="84"/>
      <c r="N31" s="85"/>
      <c r="O31" s="86"/>
      <c r="P31" s="82"/>
      <c r="Q31" s="83"/>
      <c r="R31" s="83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7"/>
      <c r="AE31" s="87"/>
    </row>
    <row r="32" spans="1:31" s="1" customFormat="1" ht="40.5" customHeight="1">
      <c r="A32" s="90" t="s">
        <v>88</v>
      </c>
      <c r="B32" s="91" t="s">
        <v>97</v>
      </c>
      <c r="C32" s="91"/>
      <c r="D32" s="92">
        <f>D24</f>
        <v>49633664562</v>
      </c>
      <c r="E32" s="92"/>
      <c r="F32" s="92"/>
      <c r="G32" s="92">
        <f>S24</f>
        <v>17824815147</v>
      </c>
      <c r="H32" s="92"/>
      <c r="I32" s="92"/>
      <c r="J32" s="92">
        <f>D32-G32</f>
        <v>31808849415</v>
      </c>
      <c r="K32" s="92"/>
      <c r="L32" s="92"/>
      <c r="M32" s="84"/>
      <c r="N32" s="85"/>
      <c r="O32" s="86"/>
      <c r="P32" s="82"/>
      <c r="Q32" s="83"/>
      <c r="R32" s="83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7"/>
      <c r="AE32" s="87"/>
    </row>
    <row r="33" spans="1:31" s="1" customFormat="1" ht="38.25" customHeight="1">
      <c r="A33" s="90" t="s">
        <v>98</v>
      </c>
      <c r="B33" s="93" t="s">
        <v>99</v>
      </c>
      <c r="C33" s="93"/>
      <c r="D33" s="94">
        <f>D29+D30+D32</f>
        <v>82778179670</v>
      </c>
      <c r="E33" s="94"/>
      <c r="F33" s="94"/>
      <c r="G33" s="94">
        <f>G29+G30+G32</f>
        <v>82778179670</v>
      </c>
      <c r="H33" s="94"/>
      <c r="I33" s="94"/>
      <c r="J33" s="94">
        <f>D33-G33</f>
        <v>0</v>
      </c>
      <c r="K33" s="94"/>
      <c r="L33" s="94"/>
      <c r="M33" s="84"/>
      <c r="N33" s="85"/>
      <c r="O33" s="86"/>
      <c r="P33" s="82"/>
      <c r="Q33" s="83"/>
      <c r="R33" s="83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7"/>
      <c r="AE33" s="87"/>
    </row>
  </sheetData>
  <sheetProtection/>
  <mergeCells count="77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A21:A23"/>
    <mergeCell ref="B21:C23"/>
    <mergeCell ref="D21:M23"/>
    <mergeCell ref="N21:N23"/>
    <mergeCell ref="O21:O23"/>
    <mergeCell ref="Q21:R21"/>
    <mergeCell ref="Q22:R22"/>
    <mergeCell ref="A17:A20"/>
    <mergeCell ref="B17:C20"/>
    <mergeCell ref="D17:M20"/>
    <mergeCell ref="Q17:Q20"/>
    <mergeCell ref="AD17:AD20"/>
    <mergeCell ref="AE17:AE20"/>
    <mergeCell ref="B13:B16"/>
    <mergeCell ref="N13:N20"/>
    <mergeCell ref="O13:O20"/>
    <mergeCell ref="Q13:Q16"/>
    <mergeCell ref="AD13:AD16"/>
    <mergeCell ref="AE13:AE16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3:AE3"/>
    <mergeCell ref="AD4:AE4"/>
    <mergeCell ref="A5:AE5"/>
    <mergeCell ref="A10:O10"/>
    <mergeCell ref="P10:AE10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Szilágyi Béla</cp:lastModifiedBy>
  <cp:lastPrinted>2017-11-13T11:04:38Z</cp:lastPrinted>
  <dcterms:modified xsi:type="dcterms:W3CDTF">2017-11-27T08:10:14Z</dcterms:modified>
  <cp:category/>
  <cp:version/>
  <cp:contentType/>
  <cp:contentStatus/>
</cp:coreProperties>
</file>