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NY07\Documents\OKÁNY\2017\RENDELETEK ÉV SZERINT (Okány)\2017\OKÁNY\Mellékletek a 14-2017 rendelethez\"/>
    </mc:Choice>
  </mc:AlternateContent>
  <bookViews>
    <workbookView xWindow="0" yWindow="0" windowWidth="23040" windowHeight="9084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65" i="1" l="1"/>
  <c r="F65" i="1"/>
  <c r="G65" i="1"/>
  <c r="H65" i="1"/>
  <c r="I65" i="1"/>
  <c r="J65" i="1"/>
  <c r="K65" i="1"/>
  <c r="L65" i="1"/>
  <c r="M65" i="1"/>
  <c r="N65" i="1"/>
  <c r="O65" i="1" s="1"/>
  <c r="D65" i="1"/>
  <c r="E64" i="1"/>
  <c r="I52" i="1"/>
  <c r="E60" i="1"/>
  <c r="F60" i="1"/>
  <c r="O60" i="1" s="1"/>
  <c r="G60" i="1"/>
  <c r="H60" i="1"/>
  <c r="I60" i="1"/>
  <c r="J60" i="1"/>
  <c r="K60" i="1"/>
  <c r="L60" i="1"/>
  <c r="M60" i="1"/>
  <c r="N60" i="1"/>
  <c r="D60" i="1"/>
  <c r="O55" i="1"/>
  <c r="O56" i="1"/>
  <c r="O57" i="1"/>
  <c r="O58" i="1"/>
  <c r="O59" i="1"/>
  <c r="E52" i="1"/>
  <c r="F52" i="1"/>
  <c r="F63" i="1" s="1"/>
  <c r="G52" i="1"/>
  <c r="H52" i="1"/>
  <c r="J52" i="1"/>
  <c r="K52" i="1"/>
  <c r="L52" i="1"/>
  <c r="M52" i="1"/>
  <c r="N52" i="1"/>
  <c r="D52" i="1"/>
  <c r="O51" i="1"/>
  <c r="O49" i="1"/>
  <c r="O50" i="1"/>
  <c r="E46" i="1"/>
  <c r="E63" i="1" s="1"/>
  <c r="F46" i="1"/>
  <c r="G46" i="1"/>
  <c r="H46" i="1"/>
  <c r="I46" i="1"/>
  <c r="J46" i="1"/>
  <c r="K46" i="1"/>
  <c r="L46" i="1"/>
  <c r="L63" i="1" s="1"/>
  <c r="M46" i="1"/>
  <c r="M63" i="1" s="1"/>
  <c r="N46" i="1"/>
  <c r="D46" i="1"/>
  <c r="O46" i="1" s="1"/>
  <c r="O44" i="1"/>
  <c r="O45" i="1"/>
  <c r="O47" i="1"/>
  <c r="O48" i="1"/>
  <c r="O52" i="1"/>
  <c r="O53" i="1"/>
  <c r="O54" i="1"/>
  <c r="O61" i="1"/>
  <c r="O62" i="1"/>
  <c r="O43" i="1"/>
  <c r="O42" i="1"/>
  <c r="L41" i="1"/>
  <c r="L64" i="1" s="1"/>
  <c r="M41" i="1"/>
  <c r="M64" i="1" s="1"/>
  <c r="N39" i="1"/>
  <c r="N63" i="1" s="1"/>
  <c r="N41" i="1"/>
  <c r="N64" i="1" s="1"/>
  <c r="O37" i="1"/>
  <c r="O36" i="1"/>
  <c r="O35" i="1"/>
  <c r="O32" i="1"/>
  <c r="O14" i="1"/>
  <c r="O13" i="1"/>
  <c r="O12" i="1"/>
  <c r="O15" i="1"/>
  <c r="F39" i="1"/>
  <c r="F41" i="1"/>
  <c r="F64" i="1" s="1"/>
  <c r="E39" i="1"/>
  <c r="E41" i="1"/>
  <c r="O38" i="1"/>
  <c r="O25" i="1"/>
  <c r="O10" i="1"/>
  <c r="O9" i="1"/>
  <c r="O7" i="1"/>
  <c r="G39" i="1"/>
  <c r="G63" i="1" s="1"/>
  <c r="H39" i="1"/>
  <c r="H63" i="1" s="1"/>
  <c r="H41" i="1"/>
  <c r="H64" i="1" s="1"/>
  <c r="I39" i="1"/>
  <c r="I41" i="1" s="1"/>
  <c r="I64" i="1" s="1"/>
  <c r="J39" i="1"/>
  <c r="J63" i="1" s="1"/>
  <c r="J41" i="1"/>
  <c r="J64" i="1" s="1"/>
  <c r="K39" i="1"/>
  <c r="K41" i="1" s="1"/>
  <c r="K64" i="1" s="1"/>
  <c r="O34" i="1"/>
  <c r="O33" i="1"/>
  <c r="O31" i="1"/>
  <c r="O30" i="1"/>
  <c r="O29" i="1"/>
  <c r="O28" i="1"/>
  <c r="O27" i="1"/>
  <c r="O26" i="1"/>
  <c r="O24" i="1"/>
  <c r="O20" i="1"/>
  <c r="O11" i="1"/>
  <c r="O8" i="1"/>
  <c r="O16" i="1"/>
  <c r="O17" i="1"/>
  <c r="O18" i="1"/>
  <c r="O19" i="1"/>
  <c r="O21" i="1"/>
  <c r="O22" i="1"/>
  <c r="O23" i="1"/>
  <c r="O40" i="1"/>
  <c r="L7" i="1"/>
  <c r="D39" i="1"/>
  <c r="D63" i="1" s="1"/>
  <c r="D41" i="1"/>
  <c r="I63" i="1" l="1"/>
  <c r="O63" i="1" s="1"/>
  <c r="O39" i="1"/>
  <c r="K63" i="1"/>
  <c r="D64" i="1"/>
  <c r="G41" i="1"/>
  <c r="G64" i="1" s="1"/>
  <c r="O64" i="1" l="1"/>
  <c r="O41" i="1"/>
</calcChain>
</file>

<file path=xl/sharedStrings.xml><?xml version="1.0" encoding="utf-8"?>
<sst xmlns="http://schemas.openxmlformats.org/spreadsheetml/2006/main" count="96" uniqueCount="82">
  <si>
    <t>Megnevezés</t>
  </si>
  <si>
    <t>Összesen</t>
  </si>
  <si>
    <t>Óvodai intézményi étkeztetés</t>
  </si>
  <si>
    <t>Iskola intézményi étkeztetés</t>
  </si>
  <si>
    <t>Nem lakóingatlan bérbeadása</t>
  </si>
  <si>
    <t>Konyha</t>
  </si>
  <si>
    <t>Önkormányzati igazgatási tevékenység</t>
  </si>
  <si>
    <t>Települési kesebbségi önkorm. igazg.</t>
  </si>
  <si>
    <t>Önkormányzatok pénzügyi igazgatása</t>
  </si>
  <si>
    <t>Közvilágítás</t>
  </si>
  <si>
    <t>Város és községgazdálkodás</t>
  </si>
  <si>
    <t>Ifjuság-egészségügyi gondozás</t>
  </si>
  <si>
    <t>Rendszeres szociális segély</t>
  </si>
  <si>
    <t>Átmeneti segély</t>
  </si>
  <si>
    <t>Polgármesteri Hivatal összesen</t>
  </si>
  <si>
    <t>Általános Művelődési Központ</t>
  </si>
  <si>
    <t>Család és nővédelmi eü. gondozás</t>
  </si>
  <si>
    <t>3.</t>
  </si>
  <si>
    <t>4.</t>
  </si>
  <si>
    <t>6.</t>
  </si>
  <si>
    <t>10.</t>
  </si>
  <si>
    <t>11.</t>
  </si>
  <si>
    <t>12.</t>
  </si>
  <si>
    <t>13.</t>
  </si>
  <si>
    <t>16.</t>
  </si>
  <si>
    <t>18.</t>
  </si>
  <si>
    <t>19.</t>
  </si>
  <si>
    <t>20.</t>
  </si>
  <si>
    <t>24.</t>
  </si>
  <si>
    <t>Cím</t>
  </si>
  <si>
    <t>Alcím</t>
  </si>
  <si>
    <t>Könyvtári szolgáltatások</t>
  </si>
  <si>
    <t>Önkormányzat összesen</t>
  </si>
  <si>
    <t>Fogorvosi ellátás</t>
  </si>
  <si>
    <t>Közfoglalkoztatás</t>
  </si>
  <si>
    <t>Önkormányzati igazgatás</t>
  </si>
  <si>
    <t>Köztemető fenntartása</t>
  </si>
  <si>
    <t>Közművelődési tevékenység</t>
  </si>
  <si>
    <t>Gyermekvédelmi ellátás</t>
  </si>
  <si>
    <t>Kötelező feladat</t>
  </si>
  <si>
    <t>Önként vállalt feladat</t>
  </si>
  <si>
    <t xml:space="preserve">         Kimutatás          </t>
  </si>
  <si>
    <t>Biztos Kezdet Gyerekház</t>
  </si>
  <si>
    <t>Személyi juttatás</t>
  </si>
  <si>
    <t>Dologi kiadás</t>
  </si>
  <si>
    <t>Működési célú kiadás</t>
  </si>
  <si>
    <t>a 2016. évi kiadásokról</t>
  </si>
  <si>
    <t>Szociális kiadás</t>
  </si>
  <si>
    <t>Beruházás</t>
  </si>
  <si>
    <t>Felújítás</t>
  </si>
  <si>
    <t>Egyéb felhalm.</t>
  </si>
  <si>
    <t xml:space="preserve">Finan-szírozási kiadás </t>
  </si>
  <si>
    <t>adatok forintban</t>
  </si>
  <si>
    <t xml:space="preserve">Önkorm. elsz. kp. kvetéssel </t>
  </si>
  <si>
    <t>Tám.célú finansz.műveletek</t>
  </si>
  <si>
    <t>Munkaadó-kat terhelő járulék</t>
  </si>
  <si>
    <t>Közutak üzemeltetése, fennt.</t>
  </si>
  <si>
    <t>Szennyvíz gyűjtése, tisztítása</t>
  </si>
  <si>
    <t>Lakáshoz jutást segítő tám.</t>
  </si>
  <si>
    <t>Család- és nővéd. eü. gond.</t>
  </si>
  <si>
    <t>Ifjúság-egészségügyi gond.</t>
  </si>
  <si>
    <t>Sportlétesítmények működ.</t>
  </si>
  <si>
    <t>Civil szervezet támogatása</t>
  </si>
  <si>
    <t>Gyermekétk.köznev.int.</t>
  </si>
  <si>
    <t>Intézményen kívüli gyermekétk.</t>
  </si>
  <si>
    <t>Szociális étkeztetés</t>
  </si>
  <si>
    <t>Házi segítségnyújtás</t>
  </si>
  <si>
    <t>Egyéb szoc. ellátások</t>
  </si>
  <si>
    <t>Vendég ékeztetés</t>
  </si>
  <si>
    <t>Közös Önk. Hivatal</t>
  </si>
  <si>
    <t>Óvoda Intézmény</t>
  </si>
  <si>
    <t>Gondozási Központ</t>
  </si>
  <si>
    <t>Kiadások összesen</t>
  </si>
  <si>
    <t>Országos és hely népszav.</t>
  </si>
  <si>
    <t>Országgyűlési,és eu.parl-i képv.vál.</t>
  </si>
  <si>
    <t>Óvodai nevelés, szakmai ell.</t>
  </si>
  <si>
    <t>SNI gyermekek óvodai nevelése</t>
  </si>
  <si>
    <t>Óvoda működtetés feladatai</t>
  </si>
  <si>
    <t>Fogyatékossággal élők nappali e.</t>
  </si>
  <si>
    <t>Idősek nappali ellátása</t>
  </si>
  <si>
    <t>Család- és gyermekjóléti szolg.</t>
  </si>
  <si>
    <t xml:space="preserve">         3. melléklet a 14/2017.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</si>
</sst>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3" x14ac:knownFonts="1">
    <font>
      <sz val="10"/>
      <name val="Arial"/>
      <charset val="238"/>
    </font>
    <font>
      <sz val="10"/>
      <name val="Arial"/>
      <charset val="238"/>
    </font>
    <font>
      <b/>
      <sz val="10"/>
      <color indexed="18"/>
      <name val="Arial"/>
      <charset val="238"/>
    </font>
    <font>
      <i/>
      <sz val="10"/>
      <color indexed="18"/>
      <name val="Arial"/>
      <charset val="238"/>
    </font>
    <font>
      <b/>
      <i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/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0" xfId="0" applyBorder="1"/>
    <xf numFmtId="3" fontId="0" fillId="0" borderId="1" xfId="0" applyNumberFormat="1" applyFill="1" applyBorder="1" applyAlignment="1"/>
    <xf numFmtId="3" fontId="5" fillId="0" borderId="1" xfId="0" applyNumberFormat="1" applyFont="1" applyFill="1" applyBorder="1" applyAlignment="1"/>
    <xf numFmtId="3" fontId="7" fillId="0" borderId="1" xfId="0" applyNumberFormat="1" applyFont="1" applyBorder="1"/>
    <xf numFmtId="0" fontId="6" fillId="0" borderId="2" xfId="0" applyFont="1" applyFill="1" applyBorder="1" applyAlignment="1">
      <alignment horizontal="left"/>
    </xf>
    <xf numFmtId="3" fontId="0" fillId="0" borderId="2" xfId="0" applyNumberFormat="1" applyFill="1" applyBorder="1" applyAlignment="1"/>
    <xf numFmtId="0" fontId="7" fillId="0" borderId="3" xfId="0" applyFont="1" applyBorder="1"/>
    <xf numFmtId="3" fontId="7" fillId="0" borderId="3" xfId="0" applyNumberFormat="1" applyFont="1" applyBorder="1"/>
    <xf numFmtId="3" fontId="0" fillId="0" borderId="3" xfId="0" applyNumberFormat="1" applyBorder="1"/>
    <xf numFmtId="0" fontId="1" fillId="0" borderId="0" xfId="0" applyFont="1" applyBorder="1"/>
    <xf numFmtId="0" fontId="8" fillId="0" borderId="1" xfId="0" applyFont="1" applyFill="1" applyBorder="1" applyAlignment="1"/>
    <xf numFmtId="3" fontId="0" fillId="0" borderId="0" xfId="0" applyNumberFormat="1"/>
    <xf numFmtId="164" fontId="8" fillId="0" borderId="1" xfId="0" applyNumberFormat="1" applyFont="1" applyBorder="1"/>
    <xf numFmtId="3" fontId="10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3" fontId="7" fillId="0" borderId="1" xfId="0" applyNumberFormat="1" applyFont="1" applyFill="1" applyBorder="1" applyAlignment="1"/>
    <xf numFmtId="0" fontId="10" fillId="0" borderId="1" xfId="0" applyFont="1" applyBorder="1"/>
    <xf numFmtId="0" fontId="10" fillId="0" borderId="1" xfId="0" applyFont="1" applyFill="1" applyBorder="1" applyAlignment="1">
      <alignment horizontal="left"/>
    </xf>
    <xf numFmtId="0" fontId="8" fillId="0" borderId="3" xfId="0" applyFont="1" applyBorder="1"/>
    <xf numFmtId="3" fontId="8" fillId="0" borderId="3" xfId="0" applyNumberFormat="1" applyFont="1" applyBorder="1"/>
    <xf numFmtId="0" fontId="11" fillId="0" borderId="3" xfId="0" applyFont="1" applyBorder="1"/>
    <xf numFmtId="3" fontId="10" fillId="0" borderId="1" xfId="0" applyNumberFormat="1" applyFont="1" applyBorder="1"/>
    <xf numFmtId="0" fontId="8" fillId="0" borderId="1" xfId="0" applyFont="1" applyBorder="1"/>
    <xf numFmtId="0" fontId="12" fillId="0" borderId="0" xfId="0" applyFont="1"/>
    <xf numFmtId="0" fontId="12" fillId="0" borderId="1" xfId="0" applyFont="1" applyBorder="1"/>
    <xf numFmtId="3" fontId="12" fillId="0" borderId="1" xfId="0" applyNumberFormat="1" applyFont="1" applyFill="1" applyBorder="1" applyAlignment="1"/>
    <xf numFmtId="164" fontId="7" fillId="0" borderId="1" xfId="0" applyNumberFormat="1" applyFont="1" applyBorder="1"/>
    <xf numFmtId="164" fontId="10" fillId="0" borderId="1" xfId="0" applyNumberFormat="1" applyFont="1" applyBorder="1"/>
    <xf numFmtId="164" fontId="12" fillId="0" borderId="1" xfId="0" applyNumberFormat="1" applyFont="1" applyBorder="1"/>
    <xf numFmtId="0" fontId="9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B1" zoomScaleNormal="100" zoomScaleSheetLayoutView="100" workbookViewId="0">
      <selection activeCell="C3" sqref="C3:O3"/>
    </sheetView>
  </sheetViews>
  <sheetFormatPr defaultRowHeight="13.2" x14ac:dyDescent="0.25"/>
  <cols>
    <col min="1" max="1" width="8.6640625" hidden="1" customWidth="1"/>
    <col min="2" max="2" width="0.109375" customWidth="1"/>
    <col min="3" max="3" width="29.88671875" customWidth="1"/>
    <col min="4" max="4" width="13.88671875" customWidth="1"/>
    <col min="5" max="5" width="12.6640625" customWidth="1"/>
    <col min="6" max="6" width="13.88671875" customWidth="1"/>
    <col min="7" max="7" width="13.109375" customWidth="1"/>
    <col min="8" max="8" width="12.5546875" customWidth="1"/>
    <col min="9" max="9" width="12.6640625" customWidth="1"/>
    <col min="10" max="11" width="11.6640625" customWidth="1"/>
    <col min="12" max="13" width="5.109375" hidden="1" customWidth="1"/>
    <col min="14" max="14" width="12" customWidth="1"/>
    <col min="15" max="15" width="14.5546875" customWidth="1"/>
  </cols>
  <sheetData>
    <row r="1" spans="1:16" x14ac:dyDescent="0.25">
      <c r="C1" s="44" t="s">
        <v>41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6" x14ac:dyDescent="0.25">
      <c r="C2" s="45" t="s">
        <v>46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x14ac:dyDescent="0.25">
      <c r="C3" s="43" t="s">
        <v>81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x14ac:dyDescent="0.25">
      <c r="C4" s="49" t="s">
        <v>52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ht="12.75" customHeight="1" x14ac:dyDescent="0.25">
      <c r="A5" s="9" t="s">
        <v>29</v>
      </c>
      <c r="B5" s="2"/>
      <c r="C5" s="50" t="s">
        <v>0</v>
      </c>
      <c r="D5" s="46" t="s">
        <v>43</v>
      </c>
      <c r="E5" s="46" t="s">
        <v>55</v>
      </c>
      <c r="F5" s="46" t="s">
        <v>44</v>
      </c>
      <c r="G5" s="46" t="s">
        <v>45</v>
      </c>
      <c r="H5" s="46" t="s">
        <v>47</v>
      </c>
      <c r="I5" s="46" t="s">
        <v>48</v>
      </c>
      <c r="J5" s="46" t="s">
        <v>49</v>
      </c>
      <c r="K5" s="46" t="s">
        <v>50</v>
      </c>
      <c r="L5" s="3"/>
      <c r="M5" s="3"/>
      <c r="N5" s="46" t="s">
        <v>51</v>
      </c>
      <c r="O5" s="48" t="s">
        <v>1</v>
      </c>
    </row>
    <row r="6" spans="1:16" ht="26.4" customHeight="1" x14ac:dyDescent="0.25">
      <c r="A6" s="9" t="s">
        <v>30</v>
      </c>
      <c r="B6" s="2"/>
      <c r="C6" s="51"/>
      <c r="D6" s="47"/>
      <c r="E6" s="47"/>
      <c r="F6" s="47"/>
      <c r="G6" s="47"/>
      <c r="H6" s="47"/>
      <c r="I6" s="47"/>
      <c r="J6" s="47"/>
      <c r="K6" s="47"/>
      <c r="L6" s="3"/>
      <c r="M6" s="3"/>
      <c r="N6" s="47"/>
      <c r="O6" s="47"/>
    </row>
    <row r="7" spans="1:16" x14ac:dyDescent="0.25">
      <c r="A7" s="9" t="s">
        <v>17</v>
      </c>
      <c r="B7" s="4" t="s">
        <v>2</v>
      </c>
      <c r="C7" s="4" t="s">
        <v>35</v>
      </c>
      <c r="D7" s="15">
        <v>15267735</v>
      </c>
      <c r="E7" s="15">
        <v>4034335</v>
      </c>
      <c r="F7" s="15">
        <v>23257046</v>
      </c>
      <c r="G7" s="15">
        <v>5602869</v>
      </c>
      <c r="H7" s="15">
        <v>0</v>
      </c>
      <c r="I7" s="15">
        <v>3937121</v>
      </c>
      <c r="J7" s="15">
        <v>287564</v>
      </c>
      <c r="K7" s="15">
        <v>100000</v>
      </c>
      <c r="L7" s="15">
        <f>SUM(D7:K7)</f>
        <v>52486670</v>
      </c>
      <c r="M7" s="15"/>
      <c r="N7" s="15">
        <v>0</v>
      </c>
      <c r="O7" s="16">
        <f>D7+E7+F7+G7+H7+I7+J7+K7+N7</f>
        <v>52486670</v>
      </c>
      <c r="P7" s="25"/>
    </row>
    <row r="8" spans="1:16" x14ac:dyDescent="0.25">
      <c r="A8" s="9" t="s">
        <v>18</v>
      </c>
      <c r="B8" s="4" t="s">
        <v>3</v>
      </c>
      <c r="C8" s="4" t="s">
        <v>36</v>
      </c>
      <c r="D8" s="15">
        <v>0</v>
      </c>
      <c r="E8" s="15">
        <v>0</v>
      </c>
      <c r="F8" s="15">
        <v>1075184</v>
      </c>
      <c r="G8" s="15">
        <v>0</v>
      </c>
      <c r="H8" s="15">
        <v>0</v>
      </c>
      <c r="I8" s="15">
        <v>8900</v>
      </c>
      <c r="J8" s="15">
        <v>0</v>
      </c>
      <c r="K8" s="15">
        <v>0</v>
      </c>
      <c r="L8" s="15"/>
      <c r="M8" s="15"/>
      <c r="N8" s="15">
        <v>0</v>
      </c>
      <c r="O8" s="16">
        <f t="shared" ref="O8:O15" si="0">SUM(D8:N8)</f>
        <v>1084084</v>
      </c>
    </row>
    <row r="9" spans="1:16" x14ac:dyDescent="0.25">
      <c r="A9" s="9"/>
      <c r="B9" s="4"/>
      <c r="C9" s="24" t="s">
        <v>53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/>
      <c r="M9" s="15"/>
      <c r="N9" s="15">
        <v>6902256</v>
      </c>
      <c r="O9" s="16">
        <f t="shared" si="0"/>
        <v>6902256</v>
      </c>
    </row>
    <row r="10" spans="1:16" x14ac:dyDescent="0.25">
      <c r="A10" s="9"/>
      <c r="B10" s="4"/>
      <c r="C10" s="24" t="s">
        <v>54</v>
      </c>
      <c r="D10" s="15">
        <v>0</v>
      </c>
      <c r="E10" s="15">
        <v>0</v>
      </c>
      <c r="F10" s="15">
        <v>0</v>
      </c>
      <c r="G10" s="15">
        <v>3430101</v>
      </c>
      <c r="H10" s="15">
        <v>0</v>
      </c>
      <c r="I10" s="15">
        <v>0</v>
      </c>
      <c r="J10" s="15">
        <v>0</v>
      </c>
      <c r="K10" s="15">
        <v>0</v>
      </c>
      <c r="L10" s="15"/>
      <c r="M10" s="15"/>
      <c r="N10" s="15">
        <v>0</v>
      </c>
      <c r="O10" s="16">
        <f t="shared" si="0"/>
        <v>3430101</v>
      </c>
    </row>
    <row r="11" spans="1:16" x14ac:dyDescent="0.25">
      <c r="A11" s="9"/>
      <c r="B11" s="4"/>
      <c r="C11" s="4" t="s">
        <v>34</v>
      </c>
      <c r="D11" s="15">
        <v>190502915</v>
      </c>
      <c r="E11" s="15">
        <v>26270657</v>
      </c>
      <c r="F11" s="15">
        <v>22219256</v>
      </c>
      <c r="G11" s="15">
        <v>0</v>
      </c>
      <c r="H11" s="15">
        <v>0</v>
      </c>
      <c r="I11" s="15">
        <v>4929107</v>
      </c>
      <c r="J11" s="15">
        <v>372182</v>
      </c>
      <c r="K11" s="15">
        <v>0</v>
      </c>
      <c r="L11" s="15"/>
      <c r="M11" s="15"/>
      <c r="N11" s="15">
        <v>0</v>
      </c>
      <c r="O11" s="16">
        <f t="shared" si="0"/>
        <v>244294117</v>
      </c>
    </row>
    <row r="12" spans="1:16" x14ac:dyDescent="0.25">
      <c r="A12" s="9"/>
      <c r="B12" s="4"/>
      <c r="C12" s="4" t="s">
        <v>56</v>
      </c>
      <c r="D12" s="15">
        <v>0</v>
      </c>
      <c r="E12" s="15">
        <v>0</v>
      </c>
      <c r="F12" s="15">
        <v>1287254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/>
      <c r="M12" s="15"/>
      <c r="N12" s="15">
        <v>0</v>
      </c>
      <c r="O12" s="16">
        <f t="shared" si="0"/>
        <v>1287254</v>
      </c>
    </row>
    <row r="13" spans="1:16" x14ac:dyDescent="0.25">
      <c r="A13" s="9"/>
      <c r="B13" s="4"/>
      <c r="C13" s="4" t="s">
        <v>57</v>
      </c>
      <c r="D13" s="15">
        <v>3800800</v>
      </c>
      <c r="E13" s="15">
        <v>1026216</v>
      </c>
      <c r="F13" s="15">
        <v>5544343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/>
      <c r="M13" s="15"/>
      <c r="N13" s="15">
        <v>0</v>
      </c>
      <c r="O13" s="16">
        <f t="shared" si="0"/>
        <v>10371359</v>
      </c>
    </row>
    <row r="14" spans="1:16" x14ac:dyDescent="0.25">
      <c r="A14" s="9"/>
      <c r="B14" s="4"/>
      <c r="C14" s="4" t="s">
        <v>58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1200000</v>
      </c>
      <c r="L14" s="15"/>
      <c r="M14" s="15"/>
      <c r="N14" s="15">
        <v>0</v>
      </c>
      <c r="O14" s="16">
        <f t="shared" si="0"/>
        <v>1200000</v>
      </c>
    </row>
    <row r="15" spans="1:16" x14ac:dyDescent="0.25">
      <c r="A15" s="9" t="s">
        <v>19</v>
      </c>
      <c r="B15" s="4" t="s">
        <v>4</v>
      </c>
      <c r="C15" s="4" t="s">
        <v>9</v>
      </c>
      <c r="D15" s="15">
        <v>0</v>
      </c>
      <c r="E15" s="15">
        <v>0</v>
      </c>
      <c r="F15" s="15">
        <v>5203939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/>
      <c r="M15" s="15"/>
      <c r="N15" s="15">
        <v>0</v>
      </c>
      <c r="O15" s="16">
        <f t="shared" si="0"/>
        <v>5203939</v>
      </c>
    </row>
    <row r="16" spans="1:16" hidden="1" x14ac:dyDescent="0.25">
      <c r="A16" s="9" t="s">
        <v>20</v>
      </c>
      <c r="B16" s="4" t="s">
        <v>5</v>
      </c>
      <c r="C16" s="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SUM(D16:M16)</f>
        <v>0</v>
      </c>
    </row>
    <row r="17" spans="1:15" hidden="1" x14ac:dyDescent="0.25">
      <c r="A17" s="9"/>
      <c r="B17" s="4"/>
      <c r="C17" s="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>
        <f>SUM(D17:M17)</f>
        <v>0</v>
      </c>
    </row>
    <row r="18" spans="1:15" hidden="1" x14ac:dyDescent="0.25">
      <c r="A18" s="9"/>
      <c r="B18" s="4"/>
      <c r="C18" s="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>
        <f>SUM(D18:M18)</f>
        <v>0</v>
      </c>
    </row>
    <row r="19" spans="1:15" hidden="1" x14ac:dyDescent="0.25">
      <c r="A19" s="9"/>
      <c r="B19" s="4"/>
      <c r="C19" s="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>
        <f>SUM(D19:M19)</f>
        <v>0</v>
      </c>
    </row>
    <row r="20" spans="1:15" x14ac:dyDescent="0.25">
      <c r="A20" s="9" t="s">
        <v>21</v>
      </c>
      <c r="B20" s="4" t="s">
        <v>6</v>
      </c>
      <c r="C20" s="4" t="s">
        <v>10</v>
      </c>
      <c r="D20" s="15">
        <v>6706297</v>
      </c>
      <c r="E20" s="15">
        <v>1810698</v>
      </c>
      <c r="F20" s="15">
        <v>30607035</v>
      </c>
      <c r="G20" s="15">
        <v>0</v>
      </c>
      <c r="H20" s="15">
        <v>0</v>
      </c>
      <c r="I20" s="15">
        <v>1652321</v>
      </c>
      <c r="J20" s="15">
        <v>1059768</v>
      </c>
      <c r="K20" s="15">
        <v>0</v>
      </c>
      <c r="L20" s="15"/>
      <c r="M20" s="15"/>
      <c r="N20" s="15">
        <v>0</v>
      </c>
      <c r="O20" s="16">
        <f>SUM(D20:N20)</f>
        <v>41836119</v>
      </c>
    </row>
    <row r="21" spans="1:15" hidden="1" x14ac:dyDescent="0.25">
      <c r="A21" s="9" t="s">
        <v>22</v>
      </c>
      <c r="B21" s="4" t="s">
        <v>7</v>
      </c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>
        <f>SUM(D21:M21)</f>
        <v>0</v>
      </c>
    </row>
    <row r="22" spans="1:15" hidden="1" x14ac:dyDescent="0.25">
      <c r="A22" s="9" t="s">
        <v>23</v>
      </c>
      <c r="B22" s="4" t="s">
        <v>8</v>
      </c>
      <c r="C22" s="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>
        <f>SUM(D22:M22)</f>
        <v>0</v>
      </c>
    </row>
    <row r="23" spans="1:15" hidden="1" x14ac:dyDescent="0.25">
      <c r="A23" s="9"/>
      <c r="B23" s="4"/>
      <c r="C23" s="4" t="s">
        <v>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>
        <f>SUM(D23:M23)</f>
        <v>0</v>
      </c>
    </row>
    <row r="24" spans="1:15" x14ac:dyDescent="0.25">
      <c r="A24" s="9" t="s">
        <v>24</v>
      </c>
      <c r="B24" s="4" t="s">
        <v>10</v>
      </c>
      <c r="C24" s="4" t="s">
        <v>33</v>
      </c>
      <c r="D24" s="15">
        <v>0</v>
      </c>
      <c r="E24" s="15">
        <v>0</v>
      </c>
      <c r="F24" s="15">
        <v>6041525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/>
      <c r="M24" s="15"/>
      <c r="N24" s="15">
        <v>0</v>
      </c>
      <c r="O24" s="16">
        <f t="shared" ref="O24:O33" si="1">SUM(D24:N24)</f>
        <v>6041525</v>
      </c>
    </row>
    <row r="25" spans="1:15" x14ac:dyDescent="0.25">
      <c r="A25" s="9"/>
      <c r="B25" s="4"/>
      <c r="C25" s="24" t="s">
        <v>59</v>
      </c>
      <c r="D25" s="15">
        <v>3360303</v>
      </c>
      <c r="E25" s="15">
        <v>933608</v>
      </c>
      <c r="F25" s="15">
        <v>746706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/>
      <c r="M25" s="15"/>
      <c r="N25" s="15">
        <v>0</v>
      </c>
      <c r="O25" s="16">
        <f>SUM(D25:N25)</f>
        <v>5040617</v>
      </c>
    </row>
    <row r="26" spans="1:15" x14ac:dyDescent="0.25">
      <c r="A26" s="9" t="s">
        <v>25</v>
      </c>
      <c r="B26" s="4" t="s">
        <v>16</v>
      </c>
      <c r="C26" s="4" t="s">
        <v>60</v>
      </c>
      <c r="D26" s="15">
        <v>60900</v>
      </c>
      <c r="E26" s="15">
        <v>16440</v>
      </c>
      <c r="F26" s="15">
        <v>145200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/>
      <c r="M26" s="15"/>
      <c r="N26" s="15">
        <v>0</v>
      </c>
      <c r="O26" s="16">
        <f t="shared" si="1"/>
        <v>222540</v>
      </c>
    </row>
    <row r="27" spans="1:15" x14ac:dyDescent="0.25">
      <c r="A27" s="9" t="s">
        <v>26</v>
      </c>
      <c r="B27" s="4" t="s">
        <v>11</v>
      </c>
      <c r="C27" s="4" t="s">
        <v>61</v>
      </c>
      <c r="D27" s="15">
        <v>0</v>
      </c>
      <c r="E27" s="15">
        <v>0</v>
      </c>
      <c r="F27" s="15">
        <v>448879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/>
      <c r="M27" s="15"/>
      <c r="N27" s="15">
        <v>0</v>
      </c>
      <c r="O27" s="16">
        <f t="shared" si="1"/>
        <v>448879</v>
      </c>
    </row>
    <row r="28" spans="1:15" x14ac:dyDescent="0.25">
      <c r="A28" s="9" t="s">
        <v>27</v>
      </c>
      <c r="B28" s="4" t="s">
        <v>12</v>
      </c>
      <c r="C28" s="4" t="s">
        <v>31</v>
      </c>
      <c r="D28" s="15">
        <v>2370939</v>
      </c>
      <c r="E28" s="15">
        <v>633977</v>
      </c>
      <c r="F28" s="15">
        <v>1347597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/>
      <c r="M28" s="15"/>
      <c r="N28" s="15">
        <v>0</v>
      </c>
      <c r="O28" s="16">
        <f t="shared" si="1"/>
        <v>4352513</v>
      </c>
    </row>
    <row r="29" spans="1:15" x14ac:dyDescent="0.25">
      <c r="A29" s="9"/>
      <c r="B29" s="4"/>
      <c r="C29" s="24" t="s">
        <v>37</v>
      </c>
      <c r="D29" s="15">
        <v>0</v>
      </c>
      <c r="E29" s="15">
        <v>0</v>
      </c>
      <c r="F29" s="15">
        <v>2547117</v>
      </c>
      <c r="G29" s="15">
        <v>0</v>
      </c>
      <c r="H29" s="15">
        <v>0</v>
      </c>
      <c r="I29" s="15">
        <v>0</v>
      </c>
      <c r="J29" s="15">
        <v>171450</v>
      </c>
      <c r="K29" s="15">
        <v>0</v>
      </c>
      <c r="L29" s="15"/>
      <c r="M29" s="15"/>
      <c r="N29" s="15">
        <v>0</v>
      </c>
      <c r="O29" s="16">
        <f t="shared" si="1"/>
        <v>2718567</v>
      </c>
    </row>
    <row r="30" spans="1:15" x14ac:dyDescent="0.25">
      <c r="A30" s="9"/>
      <c r="B30" s="4"/>
      <c r="C30" s="4" t="s">
        <v>62</v>
      </c>
      <c r="D30" s="15">
        <v>0</v>
      </c>
      <c r="E30" s="15">
        <v>0</v>
      </c>
      <c r="F30" s="15">
        <v>0</v>
      </c>
      <c r="G30" s="15">
        <v>2260000</v>
      </c>
      <c r="H30" s="15">
        <v>0</v>
      </c>
      <c r="I30" s="15">
        <v>0</v>
      </c>
      <c r="J30" s="15">
        <v>0</v>
      </c>
      <c r="K30" s="15">
        <v>0</v>
      </c>
      <c r="L30" s="15"/>
      <c r="M30" s="15"/>
      <c r="N30" s="15">
        <v>0</v>
      </c>
      <c r="O30" s="16">
        <f t="shared" si="1"/>
        <v>2260000</v>
      </c>
    </row>
    <row r="31" spans="1:15" x14ac:dyDescent="0.25">
      <c r="A31" s="9"/>
      <c r="B31" s="4"/>
      <c r="C31" s="24" t="s">
        <v>63</v>
      </c>
      <c r="D31" s="15">
        <v>6437105</v>
      </c>
      <c r="E31" s="15">
        <v>1581721</v>
      </c>
      <c r="F31" s="15">
        <v>20840247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/>
      <c r="M31" s="15"/>
      <c r="N31" s="15">
        <v>0</v>
      </c>
      <c r="O31" s="16">
        <f t="shared" si="1"/>
        <v>28859073</v>
      </c>
    </row>
    <row r="32" spans="1:15" x14ac:dyDescent="0.25">
      <c r="A32" s="9"/>
      <c r="B32" s="4"/>
      <c r="C32" s="24" t="s">
        <v>64</v>
      </c>
      <c r="D32" s="15">
        <v>861403</v>
      </c>
      <c r="E32" s="15">
        <v>230626</v>
      </c>
      <c r="F32" s="15">
        <v>2559001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/>
      <c r="M32" s="15"/>
      <c r="N32" s="15">
        <v>0</v>
      </c>
      <c r="O32" s="16">
        <f t="shared" si="1"/>
        <v>3651030</v>
      </c>
    </row>
    <row r="33" spans="1:15" x14ac:dyDescent="0.25">
      <c r="A33" s="9"/>
      <c r="B33" s="4"/>
      <c r="C33" s="24" t="s">
        <v>42</v>
      </c>
      <c r="D33" s="15">
        <v>4500522</v>
      </c>
      <c r="E33" s="15">
        <v>1187474</v>
      </c>
      <c r="F33" s="15">
        <v>1896165</v>
      </c>
      <c r="G33" s="15">
        <v>0</v>
      </c>
      <c r="H33" s="15">
        <v>0</v>
      </c>
      <c r="I33" s="15">
        <v>285010</v>
      </c>
      <c r="J33" s="15">
        <v>0</v>
      </c>
      <c r="K33" s="15">
        <v>0</v>
      </c>
      <c r="L33" s="15"/>
      <c r="M33" s="15"/>
      <c r="N33" s="15">
        <v>0</v>
      </c>
      <c r="O33" s="16">
        <f t="shared" si="1"/>
        <v>7869171</v>
      </c>
    </row>
    <row r="34" spans="1:15" x14ac:dyDescent="0.25">
      <c r="A34" s="9" t="s">
        <v>28</v>
      </c>
      <c r="B34" s="4" t="s">
        <v>13</v>
      </c>
      <c r="C34" s="4" t="s">
        <v>38</v>
      </c>
      <c r="D34" s="15">
        <v>0</v>
      </c>
      <c r="E34" s="15">
        <v>0</v>
      </c>
      <c r="F34" s="15">
        <v>0</v>
      </c>
      <c r="G34" s="15">
        <v>0</v>
      </c>
      <c r="H34" s="15">
        <v>2534600</v>
      </c>
      <c r="I34" s="15">
        <v>0</v>
      </c>
      <c r="J34" s="15">
        <v>0</v>
      </c>
      <c r="K34" s="15">
        <v>0</v>
      </c>
      <c r="L34" s="15"/>
      <c r="M34" s="15"/>
      <c r="N34" s="15">
        <v>0</v>
      </c>
      <c r="O34" s="16">
        <f t="shared" ref="O34:O39" si="2">SUM(D34:N34)</f>
        <v>2534600</v>
      </c>
    </row>
    <row r="35" spans="1:15" x14ac:dyDescent="0.25">
      <c r="A35" s="9"/>
      <c r="B35" s="4"/>
      <c r="C35" s="4" t="s">
        <v>65</v>
      </c>
      <c r="D35" s="15">
        <v>0</v>
      </c>
      <c r="E35" s="15">
        <v>0</v>
      </c>
      <c r="F35" s="15">
        <v>398200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/>
      <c r="M35" s="15"/>
      <c r="N35" s="15">
        <v>0</v>
      </c>
      <c r="O35" s="16">
        <f t="shared" si="2"/>
        <v>398200</v>
      </c>
    </row>
    <row r="36" spans="1:15" x14ac:dyDescent="0.25">
      <c r="A36" s="9"/>
      <c r="B36" s="4"/>
      <c r="C36" s="4" t="s">
        <v>66</v>
      </c>
      <c r="D36" s="15">
        <v>0</v>
      </c>
      <c r="E36" s="15">
        <v>0</v>
      </c>
      <c r="F36" s="15">
        <v>0</v>
      </c>
      <c r="G36" s="15">
        <v>3000000</v>
      </c>
      <c r="H36" s="15">
        <v>0</v>
      </c>
      <c r="I36" s="15">
        <v>0</v>
      </c>
      <c r="J36" s="15">
        <v>0</v>
      </c>
      <c r="K36" s="15">
        <v>0</v>
      </c>
      <c r="L36" s="15"/>
      <c r="M36" s="15"/>
      <c r="N36" s="15">
        <v>0</v>
      </c>
      <c r="O36" s="16">
        <f t="shared" si="2"/>
        <v>3000000</v>
      </c>
    </row>
    <row r="37" spans="1:15" x14ac:dyDescent="0.25">
      <c r="A37" s="9"/>
      <c r="B37" s="4"/>
      <c r="C37" s="4" t="s">
        <v>67</v>
      </c>
      <c r="D37" s="15">
        <v>0</v>
      </c>
      <c r="E37" s="15">
        <v>0</v>
      </c>
      <c r="F37" s="15">
        <v>264160</v>
      </c>
      <c r="G37" s="15">
        <v>129822</v>
      </c>
      <c r="H37" s="15">
        <v>19833732</v>
      </c>
      <c r="I37" s="15">
        <v>0</v>
      </c>
      <c r="J37" s="15">
        <v>0</v>
      </c>
      <c r="K37" s="15">
        <v>0</v>
      </c>
      <c r="L37" s="15"/>
      <c r="M37" s="15"/>
      <c r="N37" s="15">
        <v>0</v>
      </c>
      <c r="O37" s="16">
        <f t="shared" si="2"/>
        <v>20227714</v>
      </c>
    </row>
    <row r="38" spans="1:15" x14ac:dyDescent="0.25">
      <c r="A38" s="9"/>
      <c r="B38" s="4"/>
      <c r="C38" s="4" t="s">
        <v>68</v>
      </c>
      <c r="D38" s="15">
        <v>1739992</v>
      </c>
      <c r="E38" s="15">
        <v>432676</v>
      </c>
      <c r="F38" s="15">
        <v>5477741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/>
      <c r="M38" s="15"/>
      <c r="N38" s="15">
        <v>0</v>
      </c>
      <c r="O38" s="16">
        <f t="shared" si="2"/>
        <v>7650409</v>
      </c>
    </row>
    <row r="39" spans="1:15" ht="13.8" x14ac:dyDescent="0.25">
      <c r="A39" s="9"/>
      <c r="B39" s="5" t="s">
        <v>14</v>
      </c>
      <c r="C39" s="31" t="s">
        <v>32</v>
      </c>
      <c r="D39" s="27">
        <f t="shared" ref="D39:K39" si="3">SUM(D7:D38)</f>
        <v>235608911</v>
      </c>
      <c r="E39" s="27">
        <f t="shared" si="3"/>
        <v>38158428</v>
      </c>
      <c r="F39" s="27">
        <f t="shared" si="3"/>
        <v>131906595</v>
      </c>
      <c r="G39" s="27">
        <f t="shared" si="3"/>
        <v>14422792</v>
      </c>
      <c r="H39" s="27">
        <f t="shared" si="3"/>
        <v>22368332</v>
      </c>
      <c r="I39" s="27">
        <f t="shared" si="3"/>
        <v>10812459</v>
      </c>
      <c r="J39" s="27">
        <f t="shared" si="3"/>
        <v>1890964</v>
      </c>
      <c r="K39" s="27">
        <f t="shared" si="3"/>
        <v>1300000</v>
      </c>
      <c r="L39" s="27"/>
      <c r="M39" s="27"/>
      <c r="N39" s="27">
        <f>SUM(N7:N38)</f>
        <v>6902256</v>
      </c>
      <c r="O39" s="27">
        <f t="shared" si="2"/>
        <v>463370737</v>
      </c>
    </row>
    <row r="40" spans="1:15" hidden="1" x14ac:dyDescent="0.25">
      <c r="A40" s="12" t="s">
        <v>17</v>
      </c>
      <c r="B40" s="13" t="s">
        <v>15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6">
        <f>SUM(D40:M40)</f>
        <v>0</v>
      </c>
    </row>
    <row r="41" spans="1:15" s="14" customFormat="1" x14ac:dyDescent="0.25">
      <c r="B41" s="23"/>
      <c r="C41" s="11" t="s">
        <v>39</v>
      </c>
      <c r="D41" s="17">
        <f>D39-D42</f>
        <v>233868919</v>
      </c>
      <c r="E41" s="17">
        <f>E39-E42</f>
        <v>37725752</v>
      </c>
      <c r="F41" s="17">
        <f t="shared" ref="F41:N41" si="4">F39-F42</f>
        <v>126428854</v>
      </c>
      <c r="G41" s="17">
        <f t="shared" si="4"/>
        <v>14422792</v>
      </c>
      <c r="H41" s="17">
        <f t="shared" si="4"/>
        <v>22368332</v>
      </c>
      <c r="I41" s="17">
        <f t="shared" si="4"/>
        <v>10812459</v>
      </c>
      <c r="J41" s="17">
        <f t="shared" si="4"/>
        <v>1890964</v>
      </c>
      <c r="K41" s="17">
        <f t="shared" si="4"/>
        <v>1300000</v>
      </c>
      <c r="L41" s="17">
        <f t="shared" si="4"/>
        <v>0</v>
      </c>
      <c r="M41" s="17">
        <f t="shared" si="4"/>
        <v>0</v>
      </c>
      <c r="N41" s="17">
        <f t="shared" si="4"/>
        <v>6902256</v>
      </c>
      <c r="O41" s="29">
        <f>SUM(D41:N41)</f>
        <v>455720328</v>
      </c>
    </row>
    <row r="42" spans="1:15" x14ac:dyDescent="0.25">
      <c r="C42" s="20" t="s">
        <v>40</v>
      </c>
      <c r="D42" s="21">
        <v>1739992</v>
      </c>
      <c r="E42" s="21">
        <v>432676</v>
      </c>
      <c r="F42" s="21">
        <v>5477741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/>
      <c r="M42" s="22"/>
      <c r="N42" s="22">
        <v>0</v>
      </c>
      <c r="O42" s="29">
        <f>SUM(D42:N42)</f>
        <v>7650409</v>
      </c>
    </row>
    <row r="43" spans="1:15" x14ac:dyDescent="0.25">
      <c r="C43" s="32" t="s">
        <v>35</v>
      </c>
      <c r="D43" s="33">
        <v>36125757</v>
      </c>
      <c r="E43" s="33">
        <v>9214515</v>
      </c>
      <c r="F43" s="33">
        <v>1744492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/>
      <c r="M43" s="33"/>
      <c r="N43" s="33">
        <v>0</v>
      </c>
      <c r="O43" s="28">
        <f>SUM(D43:N43)</f>
        <v>47084764</v>
      </c>
    </row>
    <row r="44" spans="1:15" x14ac:dyDescent="0.25">
      <c r="C44" s="34" t="s">
        <v>74</v>
      </c>
      <c r="D44" s="33">
        <v>250000</v>
      </c>
      <c r="E44" s="33">
        <v>63450</v>
      </c>
      <c r="F44" s="33">
        <v>133818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/>
      <c r="M44" s="33"/>
      <c r="N44" s="33">
        <v>0</v>
      </c>
      <c r="O44" s="28">
        <f t="shared" ref="O44:O65" si="5">SUM(D44:N44)</f>
        <v>447268</v>
      </c>
    </row>
    <row r="45" spans="1:15" x14ac:dyDescent="0.25">
      <c r="C45" s="32" t="s">
        <v>73</v>
      </c>
      <c r="D45" s="33">
        <v>448899</v>
      </c>
      <c r="E45" s="33">
        <v>119875</v>
      </c>
      <c r="F45" s="33">
        <v>128225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/>
      <c r="M45" s="33"/>
      <c r="N45" s="33">
        <v>0</v>
      </c>
      <c r="O45" s="28">
        <f t="shared" si="5"/>
        <v>696999</v>
      </c>
    </row>
    <row r="46" spans="1:15" ht="13.8" x14ac:dyDescent="0.25">
      <c r="C46" s="30" t="s">
        <v>69</v>
      </c>
      <c r="D46" s="35">
        <f>SUM(D43:D45)</f>
        <v>36824656</v>
      </c>
      <c r="E46" s="35">
        <f t="shared" ref="E46:N46" si="6">SUM(E43:E45)</f>
        <v>9397840</v>
      </c>
      <c r="F46" s="35">
        <f t="shared" si="6"/>
        <v>2006535</v>
      </c>
      <c r="G46" s="35">
        <f t="shared" si="6"/>
        <v>0</v>
      </c>
      <c r="H46" s="35">
        <f t="shared" si="6"/>
        <v>0</v>
      </c>
      <c r="I46" s="35">
        <f t="shared" si="6"/>
        <v>0</v>
      </c>
      <c r="J46" s="35">
        <f t="shared" si="6"/>
        <v>0</v>
      </c>
      <c r="K46" s="35">
        <f t="shared" si="6"/>
        <v>0</v>
      </c>
      <c r="L46" s="35">
        <f t="shared" si="6"/>
        <v>0</v>
      </c>
      <c r="M46" s="35">
        <f t="shared" si="6"/>
        <v>0</v>
      </c>
      <c r="N46" s="35">
        <f t="shared" si="6"/>
        <v>0</v>
      </c>
      <c r="O46" s="27">
        <f t="shared" si="5"/>
        <v>48229031</v>
      </c>
    </row>
    <row r="47" spans="1:15" x14ac:dyDescent="0.25">
      <c r="C47" s="11" t="s">
        <v>39</v>
      </c>
      <c r="D47" s="40">
        <v>36824656</v>
      </c>
      <c r="E47" s="40">
        <v>9397840</v>
      </c>
      <c r="F47" s="40">
        <v>2006535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/>
      <c r="M47" s="40"/>
      <c r="N47" s="40">
        <v>0</v>
      </c>
      <c r="O47" s="29">
        <f t="shared" si="5"/>
        <v>48229031</v>
      </c>
    </row>
    <row r="48" spans="1:15" x14ac:dyDescent="0.25">
      <c r="C48" s="11" t="s">
        <v>40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/>
      <c r="M48" s="40"/>
      <c r="N48" s="40">
        <v>0</v>
      </c>
      <c r="O48" s="29">
        <f t="shared" si="5"/>
        <v>0</v>
      </c>
    </row>
    <row r="49" spans="3:15" x14ac:dyDescent="0.25">
      <c r="C49" s="36" t="s">
        <v>75</v>
      </c>
      <c r="D49" s="26">
        <v>34181371</v>
      </c>
      <c r="E49" s="26">
        <v>9429843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/>
      <c r="M49" s="26"/>
      <c r="N49" s="26">
        <v>0</v>
      </c>
      <c r="O49" s="28">
        <f t="shared" si="5"/>
        <v>43611214</v>
      </c>
    </row>
    <row r="50" spans="3:15" x14ac:dyDescent="0.25">
      <c r="C50" s="36" t="s">
        <v>76</v>
      </c>
      <c r="D50" s="26">
        <v>75000</v>
      </c>
      <c r="E50" s="26">
        <v>18226</v>
      </c>
      <c r="F50" s="26">
        <v>30000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/>
      <c r="M50" s="26"/>
      <c r="N50" s="26">
        <v>0</v>
      </c>
      <c r="O50" s="28">
        <f t="shared" si="5"/>
        <v>123226</v>
      </c>
    </row>
    <row r="51" spans="3:15" x14ac:dyDescent="0.25">
      <c r="C51" s="36" t="s">
        <v>77</v>
      </c>
      <c r="D51" s="26">
        <v>0</v>
      </c>
      <c r="E51" s="26">
        <v>0</v>
      </c>
      <c r="F51" s="26">
        <v>4105327</v>
      </c>
      <c r="G51" s="26">
        <v>0</v>
      </c>
      <c r="H51" s="26">
        <v>0</v>
      </c>
      <c r="I51" s="26">
        <v>167028</v>
      </c>
      <c r="J51" s="26">
        <v>0</v>
      </c>
      <c r="K51" s="26">
        <v>0</v>
      </c>
      <c r="L51" s="26"/>
      <c r="M51" s="26"/>
      <c r="N51" s="26">
        <v>0</v>
      </c>
      <c r="O51" s="28">
        <f t="shared" si="5"/>
        <v>4272355</v>
      </c>
    </row>
    <row r="52" spans="3:15" ht="13.8" x14ac:dyDescent="0.25">
      <c r="C52" s="30" t="s">
        <v>70</v>
      </c>
      <c r="D52" s="41">
        <f>SUM(D49:D51)</f>
        <v>34256371</v>
      </c>
      <c r="E52" s="41">
        <f t="shared" ref="E52:N52" si="7">SUM(E49:E51)</f>
        <v>9448069</v>
      </c>
      <c r="F52" s="41">
        <f t="shared" si="7"/>
        <v>4135327</v>
      </c>
      <c r="G52" s="41">
        <f t="shared" si="7"/>
        <v>0</v>
      </c>
      <c r="H52" s="41">
        <f t="shared" si="7"/>
        <v>0</v>
      </c>
      <c r="I52" s="41">
        <f t="shared" si="7"/>
        <v>167028</v>
      </c>
      <c r="J52" s="41">
        <f t="shared" si="7"/>
        <v>0</v>
      </c>
      <c r="K52" s="41">
        <f t="shared" si="7"/>
        <v>0</v>
      </c>
      <c r="L52" s="41">
        <f t="shared" si="7"/>
        <v>0</v>
      </c>
      <c r="M52" s="41">
        <f t="shared" si="7"/>
        <v>0</v>
      </c>
      <c r="N52" s="41">
        <f t="shared" si="7"/>
        <v>0</v>
      </c>
      <c r="O52" s="27">
        <f t="shared" si="5"/>
        <v>48006795</v>
      </c>
    </row>
    <row r="53" spans="3:15" x14ac:dyDescent="0.25">
      <c r="C53" s="11" t="s">
        <v>39</v>
      </c>
      <c r="D53" s="40">
        <v>34256371</v>
      </c>
      <c r="E53" s="40">
        <v>9448069</v>
      </c>
      <c r="F53" s="40">
        <v>4135327</v>
      </c>
      <c r="G53" s="40">
        <v>0</v>
      </c>
      <c r="H53" s="40">
        <v>0</v>
      </c>
      <c r="I53" s="40">
        <v>167028</v>
      </c>
      <c r="J53" s="40">
        <v>0</v>
      </c>
      <c r="K53" s="40">
        <v>0</v>
      </c>
      <c r="L53" s="40"/>
      <c r="M53" s="40"/>
      <c r="N53" s="40">
        <v>0</v>
      </c>
      <c r="O53" s="29">
        <f t="shared" si="5"/>
        <v>48006795</v>
      </c>
    </row>
    <row r="54" spans="3:15" x14ac:dyDescent="0.25">
      <c r="C54" s="11" t="s">
        <v>40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/>
      <c r="M54" s="40"/>
      <c r="N54" s="40">
        <v>0</v>
      </c>
      <c r="O54" s="29">
        <f t="shared" si="5"/>
        <v>0</v>
      </c>
    </row>
    <row r="55" spans="3:15" x14ac:dyDescent="0.25">
      <c r="C55" s="36" t="s">
        <v>78</v>
      </c>
      <c r="D55" s="26">
        <v>1962052</v>
      </c>
      <c r="E55" s="26">
        <v>529753</v>
      </c>
      <c r="F55" s="26">
        <v>296561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/>
      <c r="M55" s="26"/>
      <c r="N55" s="26">
        <v>0</v>
      </c>
      <c r="O55" s="29">
        <f t="shared" si="5"/>
        <v>2788366</v>
      </c>
    </row>
    <row r="56" spans="3:15" x14ac:dyDescent="0.25">
      <c r="C56" s="36" t="s">
        <v>79</v>
      </c>
      <c r="D56" s="26">
        <v>2100355</v>
      </c>
      <c r="E56" s="26">
        <v>554340</v>
      </c>
      <c r="F56" s="26">
        <v>655160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/>
      <c r="M56" s="26"/>
      <c r="N56" s="26">
        <v>0</v>
      </c>
      <c r="O56" s="29">
        <f t="shared" si="5"/>
        <v>3309855</v>
      </c>
    </row>
    <row r="57" spans="3:15" x14ac:dyDescent="0.25">
      <c r="C57" s="36" t="s">
        <v>80</v>
      </c>
      <c r="D57" s="26">
        <v>767730</v>
      </c>
      <c r="E57" s="26">
        <v>207286</v>
      </c>
      <c r="F57" s="26">
        <v>124428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/>
      <c r="M57" s="26"/>
      <c r="N57" s="26">
        <v>0</v>
      </c>
      <c r="O57" s="29">
        <f t="shared" si="5"/>
        <v>1099444</v>
      </c>
    </row>
    <row r="58" spans="3:15" x14ac:dyDescent="0.25">
      <c r="C58" s="36" t="s">
        <v>65</v>
      </c>
      <c r="D58" s="26">
        <v>202041</v>
      </c>
      <c r="E58" s="26">
        <v>50501</v>
      </c>
      <c r="F58" s="26">
        <v>478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/>
      <c r="M58" s="26"/>
      <c r="N58" s="26">
        <v>0</v>
      </c>
      <c r="O58" s="29">
        <f t="shared" si="5"/>
        <v>253020</v>
      </c>
    </row>
    <row r="59" spans="3:15" x14ac:dyDescent="0.25">
      <c r="C59" s="36" t="s">
        <v>66</v>
      </c>
      <c r="D59" s="26">
        <v>1408340</v>
      </c>
      <c r="E59" s="26">
        <v>380252</v>
      </c>
      <c r="F59" s="26">
        <v>49586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/>
      <c r="M59" s="26"/>
      <c r="N59" s="26">
        <v>0</v>
      </c>
      <c r="O59" s="29">
        <f t="shared" si="5"/>
        <v>1838178</v>
      </c>
    </row>
    <row r="60" spans="3:15" ht="13.8" x14ac:dyDescent="0.25">
      <c r="C60" s="30" t="s">
        <v>71</v>
      </c>
      <c r="D60" s="41">
        <f>SUM(D55:D59)</f>
        <v>6440518</v>
      </c>
      <c r="E60" s="41">
        <f t="shared" ref="E60:N60" si="8">SUM(E55:E59)</f>
        <v>1722132</v>
      </c>
      <c r="F60" s="41">
        <f t="shared" si="8"/>
        <v>1126213</v>
      </c>
      <c r="G60" s="41">
        <f t="shared" si="8"/>
        <v>0</v>
      </c>
      <c r="H60" s="41">
        <f t="shared" si="8"/>
        <v>0</v>
      </c>
      <c r="I60" s="41">
        <f t="shared" si="8"/>
        <v>0</v>
      </c>
      <c r="J60" s="41">
        <f t="shared" si="8"/>
        <v>0</v>
      </c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27">
        <f t="shared" si="5"/>
        <v>9288863</v>
      </c>
    </row>
    <row r="61" spans="3:15" x14ac:dyDescent="0.25">
      <c r="C61" s="11" t="s">
        <v>39</v>
      </c>
      <c r="D61" s="40">
        <v>6440518</v>
      </c>
      <c r="E61" s="40">
        <v>1722132</v>
      </c>
      <c r="F61" s="40">
        <v>1126213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/>
      <c r="M61" s="40"/>
      <c r="N61" s="40">
        <v>0</v>
      </c>
      <c r="O61" s="29">
        <f t="shared" si="5"/>
        <v>9288863</v>
      </c>
    </row>
    <row r="62" spans="3:15" x14ac:dyDescent="0.25">
      <c r="C62" s="11" t="s">
        <v>40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/>
      <c r="M62" s="40"/>
      <c r="N62" s="40">
        <v>0</v>
      </c>
      <c r="O62" s="29">
        <f t="shared" si="5"/>
        <v>0</v>
      </c>
    </row>
    <row r="63" spans="3:15" s="37" customFormat="1" ht="15.6" x14ac:dyDescent="0.3">
      <c r="C63" s="38" t="s">
        <v>72</v>
      </c>
      <c r="D63" s="42">
        <f>SUM(D39+D46+D52+D60)</f>
        <v>313130456</v>
      </c>
      <c r="E63" s="42">
        <f t="shared" ref="E63:N63" si="9">SUM(E39+E46+E52+E60)</f>
        <v>58726469</v>
      </c>
      <c r="F63" s="42">
        <f t="shared" si="9"/>
        <v>139174670</v>
      </c>
      <c r="G63" s="42">
        <f t="shared" si="9"/>
        <v>14422792</v>
      </c>
      <c r="H63" s="42">
        <f t="shared" si="9"/>
        <v>22368332</v>
      </c>
      <c r="I63" s="42">
        <f t="shared" si="9"/>
        <v>10979487</v>
      </c>
      <c r="J63" s="42">
        <f t="shared" si="9"/>
        <v>1890964</v>
      </c>
      <c r="K63" s="42">
        <f t="shared" si="9"/>
        <v>1300000</v>
      </c>
      <c r="L63" s="42">
        <f t="shared" si="9"/>
        <v>0</v>
      </c>
      <c r="M63" s="42">
        <f t="shared" si="9"/>
        <v>0</v>
      </c>
      <c r="N63" s="42">
        <f t="shared" si="9"/>
        <v>6902256</v>
      </c>
      <c r="O63" s="39">
        <f t="shared" si="5"/>
        <v>568895426</v>
      </c>
    </row>
    <row r="64" spans="3:15" x14ac:dyDescent="0.25">
      <c r="C64" s="11" t="s">
        <v>39</v>
      </c>
      <c r="D64" s="40">
        <f>SUM(D41+D47+D53+D61)</f>
        <v>311390464</v>
      </c>
      <c r="E64" s="40">
        <f t="shared" ref="E64:N64" si="10">SUM(E41+E47+E53+E61)</f>
        <v>58293793</v>
      </c>
      <c r="F64" s="40">
        <f t="shared" si="10"/>
        <v>133696929</v>
      </c>
      <c r="G64" s="40">
        <f t="shared" si="10"/>
        <v>14422792</v>
      </c>
      <c r="H64" s="40">
        <f t="shared" si="10"/>
        <v>22368332</v>
      </c>
      <c r="I64" s="40">
        <f t="shared" si="10"/>
        <v>10979487</v>
      </c>
      <c r="J64" s="40">
        <f t="shared" si="10"/>
        <v>1890964</v>
      </c>
      <c r="K64" s="40">
        <f t="shared" si="10"/>
        <v>1300000</v>
      </c>
      <c r="L64" s="40">
        <f t="shared" si="10"/>
        <v>0</v>
      </c>
      <c r="M64" s="40">
        <f t="shared" si="10"/>
        <v>0</v>
      </c>
      <c r="N64" s="40">
        <f t="shared" si="10"/>
        <v>6902256</v>
      </c>
      <c r="O64" s="29">
        <f t="shared" si="5"/>
        <v>561245017</v>
      </c>
    </row>
    <row r="65" spans="3:15" x14ac:dyDescent="0.25">
      <c r="C65" s="11" t="s">
        <v>40</v>
      </c>
      <c r="D65" s="40">
        <f>SUM(D42+D48+D54+D62)</f>
        <v>1739992</v>
      </c>
      <c r="E65" s="40">
        <f t="shared" ref="E65:N65" si="11">SUM(E42+E48+E54+E62)</f>
        <v>432676</v>
      </c>
      <c r="F65" s="40">
        <f t="shared" si="11"/>
        <v>5477741</v>
      </c>
      <c r="G65" s="40">
        <f t="shared" si="11"/>
        <v>0</v>
      </c>
      <c r="H65" s="40">
        <f t="shared" si="11"/>
        <v>0</v>
      </c>
      <c r="I65" s="40">
        <f t="shared" si="11"/>
        <v>0</v>
      </c>
      <c r="J65" s="40">
        <f t="shared" si="11"/>
        <v>0</v>
      </c>
      <c r="K65" s="40">
        <f t="shared" si="11"/>
        <v>0</v>
      </c>
      <c r="L65" s="40">
        <f t="shared" si="11"/>
        <v>0</v>
      </c>
      <c r="M65" s="40">
        <f t="shared" si="11"/>
        <v>0</v>
      </c>
      <c r="N65" s="40">
        <f t="shared" si="11"/>
        <v>0</v>
      </c>
      <c r="O65" s="29">
        <f t="shared" si="5"/>
        <v>7650409</v>
      </c>
    </row>
  </sheetData>
  <mergeCells count="15">
    <mergeCell ref="C3:O3"/>
    <mergeCell ref="C1:O1"/>
    <mergeCell ref="C2:O2"/>
    <mergeCell ref="N5:N6"/>
    <mergeCell ref="O5:O6"/>
    <mergeCell ref="C4:O4"/>
    <mergeCell ref="C5:C6"/>
    <mergeCell ref="D5:D6"/>
    <mergeCell ref="J5:J6"/>
    <mergeCell ref="E5:E6"/>
    <mergeCell ref="G5:G6"/>
    <mergeCell ref="H5:H6"/>
    <mergeCell ref="I5:I6"/>
    <mergeCell ref="F5:F6"/>
    <mergeCell ref="K5:K6"/>
  </mergeCells>
  <phoneticPr fontId="0" type="noConversion"/>
  <pageMargins left="0.51181102362204722" right="0.35433070866141736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K48"/>
    </sheetView>
  </sheetViews>
  <sheetFormatPr defaultRowHeight="13.2" x14ac:dyDescent="0.25"/>
  <cols>
    <col min="2" max="2" width="36.88671875" customWidth="1"/>
  </cols>
  <sheetData>
    <row r="1" spans="1:11" x14ac:dyDescent="0.25">
      <c r="A1" s="9"/>
      <c r="B1" s="2"/>
      <c r="C1" s="10"/>
      <c r="D1" s="3"/>
      <c r="E1" s="3"/>
      <c r="F1" s="3"/>
      <c r="G1" s="3"/>
      <c r="H1" s="3"/>
      <c r="I1" s="3"/>
      <c r="J1" s="3"/>
      <c r="K1" s="3"/>
    </row>
    <row r="2" spans="1:11" x14ac:dyDescent="0.25">
      <c r="A2" s="9"/>
      <c r="B2" s="2"/>
      <c r="C2" s="2"/>
      <c r="D2" s="3"/>
      <c r="E2" s="3"/>
      <c r="F2" s="3"/>
      <c r="G2" s="3"/>
      <c r="H2" s="3"/>
      <c r="I2" s="3"/>
      <c r="J2" s="3"/>
      <c r="K2" s="3"/>
    </row>
    <row r="3" spans="1:11" x14ac:dyDescent="0.25">
      <c r="A3" s="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9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25">
      <c r="A5" s="9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9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9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9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9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5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9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9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9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9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9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B30" s="4"/>
      <c r="C30" s="8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9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9"/>
      <c r="B32" s="2"/>
      <c r="C32" s="7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9"/>
      <c r="B33" s="2"/>
      <c r="C33" s="2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9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9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9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9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9"/>
      <c r="B40" s="4"/>
      <c r="C40" s="4"/>
      <c r="D40" s="5"/>
      <c r="E40" s="5"/>
      <c r="F40" s="5"/>
      <c r="G40" s="5"/>
      <c r="H40" s="5"/>
      <c r="I40" s="5"/>
      <c r="J40" s="5"/>
      <c r="K40" s="5"/>
    </row>
    <row r="41" spans="1:11" x14ac:dyDescent="0.25">
      <c r="A41" s="9"/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1" x14ac:dyDescent="0.25">
      <c r="A42" s="9"/>
      <c r="B42" s="4"/>
      <c r="C42" s="4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9"/>
      <c r="B43" s="4"/>
      <c r="C43" s="4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9"/>
      <c r="B44" s="5"/>
      <c r="C44" s="5"/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9"/>
      <c r="B45" s="5"/>
      <c r="C45" s="5"/>
    </row>
    <row r="46" spans="1:11" x14ac:dyDescent="0.25">
      <c r="A46" s="9"/>
      <c r="B46" s="5"/>
      <c r="C46" s="5"/>
    </row>
    <row r="47" spans="1:11" x14ac:dyDescent="0.25">
      <c r="A47" s="9"/>
      <c r="B47" s="5"/>
      <c r="C47" s="5"/>
    </row>
    <row r="48" spans="1:11" x14ac:dyDescent="0.25">
      <c r="A48" s="1"/>
      <c r="B48" s="6"/>
      <c r="C48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 Okány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vr6rykxppk7rccq7htfg3db3m</dc:creator>
  <cp:lastModifiedBy>OKANY07</cp:lastModifiedBy>
  <cp:lastPrinted>2017-05-26T15:06:39Z</cp:lastPrinted>
  <dcterms:created xsi:type="dcterms:W3CDTF">2010-01-18T09:51:53Z</dcterms:created>
  <dcterms:modified xsi:type="dcterms:W3CDTF">2017-05-31T09:12:49Z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891837873</vt:i4>
  </property>
  <property fmtid="{D5CDD505-2E9C-101B-9397-08002B2CF9AE}" pid="3" name="_EmailSubject">
    <vt:lpwstr>beszámoló</vt:lpwstr>
  </property>
  <property fmtid="{D5CDD505-2E9C-101B-9397-08002B2CF9AE}" pid="4" name="_AuthorEmail">
    <vt:lpwstr>jegyzo@okany.hu</vt:lpwstr>
  </property>
  <property fmtid="{D5CDD505-2E9C-101B-9397-08002B2CF9AE}" pid="5" name="_AuthorEmailDisplayName">
    <vt:lpwstr>Okány Község Jegyzője</vt:lpwstr>
  </property>
  <property fmtid="{D5CDD505-2E9C-101B-9397-08002B2CF9AE}" pid="6" name="_ReviewingToolsShownOnce">
    <vt:lpwstr/>
  </property>
</Properties>
</file>