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20655" windowHeight="9660" activeTab="0"/>
  </bookViews>
  <sheets>
    <sheet name="6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'6. sz. mell'!$1:$6</definedName>
  </definedNames>
  <calcPr fullCalcOnLoad="1"/>
</workbook>
</file>

<file path=xl/sharedStrings.xml><?xml version="1.0" encoding="utf-8"?>
<sst xmlns="http://schemas.openxmlformats.org/spreadsheetml/2006/main" count="299" uniqueCount="263">
  <si>
    <t>6. melléklet a 17/2017.(V.26.) önkormányzati rendelethez</t>
  </si>
  <si>
    <t>Megnevezés</t>
  </si>
  <si>
    <t>Önkormányzat</t>
  </si>
  <si>
    <t>01</t>
  </si>
  <si>
    <t>Feladat
megnevezése</t>
  </si>
  <si>
    <t>Összes bevétel, kiadás</t>
  </si>
  <si>
    <t>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</si>
  <si>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</si>
  <si>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</si>
  <si>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</si>
  <si>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</si>
  <si>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</si>
  <si>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</si>
  <si>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</si>
  <si>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</si>
  <si>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</si>
  <si>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</si>
  <si>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</si>
  <si>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</si>
  <si>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</si>
  <si>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</si>
  <si>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</si>
  <si>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</si>
  <si>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</si>
  <si>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</si>
  <si>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</si>
  <si>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</si>
  <si>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</si>
  <si>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</si>
  <si>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</si>
  <si>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</si>
  <si>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</si>
  <si>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</si>
  <si>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</si>
  <si>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</si>
  <si>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</si>
  <si>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</si>
  <si>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</si>
  <si>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</si>
  <si>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</si>
  <si>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</si>
  <si>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</si>
  <si>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</si>
  <si>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</si>
  <si>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</si>
  <si>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</si>
  <si>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</si>
  <si>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</si>
  <si>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</si>
  <si>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</si>
  <si>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</si>
  <si>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</si>
  <si>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</si>
  <si>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</si>
  <si>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</si>
  <si>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</si>
  <si>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</si>
  <si>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</si>
  <si>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</si>
  <si>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</si>
  <si>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</si>
  <si>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</si>
  <si>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</si>
  <si>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(4.1.1.+4.1.2.+4.1.3.+4.1.4.)</t>
  </si>
  <si>
    <t>4.1.1.</t>
  </si>
  <si>
    <t>- Vagyoni típusú adók</t>
  </si>
  <si>
    <t>4.1.2.</t>
  </si>
  <si>
    <t>- Termékek és szolgáltatások adói</t>
  </si>
  <si>
    <t>4.1.3</t>
  </si>
  <si>
    <t>Értékesítési és forgalmi adó</t>
  </si>
  <si>
    <t>4.1.4.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</si>
  <si>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</si>
  <si>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</si>
  <si>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</si>
  <si>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</si>
  <si>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</si>
  <si>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</si>
  <si>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</si>
  <si>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</si>
  <si>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</si>
  <si>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</si>
  <si>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</si>
  <si>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</si>
  <si>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</si>
  <si>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</si>
  <si>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</si>
  <si>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</si>
  <si>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</si>
  <si>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</si>
  <si>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</si>
  <si>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</si>
  <si>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</si>
  <si>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</si>
  <si>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</si>
  <si>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</si>
  <si>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</si>
  <si>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</si>
  <si>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</si>
  <si>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</si>
  <si>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</si>
  <si>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</si>
  <si>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</si>
  <si>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</si>
  <si>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</si>
  <si>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</si>
  <si>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</si>
  <si>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</si>
  <si>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</si>
  <si>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</si>
  <si>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</si>
  <si>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</si>
  <si>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</si>
  <si>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</si>
  <si>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</si>
  <si>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</si>
  <si>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</si>
  <si>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</si>
  <si>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</si>
  <si>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</si>
  <si>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</si>
  <si>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</si>
  <si>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</si>
  <si>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</si>
  <si>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</si>
  <si>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</si>
  <si>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</si>
  <si>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</si>
  <si>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</si>
  <si>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</si>
  <si>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tám.,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</si>
  <si>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</si>
  <si>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</si>
  <si>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</si>
  <si>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</si>
  <si>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</si>
  <si>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</si>
  <si>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</si>
  <si>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</si>
  <si>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</si>
  <si>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</si>
  <si>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</si>
  <si>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</si>
  <si>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</si>
  <si>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</si>
  <si>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</si>
  <si>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</si>
  <si>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</si>
  <si>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</si>
  <si>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</si>
  <si>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</si>
  <si>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</si>
  <si>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</si>
  <si>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</si>
  <si>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</si>
  <si>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</si>
  <si>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</si>
  <si>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</si>
  <si>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</si>
  <si>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</si>
  <si>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</si>
  <si>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</si>
  <si>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</si>
  <si>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</si>
  <si>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</si>
  <si>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</si>
  <si>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</si>
  <si>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</si>
  <si>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</si>
  <si>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</si>
  <si>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</si>
  <si>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</si>
  <si>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</si>
  <si>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</si>
  <si>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</si>
  <si>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</si>
  <si>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</si>
  <si>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</si>
  <si>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</si>
  <si>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</si>
  <si>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</si>
  <si>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</si>
  <si>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</si>
  <si>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</si>
  <si>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</si>
  <si>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</si>
  <si>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</si>
  <si>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</si>
  <si>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</si>
  <si>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</si>
  <si>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</si>
  <si>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</si>
  <si>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</si>
  <si>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</si>
  <si>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</si>
  <si>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</si>
  <si>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</si>
  <si>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</si>
  <si>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</si>
  <si>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</si>
  <si>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</si>
  <si>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</si>
  <si>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</si>
  <si>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</si>
  <si>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</si>
  <si>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</si>
  <si>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</si>
  <si>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</si>
  <si>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</si>
  <si>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</si>
  <si>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</si>
  <si>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Előző évi elszámolásból származó befizetések</t>
  </si>
  <si>
    <t>1.16.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</si>
  <si>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</si>
  <si>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</si>
  <si>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</si>
  <si>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Felújítások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</si>
  <si>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</si>
  <si>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</si>
  <si>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</si>
  <si>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</si>
  <si>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</si>
  <si>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</si>
  <si>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</si>
  <si>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</si>
  <si>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</si>
  <si>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</si>
  <si>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</si>
  <si>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</si>
  <si>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</si>
  <si>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</si>
  <si>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</si>
  <si>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</si>
  <si>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</si>
  <si>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</si>
  <si>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</si>
  <si>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(5.1.+…+5.3.)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</si>
  <si>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</si>
  <si>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</si>
  <si>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</si>
  <si>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</si>
  <si>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</si>
  <si>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</si>
  <si>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</si>
  <si>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</si>
  <si>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</si>
  <si>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+ 7.5.)</t>
  </si>
  <si>
    <t>Államháztartáson belüli megelőlegezések folyósítása</t>
  </si>
  <si>
    <t>Államháztartáson belüli megelőlegezések visszafizetése</t>
  </si>
  <si>
    <t>Irányító szervi támogatás folyósítása (intézményfinanszírozás)</t>
  </si>
  <si>
    <t xml:space="preserve"> Pénzeszközök betétként elhelyezése </t>
  </si>
  <si>
    <t>7.5.</t>
  </si>
  <si>
    <t xml:space="preserve"> Pénzügyi lízing kiadásai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</si>
  <si>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</si>
  <si>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</si>
  <si>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</si>
  <si>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</si>
  <si>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</si>
  <si>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</si>
  <si>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</si>
  <si>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</si>
  <si>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</si>
  <si>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GINOP 5.2.1-14-2015-00001 pályázat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</si>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</sst>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43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50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42" fillId="42" borderId="0" applyNumberFormat="0" applyBorder="0" applyAlignment="0" applyProtection="0"/>
    <xf numFmtId="0" fontId="17" fillId="2" borderId="0" applyNumberFormat="0" applyBorder="0" applyAlignment="0" applyProtection="0"/>
    <xf numFmtId="0" fontId="42" fillId="43" borderId="0" applyNumberFormat="0" applyBorder="0" applyAlignment="0" applyProtection="0"/>
    <xf numFmtId="0" fontId="17" fillId="3" borderId="0" applyNumberFormat="0" applyBorder="0" applyAlignment="0" applyProtection="0"/>
    <xf numFmtId="0" fontId="42" fillId="44" borderId="0" applyNumberFormat="0" applyBorder="0" applyAlignment="0" applyProtection="0"/>
    <xf numFmtId="0" fontId="17" fillId="14" borderId="0" applyNumberFormat="0" applyBorder="0" applyAlignment="0" applyProtection="0"/>
    <xf numFmtId="0" fontId="42" fillId="45" borderId="0" applyNumberFormat="0" applyBorder="0" applyAlignment="0" applyProtection="0"/>
    <xf numFmtId="0" fontId="17" fillId="15" borderId="0" applyNumberFormat="0" applyBorder="0" applyAlignment="0" applyProtection="0"/>
    <xf numFmtId="0" fontId="42" fillId="46" borderId="0" applyNumberFormat="0" applyBorder="0" applyAlignment="0" applyProtection="0"/>
    <xf numFmtId="0" fontId="17" fillId="2" borderId="0" applyNumberFormat="0" applyBorder="0" applyAlignment="0" applyProtection="0"/>
    <xf numFmtId="0" fontId="42" fillId="47" borderId="0" applyNumberFormat="0" applyBorder="0" applyAlignment="0" applyProtection="0"/>
    <xf numFmtId="0" fontId="17" fillId="25" borderId="0" applyNumberFormat="0" applyBorder="0" applyAlignment="0" applyProtection="0"/>
    <xf numFmtId="0" fontId="51" fillId="48" borderId="0" applyNumberFormat="0" applyBorder="0" applyAlignment="0" applyProtection="0"/>
    <xf numFmtId="0" fontId="52" fillId="49" borderId="13" applyNumberFormat="0" applyAlignment="0" applyProtection="0"/>
    <xf numFmtId="0" fontId="12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50" borderId="0" applyNumberFormat="0" applyBorder="0" applyAlignment="0" applyProtection="0"/>
    <xf numFmtId="0" fontId="56" fillId="51" borderId="0" applyNumberFormat="0" applyBorder="0" applyAlignment="0" applyProtection="0"/>
    <xf numFmtId="0" fontId="57" fillId="49" borderId="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164" fontId="19" fillId="0" borderId="0" xfId="117" applyNumberFormat="1" applyFont="1" applyFill="1" applyAlignment="1" applyProtection="1">
      <alignment horizontal="left" vertical="center" wrapText="1"/>
      <protection/>
    </xf>
    <xf numFmtId="164" fontId="20" fillId="0" borderId="0" xfId="117" applyNumberFormat="1" applyFont="1" applyFill="1" applyAlignment="1" applyProtection="1">
      <alignment vertical="center" wrapText="1"/>
      <protection/>
    </xf>
    <xf numFmtId="0" fontId="21" fillId="0" borderId="0" xfId="117" applyFont="1" applyAlignment="1" applyProtection="1">
      <alignment horizontal="right" vertical="top"/>
      <protection/>
    </xf>
    <xf numFmtId="0" fontId="21" fillId="0" borderId="0" xfId="117" applyFont="1" applyAlignment="1" applyProtection="1">
      <alignment horizontal="right" vertical="top"/>
      <protection locked="0"/>
    </xf>
    <xf numFmtId="164" fontId="19" fillId="0" borderId="0" xfId="117" applyNumberFormat="1" applyFont="1" applyFill="1" applyAlignment="1" applyProtection="1">
      <alignment vertical="center" wrapText="1"/>
      <protection/>
    </xf>
    <xf numFmtId="0" fontId="22" fillId="0" borderId="19" xfId="117" applyFont="1" applyFill="1" applyBorder="1" applyAlignment="1" applyProtection="1">
      <alignment horizontal="center" vertical="center" wrapText="1"/>
      <protection/>
    </xf>
    <xf numFmtId="0" fontId="22" fillId="0" borderId="20" xfId="117" applyFont="1" applyFill="1" applyBorder="1" applyAlignment="1" applyProtection="1">
      <alignment horizontal="center" vertical="center"/>
      <protection locked="0"/>
    </xf>
    <xf numFmtId="0" fontId="22" fillId="0" borderId="21" xfId="117" applyFont="1" applyFill="1" applyBorder="1" applyAlignment="1" applyProtection="1">
      <alignment horizontal="center" vertical="center"/>
      <protection locked="0"/>
    </xf>
    <xf numFmtId="0" fontId="22" fillId="0" borderId="22" xfId="117" applyFont="1" applyFill="1" applyBorder="1" applyAlignment="1" applyProtection="1">
      <alignment horizontal="center" vertical="center"/>
      <protection locked="0"/>
    </xf>
    <xf numFmtId="0" fontId="22" fillId="0" borderId="23" xfId="117" applyFont="1" applyFill="1" applyBorder="1" applyAlignment="1" applyProtection="1" quotePrefix="1">
      <alignment horizontal="right" vertical="center" indent="1"/>
      <protection/>
    </xf>
    <xf numFmtId="0" fontId="23" fillId="0" borderId="0" xfId="117" applyFont="1" applyFill="1" applyAlignment="1" applyProtection="1">
      <alignment vertical="center"/>
      <protection/>
    </xf>
    <xf numFmtId="0" fontId="22" fillId="0" borderId="24" xfId="117" applyFont="1" applyFill="1" applyBorder="1" applyAlignment="1" applyProtection="1">
      <alignment horizontal="center" vertical="center" wrapText="1"/>
      <protection/>
    </xf>
    <xf numFmtId="0" fontId="22" fillId="0" borderId="25" xfId="117" applyFont="1" applyFill="1" applyBorder="1" applyAlignment="1" applyProtection="1">
      <alignment horizontal="center" vertical="center"/>
      <protection/>
    </xf>
    <xf numFmtId="0" fontId="22" fillId="0" borderId="26" xfId="117" applyFont="1" applyFill="1" applyBorder="1" applyAlignment="1" applyProtection="1">
      <alignment horizontal="center" vertical="center"/>
      <protection/>
    </xf>
    <xf numFmtId="0" fontId="22" fillId="0" borderId="27" xfId="117" applyFont="1" applyFill="1" applyBorder="1" applyAlignment="1" applyProtection="1">
      <alignment horizontal="center" vertical="center"/>
      <protection/>
    </xf>
    <xf numFmtId="49" fontId="22" fillId="0" borderId="28" xfId="117" applyNumberFormat="1" applyFont="1" applyFill="1" applyBorder="1" applyAlignment="1" applyProtection="1">
      <alignment horizontal="right" vertical="center" indent="1"/>
      <protection/>
    </xf>
    <xf numFmtId="0" fontId="22" fillId="0" borderId="0" xfId="117" applyFont="1" applyFill="1" applyAlignment="1" applyProtection="1">
      <alignment vertical="center"/>
      <protection/>
    </xf>
    <xf numFmtId="0" fontId="24" fillId="0" borderId="0" xfId="117" applyFont="1" applyFill="1" applyAlignment="1" applyProtection="1">
      <alignment horizontal="right"/>
      <protection/>
    </xf>
    <xf numFmtId="0" fontId="25" fillId="0" borderId="0" xfId="117" applyFont="1" applyFill="1" applyAlignment="1" applyProtection="1">
      <alignment vertical="center"/>
      <protection/>
    </xf>
    <xf numFmtId="0" fontId="22" fillId="0" borderId="29" xfId="117" applyFont="1" applyFill="1" applyBorder="1" applyAlignment="1" applyProtection="1">
      <alignment horizontal="center" vertical="center" wrapText="1"/>
      <protection/>
    </xf>
    <xf numFmtId="0" fontId="22" fillId="0" borderId="30" xfId="117" applyFont="1" applyFill="1" applyBorder="1" applyAlignment="1" applyProtection="1">
      <alignment horizontal="center" vertical="center" wrapText="1"/>
      <protection/>
    </xf>
    <xf numFmtId="0" fontId="22" fillId="0" borderId="31" xfId="117" applyFont="1" applyFill="1" applyBorder="1" applyAlignment="1" applyProtection="1">
      <alignment horizontal="center" vertical="center" wrapText="1"/>
      <protection/>
    </xf>
    <xf numFmtId="0" fontId="22" fillId="0" borderId="32" xfId="117" applyFont="1" applyFill="1" applyBorder="1" applyAlignment="1" applyProtection="1">
      <alignment horizontal="center" vertical="center" wrapText="1"/>
      <protection/>
    </xf>
    <xf numFmtId="0" fontId="18" fillId="0" borderId="0" xfId="117" applyFill="1" applyAlignment="1" applyProtection="1">
      <alignment vertical="center" wrapText="1"/>
      <protection/>
    </xf>
    <xf numFmtId="0" fontId="26" fillId="0" borderId="33" xfId="117" applyFont="1" applyFill="1" applyBorder="1" applyAlignment="1" applyProtection="1">
      <alignment horizontal="center" vertical="center" wrapText="1"/>
      <protection/>
    </xf>
    <xf numFmtId="0" fontId="26" fillId="0" borderId="34" xfId="117" applyFont="1" applyFill="1" applyBorder="1" applyAlignment="1" applyProtection="1">
      <alignment horizontal="center" vertical="center" wrapText="1"/>
      <protection/>
    </xf>
    <xf numFmtId="0" fontId="26" fillId="0" borderId="35" xfId="117" applyFont="1" applyFill="1" applyBorder="1" applyAlignment="1" applyProtection="1">
      <alignment horizontal="center" vertical="center" wrapText="1"/>
      <protection/>
    </xf>
    <xf numFmtId="0" fontId="26" fillId="0" borderId="36" xfId="117" applyFont="1" applyFill="1" applyBorder="1" applyAlignment="1" applyProtection="1">
      <alignment horizontal="center" vertical="center" wrapText="1"/>
      <protection/>
    </xf>
    <xf numFmtId="0" fontId="23" fillId="0" borderId="0" xfId="117" applyFont="1" applyFill="1" applyAlignment="1" applyProtection="1">
      <alignment horizontal="center" vertical="center" wrapText="1"/>
      <protection/>
    </xf>
    <xf numFmtId="0" fontId="22" fillId="0" borderId="29" xfId="117" applyFont="1" applyFill="1" applyBorder="1" applyAlignment="1" applyProtection="1">
      <alignment horizontal="center" vertical="center" wrapText="1"/>
      <protection/>
    </xf>
    <xf numFmtId="0" fontId="22" fillId="0" borderId="37" xfId="117" applyFont="1" applyFill="1" applyBorder="1" applyAlignment="1" applyProtection="1">
      <alignment horizontal="center" vertical="center" wrapText="1"/>
      <protection/>
    </xf>
    <xf numFmtId="0" fontId="22" fillId="0" borderId="36" xfId="117" applyFont="1" applyFill="1" applyBorder="1" applyAlignment="1" applyProtection="1">
      <alignment horizontal="center" vertical="center" wrapText="1"/>
      <protection/>
    </xf>
    <xf numFmtId="0" fontId="26" fillId="0" borderId="33" xfId="116" applyFont="1" applyFill="1" applyBorder="1" applyAlignment="1" applyProtection="1">
      <alignment horizontal="center" vertical="center" wrapText="1"/>
      <protection/>
    </xf>
    <xf numFmtId="0" fontId="26" fillId="0" borderId="34" xfId="116" applyFont="1" applyFill="1" applyBorder="1" applyAlignment="1" applyProtection="1">
      <alignment horizontal="left" vertical="center" wrapText="1" indent="1"/>
      <protection/>
    </xf>
    <xf numFmtId="164" fontId="26" fillId="0" borderId="34" xfId="116" applyNumberFormat="1" applyFont="1" applyFill="1" applyBorder="1" applyAlignment="1" applyProtection="1">
      <alignment horizontal="right" vertical="center" wrapText="1" indent="1"/>
      <protection/>
    </xf>
    <xf numFmtId="164" fontId="26" fillId="0" borderId="36" xfId="116" applyNumberFormat="1" applyFont="1" applyFill="1" applyBorder="1" applyAlignment="1" applyProtection="1">
      <alignment horizontal="right" vertical="center" wrapText="1" indent="1"/>
      <protection/>
    </xf>
    <xf numFmtId="49" fontId="27" fillId="0" borderId="38" xfId="116" applyNumberFormat="1" applyFont="1" applyFill="1" applyBorder="1" applyAlignment="1" applyProtection="1">
      <alignment horizontal="center" vertical="center" wrapText="1"/>
      <protection/>
    </xf>
    <xf numFmtId="0" fontId="28" fillId="0" borderId="39" xfId="117" applyFont="1" applyBorder="1" applyAlignment="1" applyProtection="1">
      <alignment horizontal="left" wrapText="1" indent="1"/>
      <protection/>
    </xf>
    <xf numFmtId="164" fontId="27" fillId="0" borderId="39" xfId="11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0" xfId="11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17" applyFont="1" applyFill="1" applyAlignment="1" applyProtection="1">
      <alignment vertical="center" wrapText="1"/>
      <protection/>
    </xf>
    <xf numFmtId="49" fontId="27" fillId="0" borderId="41" xfId="116" applyNumberFormat="1" applyFont="1" applyFill="1" applyBorder="1" applyAlignment="1" applyProtection="1">
      <alignment horizontal="center" vertical="center" wrapText="1"/>
      <protection/>
    </xf>
    <xf numFmtId="0" fontId="28" fillId="0" borderId="42" xfId="117" applyFont="1" applyBorder="1" applyAlignment="1" applyProtection="1">
      <alignment horizontal="left" wrapText="1" indent="1"/>
      <protection/>
    </xf>
    <xf numFmtId="164" fontId="27" fillId="0" borderId="42" xfId="11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3" xfId="116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117" applyFont="1" applyFill="1" applyAlignment="1" applyProtection="1">
      <alignment vertical="center" wrapText="1"/>
      <protection/>
    </xf>
    <xf numFmtId="49" fontId="27" fillId="0" borderId="44" xfId="116" applyNumberFormat="1" applyFont="1" applyFill="1" applyBorder="1" applyAlignment="1" applyProtection="1">
      <alignment horizontal="center" vertical="center" wrapText="1"/>
      <protection/>
    </xf>
    <xf numFmtId="0" fontId="28" fillId="0" borderId="45" xfId="117" applyFont="1" applyBorder="1" applyAlignment="1" applyProtection="1">
      <alignment horizontal="left" vertical="center" wrapText="1" indent="1"/>
      <protection/>
    </xf>
    <xf numFmtId="164" fontId="27" fillId="0" borderId="45" xfId="11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6" xfId="11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4" xfId="117" applyFont="1" applyBorder="1" applyAlignment="1" applyProtection="1">
      <alignment horizontal="left" vertical="center" wrapText="1" indent="1"/>
      <protection/>
    </xf>
    <xf numFmtId="0" fontId="28" fillId="0" borderId="45" xfId="117" applyFont="1" applyBorder="1" applyAlignment="1" applyProtection="1">
      <alignment horizontal="left" wrapText="1" indent="1"/>
      <protection/>
    </xf>
    <xf numFmtId="164" fontId="26" fillId="0" borderId="34" xfId="116" applyNumberFormat="1" applyFont="1" applyFill="1" applyBorder="1" applyAlignment="1" applyProtection="1">
      <alignment horizontal="right" vertical="center" wrapText="1" indent="1"/>
      <protection/>
    </xf>
    <xf numFmtId="164" fontId="27" fillId="0" borderId="39" xfId="116" applyNumberFormat="1" applyFont="1" applyFill="1" applyBorder="1" applyAlignment="1" applyProtection="1">
      <alignment horizontal="right" vertical="center" wrapText="1" indent="1"/>
      <protection/>
    </xf>
    <xf numFmtId="164" fontId="27" fillId="0" borderId="42" xfId="11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3" xfId="11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5" xfId="11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6" xfId="11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9" xfId="11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0" xfId="11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6" xfId="116" applyNumberFormat="1" applyFont="1" applyFill="1" applyBorder="1" applyAlignment="1" applyProtection="1">
      <alignment horizontal="right" vertical="center" wrapText="1" indent="1"/>
      <protection/>
    </xf>
    <xf numFmtId="0" fontId="31" fillId="0" borderId="33" xfId="117" applyFont="1" applyBorder="1" applyAlignment="1" applyProtection="1">
      <alignment horizontal="center" wrapText="1"/>
      <protection/>
    </xf>
    <xf numFmtId="0" fontId="28" fillId="0" borderId="45" xfId="117" applyFont="1" applyBorder="1" applyAlignment="1" applyProtection="1">
      <alignment wrapText="1"/>
      <protection/>
    </xf>
    <xf numFmtId="0" fontId="28" fillId="0" borderId="38" xfId="117" applyFont="1" applyBorder="1" applyAlignment="1" applyProtection="1">
      <alignment horizontal="center" wrapText="1"/>
      <protection/>
    </xf>
    <xf numFmtId="0" fontId="28" fillId="0" borderId="41" xfId="117" applyFont="1" applyBorder="1" applyAlignment="1" applyProtection="1">
      <alignment horizontal="center" wrapText="1"/>
      <protection/>
    </xf>
    <xf numFmtId="0" fontId="28" fillId="0" borderId="44" xfId="117" applyFont="1" applyBorder="1" applyAlignment="1" applyProtection="1">
      <alignment horizontal="center" wrapText="1"/>
      <protection/>
    </xf>
    <xf numFmtId="164" fontId="26" fillId="0" borderId="34" xfId="11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6" xfId="11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4" xfId="117" applyFont="1" applyBorder="1" applyAlignment="1" applyProtection="1">
      <alignment wrapText="1"/>
      <protection/>
    </xf>
    <xf numFmtId="0" fontId="31" fillId="0" borderId="47" xfId="117" applyFont="1" applyBorder="1" applyAlignment="1" applyProtection="1">
      <alignment horizontal="center" wrapText="1"/>
      <protection/>
    </xf>
    <xf numFmtId="0" fontId="31" fillId="0" borderId="48" xfId="117" applyFont="1" applyBorder="1" applyAlignment="1" applyProtection="1">
      <alignment wrapText="1"/>
      <protection/>
    </xf>
    <xf numFmtId="0" fontId="27" fillId="0" borderId="0" xfId="117" applyFont="1" applyFill="1" applyBorder="1" applyAlignment="1" applyProtection="1">
      <alignment horizontal="center" vertical="center" wrapText="1"/>
      <protection/>
    </xf>
    <xf numFmtId="0" fontId="22" fillId="0" borderId="0" xfId="117" applyFont="1" applyFill="1" applyBorder="1" applyAlignment="1" applyProtection="1">
      <alignment horizontal="left" vertical="center" wrapText="1" indent="1"/>
      <protection/>
    </xf>
    <xf numFmtId="164" fontId="26" fillId="0" borderId="0" xfId="117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117" applyFont="1" applyFill="1" applyAlignment="1" applyProtection="1">
      <alignment horizontal="left" vertical="center" wrapText="1"/>
      <protection/>
    </xf>
    <xf numFmtId="0" fontId="27" fillId="0" borderId="0" xfId="117" applyFont="1" applyFill="1" applyAlignment="1" applyProtection="1">
      <alignment vertical="center" wrapText="1"/>
      <protection/>
    </xf>
    <xf numFmtId="0" fontId="27" fillId="0" borderId="0" xfId="117" applyFont="1" applyFill="1" applyAlignment="1" applyProtection="1">
      <alignment horizontal="right" vertical="center" wrapText="1" indent="1"/>
      <protection/>
    </xf>
    <xf numFmtId="0" fontId="26" fillId="0" borderId="49" xfId="116" applyFont="1" applyFill="1" applyBorder="1" applyAlignment="1" applyProtection="1">
      <alignment horizontal="center" vertical="center" wrapText="1"/>
      <protection/>
    </xf>
    <xf numFmtId="0" fontId="26" fillId="0" borderId="30" xfId="116" applyFont="1" applyFill="1" applyBorder="1" applyAlignment="1" applyProtection="1">
      <alignment vertical="center" wrapText="1"/>
      <protection/>
    </xf>
    <xf numFmtId="164" fontId="26" fillId="0" borderId="32" xfId="116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117" applyFont="1" applyFill="1" applyAlignment="1" applyProtection="1">
      <alignment vertical="center" wrapText="1"/>
      <protection/>
    </xf>
    <xf numFmtId="49" fontId="27" fillId="0" borderId="50" xfId="116" applyNumberFormat="1" applyFont="1" applyFill="1" applyBorder="1" applyAlignment="1" applyProtection="1">
      <alignment horizontal="center" vertical="center" wrapText="1"/>
      <protection/>
    </xf>
    <xf numFmtId="0" fontId="27" fillId="0" borderId="51" xfId="116" applyFont="1" applyFill="1" applyBorder="1" applyAlignment="1" applyProtection="1">
      <alignment horizontal="left" vertical="center" wrapText="1" indent="1"/>
      <protection/>
    </xf>
    <xf numFmtId="164" fontId="27" fillId="0" borderId="23" xfId="11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2" xfId="116" applyFont="1" applyFill="1" applyBorder="1" applyAlignment="1" applyProtection="1">
      <alignment horizontal="left" vertical="center" wrapText="1" indent="1"/>
      <protection/>
    </xf>
    <xf numFmtId="164" fontId="27" fillId="0" borderId="52" xfId="11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3" xfId="11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54" xfId="116" applyFont="1" applyFill="1" applyBorder="1" applyAlignment="1" applyProtection="1">
      <alignment horizontal="left" vertical="center" wrapText="1" indent="1"/>
      <protection/>
    </xf>
    <xf numFmtId="0" fontId="27" fillId="0" borderId="0" xfId="116" applyFont="1" applyFill="1" applyBorder="1" applyAlignment="1" applyProtection="1">
      <alignment horizontal="left" vertical="center" wrapText="1" indent="1"/>
      <protection/>
    </xf>
    <xf numFmtId="0" fontId="27" fillId="0" borderId="42" xfId="116" applyFont="1" applyFill="1" applyBorder="1" applyAlignment="1" applyProtection="1">
      <alignment horizontal="left" indent="6"/>
      <protection/>
    </xf>
    <xf numFmtId="0" fontId="27" fillId="0" borderId="42" xfId="116" applyFont="1" applyFill="1" applyBorder="1" applyAlignment="1" applyProtection="1">
      <alignment horizontal="left" vertical="center" wrapText="1" indent="6"/>
      <protection/>
    </xf>
    <xf numFmtId="49" fontId="27" fillId="0" borderId="55" xfId="116" applyNumberFormat="1" applyFont="1" applyFill="1" applyBorder="1" applyAlignment="1" applyProtection="1">
      <alignment horizontal="center" vertical="center" wrapText="1"/>
      <protection/>
    </xf>
    <xf numFmtId="0" fontId="27" fillId="0" borderId="45" xfId="116" applyFont="1" applyFill="1" applyBorder="1" applyAlignment="1" applyProtection="1">
      <alignment horizontal="left" vertical="center" wrapText="1" indent="6"/>
      <protection/>
    </xf>
    <xf numFmtId="49" fontId="27" fillId="0" borderId="56" xfId="116" applyNumberFormat="1" applyFont="1" applyFill="1" applyBorder="1" applyAlignment="1" applyProtection="1">
      <alignment horizontal="center" vertical="center" wrapText="1"/>
      <protection/>
    </xf>
    <xf numFmtId="0" fontId="27" fillId="0" borderId="57" xfId="116" applyFont="1" applyFill="1" applyBorder="1" applyAlignment="1" applyProtection="1">
      <alignment horizontal="left" vertical="center" wrapText="1" indent="6"/>
      <protection/>
    </xf>
    <xf numFmtId="164" fontId="27" fillId="0" borderId="58" xfId="11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4" xfId="116" applyFont="1" applyFill="1" applyBorder="1" applyAlignment="1" applyProtection="1">
      <alignment vertical="center" wrapText="1"/>
      <protection/>
    </xf>
    <xf numFmtId="164" fontId="26" fillId="0" borderId="59" xfId="116" applyNumberFormat="1" applyFont="1" applyFill="1" applyBorder="1" applyAlignment="1" applyProtection="1">
      <alignment horizontal="right" vertical="center" wrapText="1" indent="1"/>
      <protection/>
    </xf>
    <xf numFmtId="164" fontId="27" fillId="0" borderId="60" xfId="11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5" xfId="116" applyFont="1" applyFill="1" applyBorder="1" applyAlignment="1" applyProtection="1">
      <alignment horizontal="left" vertical="center" wrapText="1" indent="1"/>
      <protection/>
    </xf>
    <xf numFmtId="0" fontId="28" fillId="0" borderId="42" xfId="117" applyFont="1" applyBorder="1" applyAlignment="1" applyProtection="1">
      <alignment horizontal="left" vertical="center" wrapText="1" indent="1"/>
      <protection/>
    </xf>
    <xf numFmtId="0" fontId="27" fillId="0" borderId="39" xfId="116" applyFont="1" applyFill="1" applyBorder="1" applyAlignment="1" applyProtection="1">
      <alignment horizontal="left" vertical="center" wrapText="1" indent="6"/>
      <protection/>
    </xf>
    <xf numFmtId="0" fontId="26" fillId="0" borderId="34" xfId="116" applyFont="1" applyFill="1" applyBorder="1" applyAlignment="1" applyProtection="1">
      <alignment horizontal="left" vertical="center" wrapText="1" indent="1"/>
      <protection/>
    </xf>
    <xf numFmtId="0" fontId="27" fillId="0" borderId="39" xfId="116" applyFont="1" applyFill="1" applyBorder="1" applyAlignment="1" applyProtection="1">
      <alignment horizontal="left" vertical="center" wrapText="1" indent="1"/>
      <protection/>
    </xf>
    <xf numFmtId="0" fontId="27" fillId="0" borderId="61" xfId="116" applyFont="1" applyFill="1" applyBorder="1" applyAlignment="1" applyProtection="1">
      <alignment horizontal="left" vertical="center" wrapText="1" indent="1"/>
      <protection/>
    </xf>
    <xf numFmtId="164" fontId="26" fillId="0" borderId="59" xfId="116" applyNumberFormat="1" applyFont="1" applyFill="1" applyBorder="1" applyAlignment="1" applyProtection="1">
      <alignment horizontal="right" vertical="center" wrapText="1" indent="1"/>
      <protection/>
    </xf>
    <xf numFmtId="16" fontId="18" fillId="0" borderId="0" xfId="117" applyNumberFormat="1" applyFill="1" applyAlignment="1" applyProtection="1">
      <alignment vertical="center" wrapText="1"/>
      <protection/>
    </xf>
    <xf numFmtId="164" fontId="31" fillId="0" borderId="59" xfId="117" applyNumberFormat="1" applyFont="1" applyBorder="1" applyAlignment="1" applyProtection="1">
      <alignment horizontal="right" vertical="center" wrapText="1" indent="1"/>
      <protection/>
    </xf>
    <xf numFmtId="164" fontId="33" fillId="0" borderId="59" xfId="117" applyNumberFormat="1" applyFont="1" applyBorder="1" applyAlignment="1" applyProtection="1" quotePrefix="1">
      <alignment horizontal="right" vertical="center" wrapText="1" indent="1"/>
      <protection/>
    </xf>
    <xf numFmtId="0" fontId="31" fillId="0" borderId="47" xfId="117" applyFont="1" applyBorder="1" applyAlignment="1" applyProtection="1">
      <alignment horizontal="center" vertical="center" wrapText="1"/>
      <protection/>
    </xf>
    <xf numFmtId="0" fontId="33" fillId="0" borderId="48" xfId="117" applyFont="1" applyBorder="1" applyAlignment="1" applyProtection="1">
      <alignment horizontal="left" vertical="center" wrapText="1" indent="1"/>
      <protection/>
    </xf>
    <xf numFmtId="0" fontId="18" fillId="0" borderId="0" xfId="117" applyFont="1" applyFill="1" applyAlignment="1" applyProtection="1">
      <alignment horizontal="left" vertical="center" wrapText="1"/>
      <protection/>
    </xf>
    <xf numFmtId="0" fontId="18" fillId="0" borderId="0" xfId="117" applyFont="1" applyFill="1" applyAlignment="1" applyProtection="1">
      <alignment vertical="center" wrapText="1"/>
      <protection/>
    </xf>
    <xf numFmtId="0" fontId="18" fillId="0" borderId="0" xfId="117" applyFont="1" applyFill="1" applyAlignment="1" applyProtection="1">
      <alignment horizontal="right" vertical="center" wrapText="1" indent="1"/>
      <protection/>
    </xf>
    <xf numFmtId="0" fontId="25" fillId="0" borderId="33" xfId="117" applyFont="1" applyFill="1" applyBorder="1" applyAlignment="1" applyProtection="1">
      <alignment horizontal="left" vertical="center"/>
      <protection/>
    </xf>
    <xf numFmtId="0" fontId="25" fillId="0" borderId="35" xfId="117" applyFont="1" applyFill="1" applyBorder="1" applyAlignment="1" applyProtection="1">
      <alignment vertical="center" wrapText="1"/>
      <protection/>
    </xf>
    <xf numFmtId="3" fontId="25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35" xfId="117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36" xfId="11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9" xfId="117" applyFont="1" applyFill="1" applyBorder="1" applyAlignment="1" applyProtection="1">
      <alignment horizontal="left" vertical="center"/>
      <protection/>
    </xf>
    <xf numFmtId="0" fontId="25" fillId="0" borderId="35" xfId="117" applyFont="1" applyFill="1" applyBorder="1" applyAlignment="1" applyProtection="1">
      <alignment horizontal="left" vertical="center"/>
      <protection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KVRENMUNKA" xfId="116"/>
    <cellStyle name="Normál_ZARSZREND14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deletek\17_2017.(V.26.)%20&#246;nk.rend.-2016.%20&#233;vi%20k&#246;lts.besz.%20rend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1.sz.mell."/>
      <sheetName val="3.2sz.mell."/>
      <sheetName val="4.sz.mell."/>
      <sheetName val="5.sz. mell. 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"/>
      <sheetName val="7.8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  <sheetName val="9. tájékoztató"/>
      <sheetName val="10. tájékoztató tábl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"/>
  <dimension ref="A1:K152"/>
  <sheetViews>
    <sheetView tabSelected="1" zoomScaleSheetLayoutView="100" zoomScalePageLayoutView="0" workbookViewId="0" topLeftCell="A1">
      <selection activeCell="B152" sqref="B152"/>
    </sheetView>
  </sheetViews>
  <sheetFormatPr defaultColWidth="8.00390625" defaultRowHeight="15"/>
  <cols>
    <col min="1" max="1" width="12.7109375" style="112" customWidth="1"/>
    <col min="2" max="2" width="56.00390625" style="113" customWidth="1"/>
    <col min="3" max="5" width="14.57421875" style="114" customWidth="1"/>
    <col min="6" max="16384" width="8.00390625" style="24" customWidth="1"/>
  </cols>
  <sheetData>
    <row r="1" spans="1:5" s="5" customFormat="1" ht="16.5" customHeight="1" thickBot="1">
      <c r="A1" s="1"/>
      <c r="B1" s="2"/>
      <c r="C1" s="3"/>
      <c r="D1" s="4"/>
      <c r="E1" s="3" t="s">
        <v>0</v>
      </c>
    </row>
    <row r="2" spans="1:5" s="11" customFormat="1" ht="15.7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3</v>
      </c>
    </row>
    <row r="4" spans="1:5" s="19" customFormat="1" ht="15.75" customHeight="1" thickBot="1">
      <c r="A4" s="17"/>
      <c r="B4" s="17"/>
      <c r="C4" s="18"/>
      <c r="D4" s="18"/>
      <c r="E4" s="18" t="s">
        <v>6</v>
      </c>
    </row>
    <row r="5" spans="1:5" ht="24.75" thickBot="1">
      <c r="A5" s="20" t="s">
        <v>7</v>
      </c>
      <c r="B5" s="21" t="s">
        <v>8</v>
      </c>
      <c r="C5" s="22" t="s">
        <v>9</v>
      </c>
      <c r="D5" s="22" t="s">
        <v>10</v>
      </c>
      <c r="E5" s="23" t="s">
        <v>11</v>
      </c>
    </row>
    <row r="6" spans="1:5" s="29" customFormat="1" ht="12.75" customHeight="1" thickBot="1">
      <c r="A6" s="25" t="s">
        <v>12</v>
      </c>
      <c r="B6" s="26" t="s">
        <v>13</v>
      </c>
      <c r="C6" s="26" t="s">
        <v>14</v>
      </c>
      <c r="D6" s="27" t="s">
        <v>15</v>
      </c>
      <c r="E6" s="28" t="s">
        <v>16</v>
      </c>
    </row>
    <row r="7" spans="1:5" s="29" customFormat="1" ht="15.75" customHeight="1" thickBot="1">
      <c r="A7" s="30" t="s">
        <v>17</v>
      </c>
      <c r="B7" s="31"/>
      <c r="C7" s="31"/>
      <c r="D7" s="31"/>
      <c r="E7" s="32"/>
    </row>
    <row r="8" spans="1:5" s="29" customFormat="1" ht="12" customHeight="1" thickBot="1">
      <c r="A8" s="33" t="s">
        <v>18</v>
      </c>
      <c r="B8" s="34" t="s">
        <v>19</v>
      </c>
      <c r="C8" s="35">
        <f>SUM(C9:C14)</f>
        <v>1079738000</v>
      </c>
      <c r="D8" s="35">
        <f>SUM(D9:D14)</f>
        <v>1024118000</v>
      </c>
      <c r="E8" s="36">
        <f>SUM(E9:E14)</f>
        <v>1024115149</v>
      </c>
    </row>
    <row r="9" spans="1:5" s="41" customFormat="1" ht="12" customHeight="1">
      <c r="A9" s="37" t="s">
        <v>20</v>
      </c>
      <c r="B9" s="38" t="s">
        <v>21</v>
      </c>
      <c r="C9" s="39">
        <v>231988000</v>
      </c>
      <c r="D9" s="39">
        <v>231988000</v>
      </c>
      <c r="E9" s="40">
        <v>231987612</v>
      </c>
    </row>
    <row r="10" spans="1:5" s="46" customFormat="1" ht="12" customHeight="1">
      <c r="A10" s="42" t="s">
        <v>22</v>
      </c>
      <c r="B10" s="43" t="s">
        <v>23</v>
      </c>
      <c r="C10" s="44">
        <v>217885000</v>
      </c>
      <c r="D10" s="44">
        <v>218222000</v>
      </c>
      <c r="E10" s="45">
        <v>218221810</v>
      </c>
    </row>
    <row r="11" spans="1:5" s="46" customFormat="1" ht="12" customHeight="1">
      <c r="A11" s="42" t="s">
        <v>24</v>
      </c>
      <c r="B11" s="43" t="s">
        <v>25</v>
      </c>
      <c r="C11" s="44">
        <v>513102000</v>
      </c>
      <c r="D11" s="44">
        <v>534270000</v>
      </c>
      <c r="E11" s="45">
        <v>534266192</v>
      </c>
    </row>
    <row r="12" spans="1:5" s="46" customFormat="1" ht="12" customHeight="1">
      <c r="A12" s="42" t="s">
        <v>26</v>
      </c>
      <c r="B12" s="43" t="s">
        <v>27</v>
      </c>
      <c r="C12" s="44">
        <v>25905000</v>
      </c>
      <c r="D12" s="44">
        <v>26943000</v>
      </c>
      <c r="E12" s="45">
        <v>26942276</v>
      </c>
    </row>
    <row r="13" spans="1:5" s="46" customFormat="1" ht="12" customHeight="1">
      <c r="A13" s="42" t="s">
        <v>28</v>
      </c>
      <c r="B13" s="43" t="s">
        <v>29</v>
      </c>
      <c r="C13" s="44">
        <v>90858000</v>
      </c>
      <c r="D13" s="44">
        <v>10956000</v>
      </c>
      <c r="E13" s="45">
        <v>10958352</v>
      </c>
    </row>
    <row r="14" spans="1:5" s="41" customFormat="1" ht="12" customHeight="1" thickBot="1">
      <c r="A14" s="47" t="s">
        <v>30</v>
      </c>
      <c r="B14" s="48" t="s">
        <v>31</v>
      </c>
      <c r="C14" s="49"/>
      <c r="D14" s="49">
        <v>1739000</v>
      </c>
      <c r="E14" s="50">
        <v>1738907</v>
      </c>
    </row>
    <row r="15" spans="1:5" s="41" customFormat="1" ht="12" customHeight="1" thickBot="1">
      <c r="A15" s="33" t="s">
        <v>32</v>
      </c>
      <c r="B15" s="51" t="s">
        <v>33</v>
      </c>
      <c r="C15" s="35">
        <f>SUM(C16:C20)</f>
        <v>247380000</v>
      </c>
      <c r="D15" s="35">
        <f>SUM(D16:D20)</f>
        <v>791018000</v>
      </c>
      <c r="E15" s="36">
        <f>SUM(E16:E20)</f>
        <v>695168457</v>
      </c>
    </row>
    <row r="16" spans="1:5" s="41" customFormat="1" ht="12" customHeight="1">
      <c r="A16" s="37" t="s">
        <v>34</v>
      </c>
      <c r="B16" s="38" t="s">
        <v>35</v>
      </c>
      <c r="C16" s="39"/>
      <c r="D16" s="39"/>
      <c r="E16" s="40"/>
    </row>
    <row r="17" spans="1:5" s="41" customFormat="1" ht="12" customHeight="1">
      <c r="A17" s="42" t="s">
        <v>36</v>
      </c>
      <c r="B17" s="43" t="s">
        <v>37</v>
      </c>
      <c r="C17" s="44"/>
      <c r="D17" s="44"/>
      <c r="E17" s="45"/>
    </row>
    <row r="18" spans="1:5" s="41" customFormat="1" ht="12" customHeight="1">
      <c r="A18" s="42" t="s">
        <v>38</v>
      </c>
      <c r="B18" s="43" t="s">
        <v>39</v>
      </c>
      <c r="C18" s="44"/>
      <c r="D18" s="44"/>
      <c r="E18" s="45"/>
    </row>
    <row r="19" spans="1:5" s="41" customFormat="1" ht="12" customHeight="1">
      <c r="A19" s="42" t="s">
        <v>40</v>
      </c>
      <c r="B19" s="43" t="s">
        <v>41</v>
      </c>
      <c r="C19" s="44"/>
      <c r="D19" s="44"/>
      <c r="E19" s="45"/>
    </row>
    <row r="20" spans="1:5" s="41" customFormat="1" ht="12" customHeight="1">
      <c r="A20" s="42" t="s">
        <v>42</v>
      </c>
      <c r="B20" s="43" t="s">
        <v>43</v>
      </c>
      <c r="C20" s="44">
        <v>247380000</v>
      </c>
      <c r="D20" s="44">
        <v>791018000</v>
      </c>
      <c r="E20" s="45">
        <v>695168457</v>
      </c>
    </row>
    <row r="21" spans="1:5" s="46" customFormat="1" ht="12" customHeight="1" thickBot="1">
      <c r="A21" s="47" t="s">
        <v>44</v>
      </c>
      <c r="B21" s="48" t="s">
        <v>45</v>
      </c>
      <c r="C21" s="49"/>
      <c r="D21" s="49"/>
      <c r="E21" s="50"/>
    </row>
    <row r="22" spans="1:5" s="46" customFormat="1" ht="12" customHeight="1" thickBot="1">
      <c r="A22" s="33" t="s">
        <v>46</v>
      </c>
      <c r="B22" s="34" t="s">
        <v>47</v>
      </c>
      <c r="C22" s="35">
        <f>SUM(C23:C27)</f>
        <v>0</v>
      </c>
      <c r="D22" s="35">
        <f>SUM(D23:D27)</f>
        <v>36609000</v>
      </c>
      <c r="E22" s="36">
        <f>SUM(E23:E27)</f>
        <v>92000070</v>
      </c>
    </row>
    <row r="23" spans="1:5" s="46" customFormat="1" ht="12" customHeight="1">
      <c r="A23" s="37" t="s">
        <v>48</v>
      </c>
      <c r="B23" s="38" t="s">
        <v>49</v>
      </c>
      <c r="C23" s="39"/>
      <c r="D23" s="39">
        <v>20851000</v>
      </c>
      <c r="E23" s="40">
        <v>20850665</v>
      </c>
    </row>
    <row r="24" spans="1:5" s="41" customFormat="1" ht="12" customHeight="1">
      <c r="A24" s="42" t="s">
        <v>50</v>
      </c>
      <c r="B24" s="43" t="s">
        <v>51</v>
      </c>
      <c r="C24" s="44"/>
      <c r="D24" s="44"/>
      <c r="E24" s="45"/>
    </row>
    <row r="25" spans="1:5" s="46" customFormat="1" ht="12" customHeight="1">
      <c r="A25" s="42" t="s">
        <v>52</v>
      </c>
      <c r="B25" s="43" t="s">
        <v>53</v>
      </c>
      <c r="C25" s="44"/>
      <c r="D25" s="44"/>
      <c r="E25" s="45"/>
    </row>
    <row r="26" spans="1:5" s="46" customFormat="1" ht="12" customHeight="1">
      <c r="A26" s="42" t="s">
        <v>54</v>
      </c>
      <c r="B26" s="43" t="s">
        <v>55</v>
      </c>
      <c r="C26" s="44"/>
      <c r="D26" s="44"/>
      <c r="E26" s="45"/>
    </row>
    <row r="27" spans="1:5" s="46" customFormat="1" ht="12" customHeight="1">
      <c r="A27" s="42" t="s">
        <v>56</v>
      </c>
      <c r="B27" s="43" t="s">
        <v>57</v>
      </c>
      <c r="C27" s="44"/>
      <c r="D27" s="44">
        <v>15758000</v>
      </c>
      <c r="E27" s="45">
        <v>71149405</v>
      </c>
    </row>
    <row r="28" spans="1:5" s="46" customFormat="1" ht="12" customHeight="1" thickBot="1">
      <c r="A28" s="47" t="s">
        <v>58</v>
      </c>
      <c r="B28" s="52" t="s">
        <v>59</v>
      </c>
      <c r="C28" s="49"/>
      <c r="D28" s="49"/>
      <c r="E28" s="50">
        <v>71149405</v>
      </c>
    </row>
    <row r="29" spans="1:5" s="46" customFormat="1" ht="12" customHeight="1" thickBot="1">
      <c r="A29" s="33" t="s">
        <v>60</v>
      </c>
      <c r="B29" s="34" t="s">
        <v>61</v>
      </c>
      <c r="C29" s="53">
        <f>+C30+C35+C36+C37</f>
        <v>303760000</v>
      </c>
      <c r="D29" s="53">
        <f>+D30+D35+D36+D37</f>
        <v>366438000</v>
      </c>
      <c r="E29" s="53">
        <f>+E30+E35+E36+E37</f>
        <v>356943462</v>
      </c>
    </row>
    <row r="30" spans="1:5" s="46" customFormat="1" ht="12" customHeight="1">
      <c r="A30" s="37" t="s">
        <v>62</v>
      </c>
      <c r="B30" s="38" t="s">
        <v>63</v>
      </c>
      <c r="C30" s="54">
        <v>263940000</v>
      </c>
      <c r="D30" s="54">
        <v>323618000</v>
      </c>
      <c r="E30" s="54">
        <f>SUM(E31:E34)</f>
        <v>320366432</v>
      </c>
    </row>
    <row r="31" spans="1:5" s="46" customFormat="1" ht="12" customHeight="1">
      <c r="A31" s="42" t="s">
        <v>64</v>
      </c>
      <c r="B31" s="43" t="s">
        <v>65</v>
      </c>
      <c r="C31" s="44">
        <v>72800000</v>
      </c>
      <c r="D31" s="44">
        <v>83000000</v>
      </c>
      <c r="E31" s="45">
        <v>78837793</v>
      </c>
    </row>
    <row r="32" spans="1:5" s="46" customFormat="1" ht="12" customHeight="1">
      <c r="A32" s="42" t="s">
        <v>66</v>
      </c>
      <c r="B32" s="43" t="s">
        <v>67</v>
      </c>
      <c r="C32" s="44"/>
      <c r="D32" s="44"/>
      <c r="E32" s="45"/>
    </row>
    <row r="33" spans="1:5" s="46" customFormat="1" ht="12" customHeight="1">
      <c r="A33" s="42" t="s">
        <v>68</v>
      </c>
      <c r="B33" s="43" t="s">
        <v>69</v>
      </c>
      <c r="C33" s="44">
        <v>191000000</v>
      </c>
      <c r="D33" s="44">
        <v>240478000</v>
      </c>
      <c r="E33" s="45">
        <v>241343096</v>
      </c>
    </row>
    <row r="34" spans="1:5" s="46" customFormat="1" ht="12" customHeight="1">
      <c r="A34" s="42" t="s">
        <v>70</v>
      </c>
      <c r="B34" s="43" t="s">
        <v>71</v>
      </c>
      <c r="C34" s="44">
        <v>140000</v>
      </c>
      <c r="D34" s="44">
        <v>140000</v>
      </c>
      <c r="E34" s="45">
        <v>185543</v>
      </c>
    </row>
    <row r="35" spans="1:5" s="46" customFormat="1" ht="12" customHeight="1">
      <c r="A35" s="42" t="s">
        <v>72</v>
      </c>
      <c r="B35" s="43" t="s">
        <v>73</v>
      </c>
      <c r="C35" s="44">
        <v>26200000</v>
      </c>
      <c r="D35" s="44">
        <v>28200000</v>
      </c>
      <c r="E35" s="45">
        <v>27707080</v>
      </c>
    </row>
    <row r="36" spans="1:5" s="46" customFormat="1" ht="12" customHeight="1">
      <c r="A36" s="42" t="s">
        <v>74</v>
      </c>
      <c r="B36" s="43" t="s">
        <v>75</v>
      </c>
      <c r="C36" s="44">
        <v>5620000</v>
      </c>
      <c r="D36" s="44">
        <v>220000</v>
      </c>
      <c r="E36" s="45">
        <v>3865671</v>
      </c>
    </row>
    <row r="37" spans="1:5" s="46" customFormat="1" ht="12" customHeight="1" thickBot="1">
      <c r="A37" s="47" t="s">
        <v>76</v>
      </c>
      <c r="B37" s="52" t="s">
        <v>77</v>
      </c>
      <c r="C37" s="49">
        <v>8000000</v>
      </c>
      <c r="D37" s="49">
        <v>14400000</v>
      </c>
      <c r="E37" s="50">
        <v>5004279</v>
      </c>
    </row>
    <row r="38" spans="1:5" s="46" customFormat="1" ht="12" customHeight="1" thickBot="1">
      <c r="A38" s="33" t="s">
        <v>78</v>
      </c>
      <c r="B38" s="34" t="s">
        <v>79</v>
      </c>
      <c r="C38" s="35">
        <f>SUM(C39:C49)</f>
        <v>44699000</v>
      </c>
      <c r="D38" s="35">
        <f>SUM(D39:D49)</f>
        <v>54022000</v>
      </c>
      <c r="E38" s="35">
        <f>SUM(E39:E49)</f>
        <v>50912777</v>
      </c>
    </row>
    <row r="39" spans="1:5" s="46" customFormat="1" ht="12" customHeight="1">
      <c r="A39" s="37" t="s">
        <v>80</v>
      </c>
      <c r="B39" s="38" t="s">
        <v>81</v>
      </c>
      <c r="C39" s="39">
        <v>12000000</v>
      </c>
      <c r="D39" s="39">
        <v>13350000</v>
      </c>
      <c r="E39" s="40">
        <v>13645637</v>
      </c>
    </row>
    <row r="40" spans="1:5" s="46" customFormat="1" ht="12" customHeight="1">
      <c r="A40" s="42" t="s">
        <v>82</v>
      </c>
      <c r="B40" s="43" t="s">
        <v>83</v>
      </c>
      <c r="C40" s="44">
        <v>17170000</v>
      </c>
      <c r="D40" s="44">
        <v>23206000</v>
      </c>
      <c r="E40" s="45">
        <v>16087023</v>
      </c>
    </row>
    <row r="41" spans="1:5" s="46" customFormat="1" ht="12" customHeight="1">
      <c r="A41" s="42" t="s">
        <v>84</v>
      </c>
      <c r="B41" s="43" t="s">
        <v>85</v>
      </c>
      <c r="C41" s="44">
        <v>6757000</v>
      </c>
      <c r="D41" s="44">
        <v>8027000</v>
      </c>
      <c r="E41" s="45">
        <v>3867395</v>
      </c>
    </row>
    <row r="42" spans="1:5" s="46" customFormat="1" ht="12" customHeight="1">
      <c r="A42" s="42" t="s">
        <v>86</v>
      </c>
      <c r="B42" s="43" t="s">
        <v>87</v>
      </c>
      <c r="C42" s="44">
        <v>209000</v>
      </c>
      <c r="D42" s="44">
        <v>376000</v>
      </c>
      <c r="E42" s="45">
        <v>7452660</v>
      </c>
    </row>
    <row r="43" spans="1:5" s="46" customFormat="1" ht="12" customHeight="1">
      <c r="A43" s="42" t="s">
        <v>88</v>
      </c>
      <c r="B43" s="43" t="s">
        <v>89</v>
      </c>
      <c r="C43" s="44">
        <v>7753000</v>
      </c>
      <c r="D43" s="44"/>
      <c r="E43" s="45"/>
    </row>
    <row r="44" spans="1:5" s="46" customFormat="1" ht="12" customHeight="1">
      <c r="A44" s="42" t="s">
        <v>90</v>
      </c>
      <c r="B44" s="43" t="s">
        <v>91</v>
      </c>
      <c r="C44" s="44"/>
      <c r="D44" s="44">
        <v>7753000</v>
      </c>
      <c r="E44" s="45">
        <v>7462225</v>
      </c>
    </row>
    <row r="45" spans="1:5" s="46" customFormat="1" ht="12" customHeight="1">
      <c r="A45" s="42" t="s">
        <v>92</v>
      </c>
      <c r="B45" s="43" t="s">
        <v>93</v>
      </c>
      <c r="C45" s="44"/>
      <c r="D45" s="44"/>
      <c r="E45" s="45"/>
    </row>
    <row r="46" spans="1:5" s="46" customFormat="1" ht="12" customHeight="1">
      <c r="A46" s="42" t="s">
        <v>94</v>
      </c>
      <c r="B46" s="43" t="s">
        <v>95</v>
      </c>
      <c r="C46" s="44">
        <v>10000</v>
      </c>
      <c r="D46" s="44">
        <v>10000</v>
      </c>
      <c r="E46" s="45">
        <v>129906</v>
      </c>
    </row>
    <row r="47" spans="1:5" s="46" customFormat="1" ht="12" customHeight="1">
      <c r="A47" s="42" t="s">
        <v>96</v>
      </c>
      <c r="B47" s="43" t="s">
        <v>97</v>
      </c>
      <c r="C47" s="55"/>
      <c r="D47" s="55"/>
      <c r="E47" s="56"/>
    </row>
    <row r="48" spans="1:5" s="46" customFormat="1" ht="12" customHeight="1">
      <c r="A48" s="47" t="s">
        <v>98</v>
      </c>
      <c r="B48" s="52" t="s">
        <v>99</v>
      </c>
      <c r="C48" s="57"/>
      <c r="D48" s="57">
        <v>500000</v>
      </c>
      <c r="E48" s="58">
        <v>812271</v>
      </c>
    </row>
    <row r="49" spans="1:5" s="41" customFormat="1" ht="12" customHeight="1" thickBot="1">
      <c r="A49" s="47" t="s">
        <v>100</v>
      </c>
      <c r="B49" s="52" t="s">
        <v>101</v>
      </c>
      <c r="C49" s="57">
        <v>800000</v>
      </c>
      <c r="D49" s="57">
        <v>800000</v>
      </c>
      <c r="E49" s="58">
        <v>1455660</v>
      </c>
    </row>
    <row r="50" spans="1:5" s="46" customFormat="1" ht="12" customHeight="1" thickBot="1">
      <c r="A50" s="33" t="s">
        <v>102</v>
      </c>
      <c r="B50" s="34" t="s">
        <v>103</v>
      </c>
      <c r="C50" s="35">
        <f>SUM(C51:C55)</f>
        <v>2774000</v>
      </c>
      <c r="D50" s="35">
        <f>SUM(D51:D55)</f>
        <v>35543000</v>
      </c>
      <c r="E50" s="36">
        <f>SUM(E51:E55)</f>
        <v>781857</v>
      </c>
    </row>
    <row r="51" spans="1:5" s="46" customFormat="1" ht="12" customHeight="1">
      <c r="A51" s="37" t="s">
        <v>104</v>
      </c>
      <c r="B51" s="38" t="s">
        <v>105</v>
      </c>
      <c r="C51" s="59">
        <v>2774000</v>
      </c>
      <c r="D51" s="59"/>
      <c r="E51" s="60"/>
    </row>
    <row r="52" spans="1:5" s="46" customFormat="1" ht="12" customHeight="1">
      <c r="A52" s="42" t="s">
        <v>106</v>
      </c>
      <c r="B52" s="43" t="s">
        <v>107</v>
      </c>
      <c r="C52" s="55"/>
      <c r="D52" s="55">
        <v>35543000</v>
      </c>
      <c r="E52" s="56">
        <v>778000</v>
      </c>
    </row>
    <row r="53" spans="1:5" s="46" customFormat="1" ht="12" customHeight="1">
      <c r="A53" s="42" t="s">
        <v>108</v>
      </c>
      <c r="B53" s="43" t="s">
        <v>109</v>
      </c>
      <c r="C53" s="55"/>
      <c r="D53" s="55"/>
      <c r="E53" s="56">
        <v>3857</v>
      </c>
    </row>
    <row r="54" spans="1:5" s="46" customFormat="1" ht="12" customHeight="1">
      <c r="A54" s="42" t="s">
        <v>110</v>
      </c>
      <c r="B54" s="43" t="s">
        <v>111</v>
      </c>
      <c r="C54" s="55"/>
      <c r="D54" s="55"/>
      <c r="E54" s="56"/>
    </row>
    <row r="55" spans="1:5" s="46" customFormat="1" ht="12" customHeight="1" thickBot="1">
      <c r="A55" s="47" t="s">
        <v>112</v>
      </c>
      <c r="B55" s="52" t="s">
        <v>113</v>
      </c>
      <c r="C55" s="57"/>
      <c r="D55" s="57"/>
      <c r="E55" s="58"/>
    </row>
    <row r="56" spans="1:5" s="46" customFormat="1" ht="12" customHeight="1" thickBot="1">
      <c r="A56" s="33" t="s">
        <v>114</v>
      </c>
      <c r="B56" s="34" t="s">
        <v>115</v>
      </c>
      <c r="C56" s="35">
        <f>SUM(C57:C59)</f>
        <v>12516000</v>
      </c>
      <c r="D56" s="35">
        <f>SUM(D57:D59)</f>
        <v>16253000</v>
      </c>
      <c r="E56" s="36">
        <f>SUM(E57:E59)</f>
        <v>9364278</v>
      </c>
    </row>
    <row r="57" spans="1:5" s="41" customFormat="1" ht="12" customHeight="1">
      <c r="A57" s="37" t="s">
        <v>116</v>
      </c>
      <c r="B57" s="38" t="s">
        <v>117</v>
      </c>
      <c r="C57" s="39"/>
      <c r="D57" s="39"/>
      <c r="E57" s="40"/>
    </row>
    <row r="58" spans="1:5" s="41" customFormat="1" ht="12" customHeight="1">
      <c r="A58" s="42" t="s">
        <v>118</v>
      </c>
      <c r="B58" s="43" t="s">
        <v>119</v>
      </c>
      <c r="C58" s="44">
        <v>3366000</v>
      </c>
      <c r="D58" s="44">
        <v>3366000</v>
      </c>
      <c r="E58" s="45">
        <v>1170155</v>
      </c>
    </row>
    <row r="59" spans="1:5" s="41" customFormat="1" ht="12" customHeight="1">
      <c r="A59" s="42" t="s">
        <v>120</v>
      </c>
      <c r="B59" s="43" t="s">
        <v>121</v>
      </c>
      <c r="C59" s="44">
        <v>9150000</v>
      </c>
      <c r="D59" s="44">
        <v>12887000</v>
      </c>
      <c r="E59" s="45">
        <v>8194123</v>
      </c>
    </row>
    <row r="60" spans="1:5" s="41" customFormat="1" ht="12" customHeight="1" thickBot="1">
      <c r="A60" s="47" t="s">
        <v>122</v>
      </c>
      <c r="B60" s="52" t="s">
        <v>123</v>
      </c>
      <c r="C60" s="49"/>
      <c r="D60" s="49"/>
      <c r="E60" s="50"/>
    </row>
    <row r="61" spans="1:5" s="46" customFormat="1" ht="12" customHeight="1" thickBot="1">
      <c r="A61" s="33" t="s">
        <v>124</v>
      </c>
      <c r="B61" s="51" t="s">
        <v>125</v>
      </c>
      <c r="C61" s="35">
        <f>SUM(C62:C64)</f>
        <v>0</v>
      </c>
      <c r="D61" s="35">
        <f>SUM(D62:D64)</f>
        <v>2468000</v>
      </c>
      <c r="E61" s="36">
        <f>SUM(E62:E64)</f>
        <v>2481537</v>
      </c>
    </row>
    <row r="62" spans="1:5" s="46" customFormat="1" ht="12" customHeight="1">
      <c r="A62" s="37" t="s">
        <v>126</v>
      </c>
      <c r="B62" s="38" t="s">
        <v>127</v>
      </c>
      <c r="C62" s="55"/>
      <c r="D62" s="55"/>
      <c r="E62" s="56"/>
    </row>
    <row r="63" spans="1:5" s="46" customFormat="1" ht="12" customHeight="1">
      <c r="A63" s="42" t="s">
        <v>128</v>
      </c>
      <c r="B63" s="43" t="s">
        <v>129</v>
      </c>
      <c r="C63" s="55"/>
      <c r="D63" s="55"/>
      <c r="E63" s="56">
        <v>13837</v>
      </c>
    </row>
    <row r="64" spans="1:5" s="46" customFormat="1" ht="12" customHeight="1">
      <c r="A64" s="42" t="s">
        <v>130</v>
      </c>
      <c r="B64" s="43" t="s">
        <v>131</v>
      </c>
      <c r="C64" s="55"/>
      <c r="D64" s="55">
        <v>2468000</v>
      </c>
      <c r="E64" s="56">
        <v>2467700</v>
      </c>
    </row>
    <row r="65" spans="1:5" s="46" customFormat="1" ht="12" customHeight="1" thickBot="1">
      <c r="A65" s="47" t="s">
        <v>132</v>
      </c>
      <c r="B65" s="52" t="s">
        <v>133</v>
      </c>
      <c r="C65" s="55"/>
      <c r="D65" s="55"/>
      <c r="E65" s="56"/>
    </row>
    <row r="66" spans="1:5" s="46" customFormat="1" ht="12" customHeight="1" thickBot="1">
      <c r="A66" s="33" t="s">
        <v>134</v>
      </c>
      <c r="B66" s="34" t="s">
        <v>135</v>
      </c>
      <c r="C66" s="53">
        <f>+C8+C15+C22+C29+C38+C50+C56+C61</f>
        <v>1690867000</v>
      </c>
      <c r="D66" s="53">
        <f>+D8+D15+D22+D29+D38+D50+D56+D61</f>
        <v>2326469000</v>
      </c>
      <c r="E66" s="61">
        <f>+E8+E15+E22+E29+E38+E50+E56+E61</f>
        <v>2231767587</v>
      </c>
    </row>
    <row r="67" spans="1:5" s="46" customFormat="1" ht="12" customHeight="1" thickBot="1">
      <c r="A67" s="62" t="s">
        <v>136</v>
      </c>
      <c r="B67" s="51" t="s">
        <v>137</v>
      </c>
      <c r="C67" s="35">
        <f>SUM(C68:C70)</f>
        <v>110000000</v>
      </c>
      <c r="D67" s="35">
        <f>SUM(D68:D70)</f>
        <v>160303000</v>
      </c>
      <c r="E67" s="36">
        <f>SUM(E68:E70)</f>
        <v>20303000</v>
      </c>
    </row>
    <row r="68" spans="1:5" s="46" customFormat="1" ht="12" customHeight="1">
      <c r="A68" s="37" t="s">
        <v>138</v>
      </c>
      <c r="B68" s="38" t="s">
        <v>139</v>
      </c>
      <c r="C68" s="55">
        <v>10000000</v>
      </c>
      <c r="D68" s="55">
        <v>60303000</v>
      </c>
      <c r="E68" s="56">
        <v>20303000</v>
      </c>
    </row>
    <row r="69" spans="1:5" s="46" customFormat="1" ht="12" customHeight="1">
      <c r="A69" s="42" t="s">
        <v>140</v>
      </c>
      <c r="B69" s="43" t="s">
        <v>141</v>
      </c>
      <c r="C69" s="55">
        <v>100000000</v>
      </c>
      <c r="D69" s="55">
        <v>100000000</v>
      </c>
      <c r="E69" s="56"/>
    </row>
    <row r="70" spans="1:5" s="46" customFormat="1" ht="12" customHeight="1" thickBot="1">
      <c r="A70" s="47" t="s">
        <v>142</v>
      </c>
      <c r="B70" s="63" t="s">
        <v>143</v>
      </c>
      <c r="C70" s="55"/>
      <c r="D70" s="55"/>
      <c r="E70" s="56"/>
    </row>
    <row r="71" spans="1:5" s="46" customFormat="1" ht="12" customHeight="1" thickBot="1">
      <c r="A71" s="62" t="s">
        <v>144</v>
      </c>
      <c r="B71" s="51" t="s">
        <v>145</v>
      </c>
      <c r="C71" s="35">
        <f>SUM(C72:C75)</f>
        <v>0</v>
      </c>
      <c r="D71" s="35">
        <f>SUM(D72:D75)</f>
        <v>0</v>
      </c>
      <c r="E71" s="36">
        <f>SUM(E72:E75)</f>
        <v>0</v>
      </c>
    </row>
    <row r="72" spans="1:5" s="46" customFormat="1" ht="12" customHeight="1">
      <c r="A72" s="37" t="s">
        <v>146</v>
      </c>
      <c r="B72" s="38" t="s">
        <v>147</v>
      </c>
      <c r="C72" s="55"/>
      <c r="D72" s="55"/>
      <c r="E72" s="56"/>
    </row>
    <row r="73" spans="1:5" s="46" customFormat="1" ht="12" customHeight="1">
      <c r="A73" s="42" t="s">
        <v>148</v>
      </c>
      <c r="B73" s="43" t="s">
        <v>149</v>
      </c>
      <c r="C73" s="55"/>
      <c r="D73" s="55"/>
      <c r="E73" s="56"/>
    </row>
    <row r="74" spans="1:5" s="46" customFormat="1" ht="12" customHeight="1">
      <c r="A74" s="42" t="s">
        <v>150</v>
      </c>
      <c r="B74" s="43" t="s">
        <v>151</v>
      </c>
      <c r="C74" s="55"/>
      <c r="D74" s="55"/>
      <c r="E74" s="56"/>
    </row>
    <row r="75" spans="1:5" s="46" customFormat="1" ht="12" customHeight="1" thickBot="1">
      <c r="A75" s="47" t="s">
        <v>152</v>
      </c>
      <c r="B75" s="52" t="s">
        <v>153</v>
      </c>
      <c r="C75" s="55"/>
      <c r="D75" s="55"/>
      <c r="E75" s="56"/>
    </row>
    <row r="76" spans="1:5" s="46" customFormat="1" ht="12" customHeight="1" thickBot="1">
      <c r="A76" s="62" t="s">
        <v>154</v>
      </c>
      <c r="B76" s="51" t="s">
        <v>155</v>
      </c>
      <c r="C76" s="35">
        <f>SUM(C77:C78)</f>
        <v>254955000</v>
      </c>
      <c r="D76" s="35">
        <f>SUM(D77:D78)</f>
        <v>257029000</v>
      </c>
      <c r="E76" s="36">
        <f>SUM(E77:E78)</f>
        <v>257029306</v>
      </c>
    </row>
    <row r="77" spans="1:5" s="46" customFormat="1" ht="12" customHeight="1">
      <c r="A77" s="37" t="s">
        <v>156</v>
      </c>
      <c r="B77" s="38" t="s">
        <v>157</v>
      </c>
      <c r="C77" s="55">
        <v>254955000</v>
      </c>
      <c r="D77" s="55">
        <v>257029000</v>
      </c>
      <c r="E77" s="56">
        <v>257029306</v>
      </c>
    </row>
    <row r="78" spans="1:5" s="46" customFormat="1" ht="12" customHeight="1" thickBot="1">
      <c r="A78" s="47" t="s">
        <v>158</v>
      </c>
      <c r="B78" s="52" t="s">
        <v>159</v>
      </c>
      <c r="C78" s="55"/>
      <c r="D78" s="55"/>
      <c r="E78" s="56"/>
    </row>
    <row r="79" spans="1:5" s="46" customFormat="1" ht="12" customHeight="1" thickBot="1">
      <c r="A79" s="62" t="s">
        <v>160</v>
      </c>
      <c r="B79" s="51" t="s">
        <v>161</v>
      </c>
      <c r="C79" s="35">
        <f>SUM(C80:C82)</f>
        <v>0</v>
      </c>
      <c r="D79" s="35">
        <f>SUM(D80:D82)</f>
        <v>35165000</v>
      </c>
      <c r="E79" s="36">
        <f>SUM(E80:E82)</f>
        <v>35164932</v>
      </c>
    </row>
    <row r="80" spans="1:5" s="46" customFormat="1" ht="12" customHeight="1">
      <c r="A80" s="37" t="s">
        <v>162</v>
      </c>
      <c r="B80" s="38" t="s">
        <v>163</v>
      </c>
      <c r="C80" s="55"/>
      <c r="D80" s="55">
        <v>35165000</v>
      </c>
      <c r="E80" s="56">
        <v>35164932</v>
      </c>
    </row>
    <row r="81" spans="1:5" s="46" customFormat="1" ht="12" customHeight="1">
      <c r="A81" s="42" t="s">
        <v>164</v>
      </c>
      <c r="B81" s="43" t="s">
        <v>165</v>
      </c>
      <c r="C81" s="55"/>
      <c r="D81" s="55"/>
      <c r="E81" s="56"/>
    </row>
    <row r="82" spans="1:5" s="46" customFormat="1" ht="12" customHeight="1" thickBot="1">
      <c r="A82" s="47" t="s">
        <v>166</v>
      </c>
      <c r="B82" s="52" t="s">
        <v>167</v>
      </c>
      <c r="C82" s="55"/>
      <c r="D82" s="55"/>
      <c r="E82" s="56"/>
    </row>
    <row r="83" spans="1:5" s="46" customFormat="1" ht="12" customHeight="1" thickBot="1">
      <c r="A83" s="62" t="s">
        <v>168</v>
      </c>
      <c r="B83" s="51" t="s">
        <v>169</v>
      </c>
      <c r="C83" s="35">
        <f>SUM(C84:C87)</f>
        <v>0</v>
      </c>
      <c r="D83" s="35">
        <f>SUM(D84:D87)</f>
        <v>0</v>
      </c>
      <c r="E83" s="36">
        <f>SUM(E84:E87)</f>
        <v>0</v>
      </c>
    </row>
    <row r="84" spans="1:5" s="46" customFormat="1" ht="12" customHeight="1">
      <c r="A84" s="64" t="s">
        <v>170</v>
      </c>
      <c r="B84" s="38" t="s">
        <v>171</v>
      </c>
      <c r="C84" s="55"/>
      <c r="D84" s="55"/>
      <c r="E84" s="56"/>
    </row>
    <row r="85" spans="1:5" s="46" customFormat="1" ht="12" customHeight="1">
      <c r="A85" s="65" t="s">
        <v>172</v>
      </c>
      <c r="B85" s="43" t="s">
        <v>173</v>
      </c>
      <c r="C85" s="55"/>
      <c r="D85" s="55"/>
      <c r="E85" s="56"/>
    </row>
    <row r="86" spans="1:5" s="46" customFormat="1" ht="12" customHeight="1">
      <c r="A86" s="65" t="s">
        <v>174</v>
      </c>
      <c r="B86" s="43" t="s">
        <v>175</v>
      </c>
      <c r="C86" s="55"/>
      <c r="D86" s="55"/>
      <c r="E86" s="56"/>
    </row>
    <row r="87" spans="1:5" s="46" customFormat="1" ht="12" customHeight="1" thickBot="1">
      <c r="A87" s="66" t="s">
        <v>176</v>
      </c>
      <c r="B87" s="52" t="s">
        <v>177</v>
      </c>
      <c r="C87" s="55"/>
      <c r="D87" s="55"/>
      <c r="E87" s="56"/>
    </row>
    <row r="88" spans="1:5" s="46" customFormat="1" ht="12" customHeight="1" thickBot="1">
      <c r="A88" s="62" t="s">
        <v>178</v>
      </c>
      <c r="B88" s="51" t="s">
        <v>179</v>
      </c>
      <c r="C88" s="67"/>
      <c r="D88" s="67"/>
      <c r="E88" s="68"/>
    </row>
    <row r="89" spans="1:5" s="46" customFormat="1" ht="12" customHeight="1" thickBot="1">
      <c r="A89" s="62" t="s">
        <v>180</v>
      </c>
      <c r="B89" s="69" t="s">
        <v>181</v>
      </c>
      <c r="C89" s="53">
        <f>+C67+C71+C76+C79+C83+C88</f>
        <v>364955000</v>
      </c>
      <c r="D89" s="53">
        <f>+D67+D71+D76+D79+D83+D88</f>
        <v>452497000</v>
      </c>
      <c r="E89" s="61">
        <f>+E67+E71+E76+E79+E83+E88</f>
        <v>312497238</v>
      </c>
    </row>
    <row r="90" spans="1:5" s="46" customFormat="1" ht="12" customHeight="1" thickBot="1">
      <c r="A90" s="70" t="s">
        <v>182</v>
      </c>
      <c r="B90" s="71" t="s">
        <v>183</v>
      </c>
      <c r="C90" s="53">
        <f>+C66+C89</f>
        <v>2055822000</v>
      </c>
      <c r="D90" s="53">
        <f>+D66+D89</f>
        <v>2778966000</v>
      </c>
      <c r="E90" s="61">
        <f>+E66+E89</f>
        <v>2544264825</v>
      </c>
    </row>
    <row r="91" spans="1:5" s="46" customFormat="1" ht="15" customHeight="1">
      <c r="A91" s="72"/>
      <c r="B91" s="73"/>
      <c r="C91" s="74"/>
      <c r="D91" s="74"/>
      <c r="E91" s="74"/>
    </row>
    <row r="92" spans="1:5" ht="13.5" thickBot="1">
      <c r="A92" s="75"/>
      <c r="B92" s="76"/>
      <c r="C92" s="77"/>
      <c r="D92" s="77"/>
      <c r="E92" s="77"/>
    </row>
    <row r="93" spans="1:5" s="29" customFormat="1" ht="16.5" customHeight="1" thickBot="1">
      <c r="A93" s="30" t="s">
        <v>184</v>
      </c>
      <c r="B93" s="31"/>
      <c r="C93" s="31"/>
      <c r="D93" s="31"/>
      <c r="E93" s="32"/>
    </row>
    <row r="94" spans="1:5" s="81" customFormat="1" ht="12" customHeight="1" thickBot="1">
      <c r="A94" s="78" t="s">
        <v>18</v>
      </c>
      <c r="B94" s="79" t="s">
        <v>185</v>
      </c>
      <c r="C94" s="80">
        <f>SUM(C95:C99)</f>
        <v>629483000</v>
      </c>
      <c r="D94" s="80">
        <f>SUM(D95:D99)</f>
        <v>1222727000</v>
      </c>
      <c r="E94" s="80">
        <f>SUM(E95:E99)</f>
        <v>995282790</v>
      </c>
    </row>
    <row r="95" spans="1:5" ht="12" customHeight="1">
      <c r="A95" s="82" t="s">
        <v>20</v>
      </c>
      <c r="B95" s="83" t="s">
        <v>186</v>
      </c>
      <c r="C95" s="84">
        <v>205718000</v>
      </c>
      <c r="D95" s="84">
        <v>642409000</v>
      </c>
      <c r="E95" s="84">
        <v>489248831</v>
      </c>
    </row>
    <row r="96" spans="1:5" ht="12" customHeight="1">
      <c r="A96" s="42" t="s">
        <v>22</v>
      </c>
      <c r="B96" s="85" t="s">
        <v>187</v>
      </c>
      <c r="C96" s="86">
        <v>32046000</v>
      </c>
      <c r="D96" s="86">
        <v>91339000</v>
      </c>
      <c r="E96" s="86">
        <v>70860947</v>
      </c>
    </row>
    <row r="97" spans="1:5" ht="12" customHeight="1">
      <c r="A97" s="42" t="s">
        <v>24</v>
      </c>
      <c r="B97" s="85" t="s">
        <v>188</v>
      </c>
      <c r="C97" s="87">
        <v>203181000</v>
      </c>
      <c r="D97" s="87">
        <v>252633000</v>
      </c>
      <c r="E97" s="87">
        <v>201883903</v>
      </c>
    </row>
    <row r="98" spans="1:5" ht="12" customHeight="1">
      <c r="A98" s="42" t="s">
        <v>26</v>
      </c>
      <c r="B98" s="88" t="s">
        <v>189</v>
      </c>
      <c r="C98" s="87">
        <v>52365000</v>
      </c>
      <c r="D98" s="87">
        <v>52396000</v>
      </c>
      <c r="E98" s="87">
        <v>51345553</v>
      </c>
    </row>
    <row r="99" spans="1:5" ht="12" customHeight="1">
      <c r="A99" s="42" t="s">
        <v>190</v>
      </c>
      <c r="B99" s="89" t="s">
        <v>191</v>
      </c>
      <c r="C99" s="87">
        <v>136173000</v>
      </c>
      <c r="D99" s="87">
        <v>183950000</v>
      </c>
      <c r="E99" s="87">
        <v>181943556</v>
      </c>
    </row>
    <row r="100" spans="1:5" ht="12" customHeight="1">
      <c r="A100" s="42" t="s">
        <v>30</v>
      </c>
      <c r="B100" s="85" t="s">
        <v>192</v>
      </c>
      <c r="C100" s="87"/>
      <c r="D100" s="87">
        <v>6599000</v>
      </c>
      <c r="E100" s="87">
        <v>6261128</v>
      </c>
    </row>
    <row r="101" spans="1:5" ht="12" customHeight="1">
      <c r="A101" s="42" t="s">
        <v>193</v>
      </c>
      <c r="B101" s="90" t="s">
        <v>194</v>
      </c>
      <c r="C101" s="87"/>
      <c r="D101" s="87"/>
      <c r="E101" s="87"/>
    </row>
    <row r="102" spans="1:5" ht="12" customHeight="1">
      <c r="A102" s="42" t="s">
        <v>195</v>
      </c>
      <c r="B102" s="91" t="s">
        <v>196</v>
      </c>
      <c r="C102" s="87"/>
      <c r="D102" s="87"/>
      <c r="E102" s="87"/>
    </row>
    <row r="103" spans="1:5" ht="21.75" customHeight="1">
      <c r="A103" s="42" t="s">
        <v>197</v>
      </c>
      <c r="B103" s="91" t="s">
        <v>198</v>
      </c>
      <c r="C103" s="87"/>
      <c r="D103" s="87"/>
      <c r="E103" s="87"/>
    </row>
    <row r="104" spans="1:5" ht="12" customHeight="1">
      <c r="A104" s="42" t="s">
        <v>199</v>
      </c>
      <c r="B104" s="90" t="s">
        <v>200</v>
      </c>
      <c r="C104" s="87">
        <v>104040000</v>
      </c>
      <c r="D104" s="87">
        <v>113449000</v>
      </c>
      <c r="E104" s="87">
        <v>113441217</v>
      </c>
    </row>
    <row r="105" spans="1:5" ht="12" customHeight="1">
      <c r="A105" s="42" t="s">
        <v>201</v>
      </c>
      <c r="B105" s="90" t="s">
        <v>202</v>
      </c>
      <c r="C105" s="87"/>
      <c r="D105" s="87"/>
      <c r="E105" s="87"/>
    </row>
    <row r="106" spans="1:5" ht="12" customHeight="1">
      <c r="A106" s="42" t="s">
        <v>203</v>
      </c>
      <c r="B106" s="91" t="s">
        <v>204</v>
      </c>
      <c r="C106" s="87"/>
      <c r="D106" s="87"/>
      <c r="E106" s="87"/>
    </row>
    <row r="107" spans="1:5" ht="12" customHeight="1">
      <c r="A107" s="92" t="s">
        <v>205</v>
      </c>
      <c r="B107" s="93" t="s">
        <v>206</v>
      </c>
      <c r="C107" s="87"/>
      <c r="D107" s="87"/>
      <c r="E107" s="87"/>
    </row>
    <row r="108" spans="1:5" ht="12" customHeight="1">
      <c r="A108" s="42" t="s">
        <v>207</v>
      </c>
      <c r="B108" s="93" t="s">
        <v>208</v>
      </c>
      <c r="C108" s="87"/>
      <c r="D108" s="87"/>
      <c r="E108" s="87"/>
    </row>
    <row r="109" spans="1:5" ht="12" customHeight="1">
      <c r="A109" s="47" t="s">
        <v>209</v>
      </c>
      <c r="B109" s="93" t="s">
        <v>210</v>
      </c>
      <c r="C109" s="87"/>
      <c r="D109" s="87"/>
      <c r="E109" s="87"/>
    </row>
    <row r="110" spans="1:5" s="81" customFormat="1" ht="12" customHeight="1" thickBot="1">
      <c r="A110" s="94" t="s">
        <v>211</v>
      </c>
      <c r="B110" s="95" t="s">
        <v>212</v>
      </c>
      <c r="C110" s="96">
        <v>32133000</v>
      </c>
      <c r="D110" s="96">
        <v>63902000</v>
      </c>
      <c r="E110" s="96">
        <v>62241211</v>
      </c>
    </row>
    <row r="111" spans="1:5" ht="12" customHeight="1" thickBot="1">
      <c r="A111" s="33" t="s">
        <v>32</v>
      </c>
      <c r="B111" s="97" t="s">
        <v>213</v>
      </c>
      <c r="C111" s="98">
        <f>+C112+C113+C114</f>
        <v>66259000</v>
      </c>
      <c r="D111" s="98">
        <f>+D112+D113+D114</f>
        <v>105277000</v>
      </c>
      <c r="E111" s="98">
        <f>+E112+E113+E114</f>
        <v>94607915</v>
      </c>
    </row>
    <row r="112" spans="1:5" ht="12" customHeight="1">
      <c r="A112" s="37" t="s">
        <v>34</v>
      </c>
      <c r="B112" s="85" t="s">
        <v>214</v>
      </c>
      <c r="C112" s="99">
        <v>23484000</v>
      </c>
      <c r="D112" s="99">
        <v>50904000</v>
      </c>
      <c r="E112" s="99">
        <v>40719598</v>
      </c>
    </row>
    <row r="113" spans="1:5" ht="12" customHeight="1">
      <c r="A113" s="37" t="s">
        <v>38</v>
      </c>
      <c r="B113" s="100" t="s">
        <v>215</v>
      </c>
      <c r="C113" s="86">
        <v>32597000</v>
      </c>
      <c r="D113" s="86">
        <v>44028000</v>
      </c>
      <c r="E113" s="86">
        <v>43544150</v>
      </c>
    </row>
    <row r="114" spans="1:5" ht="12" customHeight="1">
      <c r="A114" s="37" t="s">
        <v>42</v>
      </c>
      <c r="B114" s="48" t="s">
        <v>216</v>
      </c>
      <c r="C114" s="45">
        <v>10178000</v>
      </c>
      <c r="D114" s="45">
        <v>10345000</v>
      </c>
      <c r="E114" s="45">
        <v>10344167</v>
      </c>
    </row>
    <row r="115" spans="1:5" ht="12" customHeight="1">
      <c r="A115" s="37" t="s">
        <v>44</v>
      </c>
      <c r="B115" s="101" t="s">
        <v>217</v>
      </c>
      <c r="C115" s="45"/>
      <c r="D115" s="45"/>
      <c r="E115" s="45"/>
    </row>
    <row r="116" spans="1:5" ht="12" customHeight="1">
      <c r="A116" s="37" t="s">
        <v>218</v>
      </c>
      <c r="B116" s="102" t="s">
        <v>219</v>
      </c>
      <c r="C116" s="45"/>
      <c r="D116" s="45"/>
      <c r="E116" s="45"/>
    </row>
    <row r="117" spans="1:5" ht="22.5" customHeight="1">
      <c r="A117" s="37" t="s">
        <v>220</v>
      </c>
      <c r="B117" s="91" t="s">
        <v>198</v>
      </c>
      <c r="C117" s="45"/>
      <c r="D117" s="45"/>
      <c r="E117" s="45"/>
    </row>
    <row r="118" spans="1:5" ht="12" customHeight="1">
      <c r="A118" s="37" t="s">
        <v>221</v>
      </c>
      <c r="B118" s="91" t="s">
        <v>222</v>
      </c>
      <c r="C118" s="45"/>
      <c r="D118" s="45"/>
      <c r="E118" s="45"/>
    </row>
    <row r="119" spans="1:5" ht="12" customHeight="1">
      <c r="A119" s="37" t="s">
        <v>223</v>
      </c>
      <c r="B119" s="91" t="s">
        <v>224</v>
      </c>
      <c r="C119" s="45"/>
      <c r="D119" s="45"/>
      <c r="E119" s="45"/>
    </row>
    <row r="120" spans="1:5" ht="12" customHeight="1">
      <c r="A120" s="37" t="s">
        <v>225</v>
      </c>
      <c r="B120" s="91" t="s">
        <v>204</v>
      </c>
      <c r="C120" s="45"/>
      <c r="D120" s="45"/>
      <c r="E120" s="45"/>
    </row>
    <row r="121" spans="1:5" ht="12" customHeight="1">
      <c r="A121" s="37" t="s">
        <v>226</v>
      </c>
      <c r="B121" s="91" t="s">
        <v>227</v>
      </c>
      <c r="C121" s="45"/>
      <c r="D121" s="45"/>
      <c r="E121" s="45"/>
    </row>
    <row r="122" spans="1:5" ht="12" customHeight="1" thickBot="1">
      <c r="A122" s="92" t="s">
        <v>228</v>
      </c>
      <c r="B122" s="91" t="s">
        <v>229</v>
      </c>
      <c r="C122" s="50">
        <v>10178000</v>
      </c>
      <c r="D122" s="50">
        <v>10345000</v>
      </c>
      <c r="E122" s="50">
        <v>10344167</v>
      </c>
    </row>
    <row r="123" spans="1:5" ht="12" customHeight="1" thickBot="1">
      <c r="A123" s="33" t="s">
        <v>46</v>
      </c>
      <c r="B123" s="103" t="s">
        <v>230</v>
      </c>
      <c r="C123" s="98">
        <f>+C124+C125</f>
        <v>105580000</v>
      </c>
      <c r="D123" s="98">
        <f>+D124+D125</f>
        <v>121762000</v>
      </c>
      <c r="E123" s="98">
        <f>+E124+E125</f>
        <v>0</v>
      </c>
    </row>
    <row r="124" spans="1:5" ht="12" customHeight="1">
      <c r="A124" s="37" t="s">
        <v>48</v>
      </c>
      <c r="B124" s="104" t="s">
        <v>231</v>
      </c>
      <c r="C124" s="99">
        <v>20000000</v>
      </c>
      <c r="D124" s="99">
        <v>37980000</v>
      </c>
      <c r="E124" s="99"/>
    </row>
    <row r="125" spans="1:5" ht="12" customHeight="1" thickBot="1">
      <c r="A125" s="47" t="s">
        <v>50</v>
      </c>
      <c r="B125" s="100" t="s">
        <v>232</v>
      </c>
      <c r="C125" s="87">
        <v>85580000</v>
      </c>
      <c r="D125" s="87">
        <v>83782000</v>
      </c>
      <c r="E125" s="87"/>
    </row>
    <row r="126" spans="1:5" ht="12" customHeight="1" thickBot="1">
      <c r="A126" s="33" t="s">
        <v>233</v>
      </c>
      <c r="B126" s="103" t="s">
        <v>234</v>
      </c>
      <c r="C126" s="98">
        <f>+C94+C111+C123</f>
        <v>801322000</v>
      </c>
      <c r="D126" s="98">
        <f>+D94+D111+D123</f>
        <v>1449766000</v>
      </c>
      <c r="E126" s="98">
        <f>+E94+E111+E123</f>
        <v>1089890705</v>
      </c>
    </row>
    <row r="127" spans="1:5" ht="12" customHeight="1" thickBot="1">
      <c r="A127" s="33" t="s">
        <v>78</v>
      </c>
      <c r="B127" s="103" t="s">
        <v>235</v>
      </c>
      <c r="C127" s="98">
        <f>+C128+C129+C130</f>
        <v>103545000</v>
      </c>
      <c r="D127" s="98">
        <f>+D128+D129+D130</f>
        <v>103545000</v>
      </c>
      <c r="E127" s="98">
        <f>+E128+E129+E130</f>
        <v>3044789</v>
      </c>
    </row>
    <row r="128" spans="1:5" ht="12" customHeight="1">
      <c r="A128" s="37" t="s">
        <v>80</v>
      </c>
      <c r="B128" s="104" t="s">
        <v>236</v>
      </c>
      <c r="C128" s="45">
        <v>3545000</v>
      </c>
      <c r="D128" s="45">
        <v>3545000</v>
      </c>
      <c r="E128" s="45">
        <v>3044789</v>
      </c>
    </row>
    <row r="129" spans="1:5" ht="12" customHeight="1">
      <c r="A129" s="37" t="s">
        <v>82</v>
      </c>
      <c r="B129" s="104" t="s">
        <v>237</v>
      </c>
      <c r="C129" s="45">
        <v>100000000</v>
      </c>
      <c r="D129" s="45">
        <v>100000000</v>
      </c>
      <c r="E129" s="45"/>
    </row>
    <row r="130" spans="1:5" ht="12" customHeight="1" thickBot="1">
      <c r="A130" s="92" t="s">
        <v>84</v>
      </c>
      <c r="B130" s="105" t="s">
        <v>238</v>
      </c>
      <c r="C130" s="45"/>
      <c r="D130" s="45"/>
      <c r="E130" s="45"/>
    </row>
    <row r="131" spans="1:5" ht="12" customHeight="1" thickBot="1">
      <c r="A131" s="33" t="s">
        <v>102</v>
      </c>
      <c r="B131" s="103" t="s">
        <v>239</v>
      </c>
      <c r="C131" s="98">
        <f>+C132+C133+C134+C135</f>
        <v>0</v>
      </c>
      <c r="D131" s="98">
        <f>+D132+D133+D134+D135</f>
        <v>0</v>
      </c>
      <c r="E131" s="98">
        <f>+E132+E133+E134+E135</f>
        <v>0</v>
      </c>
    </row>
    <row r="132" spans="1:5" ht="12" customHeight="1">
      <c r="A132" s="37" t="s">
        <v>104</v>
      </c>
      <c r="B132" s="104" t="s">
        <v>240</v>
      </c>
      <c r="C132" s="45"/>
      <c r="D132" s="45"/>
      <c r="E132" s="45"/>
    </row>
    <row r="133" spans="1:5" ht="12" customHeight="1">
      <c r="A133" s="37" t="s">
        <v>106</v>
      </c>
      <c r="B133" s="104" t="s">
        <v>241</v>
      </c>
      <c r="C133" s="45"/>
      <c r="D133" s="45"/>
      <c r="E133" s="45"/>
    </row>
    <row r="134" spans="1:5" ht="12" customHeight="1">
      <c r="A134" s="37" t="s">
        <v>108</v>
      </c>
      <c r="B134" s="104" t="s">
        <v>242</v>
      </c>
      <c r="C134" s="45"/>
      <c r="D134" s="45"/>
      <c r="E134" s="45"/>
    </row>
    <row r="135" spans="1:5" s="81" customFormat="1" ht="12" customHeight="1" thickBot="1">
      <c r="A135" s="92" t="s">
        <v>110</v>
      </c>
      <c r="B135" s="105" t="s">
        <v>243</v>
      </c>
      <c r="C135" s="45"/>
      <c r="D135" s="45"/>
      <c r="E135" s="45"/>
    </row>
    <row r="136" spans="1:11" ht="13.5" thickBot="1">
      <c r="A136" s="33" t="s">
        <v>244</v>
      </c>
      <c r="B136" s="103" t="s">
        <v>245</v>
      </c>
      <c r="C136" s="106">
        <f>+C137+C138+C139+C141+C140</f>
        <v>33302000</v>
      </c>
      <c r="D136" s="106">
        <f>+D137+D138+D139+D141+D140</f>
        <v>33302000</v>
      </c>
      <c r="E136" s="106">
        <f>+E137+E138+E139+E141+E140</f>
        <v>1161997908</v>
      </c>
      <c r="K136" s="107"/>
    </row>
    <row r="137" spans="1:5" ht="12.75">
      <c r="A137" s="37" t="s">
        <v>116</v>
      </c>
      <c r="B137" s="104" t="s">
        <v>246</v>
      </c>
      <c r="C137" s="45"/>
      <c r="D137" s="45"/>
      <c r="E137" s="45"/>
    </row>
    <row r="138" spans="1:5" ht="12" customHeight="1">
      <c r="A138" s="37" t="s">
        <v>118</v>
      </c>
      <c r="B138" s="104" t="s">
        <v>247</v>
      </c>
      <c r="C138" s="45">
        <v>33302000</v>
      </c>
      <c r="D138" s="45">
        <v>33302000</v>
      </c>
      <c r="E138" s="45">
        <v>33301994</v>
      </c>
    </row>
    <row r="139" spans="1:5" s="81" customFormat="1" ht="12" customHeight="1">
      <c r="A139" s="37" t="s">
        <v>120</v>
      </c>
      <c r="B139" s="104" t="s">
        <v>248</v>
      </c>
      <c r="C139" s="45"/>
      <c r="D139" s="45"/>
      <c r="E139" s="45">
        <v>1128695914</v>
      </c>
    </row>
    <row r="140" spans="1:5" s="81" customFormat="1" ht="12" customHeight="1">
      <c r="A140" s="37" t="s">
        <v>122</v>
      </c>
      <c r="B140" s="104" t="s">
        <v>249</v>
      </c>
      <c r="C140" s="45"/>
      <c r="D140" s="45"/>
      <c r="E140" s="45"/>
    </row>
    <row r="141" spans="1:5" s="81" customFormat="1" ht="12" customHeight="1" thickBot="1">
      <c r="A141" s="92" t="s">
        <v>250</v>
      </c>
      <c r="B141" s="105" t="s">
        <v>251</v>
      </c>
      <c r="C141" s="45"/>
      <c r="D141" s="45"/>
      <c r="E141" s="45"/>
    </row>
    <row r="142" spans="1:5" s="81" customFormat="1" ht="12" customHeight="1" thickBot="1">
      <c r="A142" s="33" t="s">
        <v>124</v>
      </c>
      <c r="B142" s="103" t="s">
        <v>252</v>
      </c>
      <c r="C142" s="108">
        <f>+C143+C144+C145+C146</f>
        <v>0</v>
      </c>
      <c r="D142" s="108">
        <f>+D143+D144+D145+D146</f>
        <v>0</v>
      </c>
      <c r="E142" s="108">
        <f>+E143+E144+E145+E146</f>
        <v>0</v>
      </c>
    </row>
    <row r="143" spans="1:5" s="81" customFormat="1" ht="12" customHeight="1">
      <c r="A143" s="37" t="s">
        <v>126</v>
      </c>
      <c r="B143" s="104" t="s">
        <v>253</v>
      </c>
      <c r="C143" s="45"/>
      <c r="D143" s="45"/>
      <c r="E143" s="45"/>
    </row>
    <row r="144" spans="1:5" s="81" customFormat="1" ht="12" customHeight="1">
      <c r="A144" s="37" t="s">
        <v>128</v>
      </c>
      <c r="B144" s="104" t="s">
        <v>254</v>
      </c>
      <c r="C144" s="45"/>
      <c r="D144" s="45"/>
      <c r="E144" s="45"/>
    </row>
    <row r="145" spans="1:5" s="81" customFormat="1" ht="12" customHeight="1">
      <c r="A145" s="37" t="s">
        <v>130</v>
      </c>
      <c r="B145" s="104" t="s">
        <v>255</v>
      </c>
      <c r="C145" s="45"/>
      <c r="D145" s="45"/>
      <c r="E145" s="45"/>
    </row>
    <row r="146" spans="1:5" ht="12.75" customHeight="1" thickBot="1">
      <c r="A146" s="37" t="s">
        <v>132</v>
      </c>
      <c r="B146" s="104" t="s">
        <v>256</v>
      </c>
      <c r="C146" s="45"/>
      <c r="D146" s="45"/>
      <c r="E146" s="45"/>
    </row>
    <row r="147" spans="1:5" ht="12" customHeight="1" thickBot="1">
      <c r="A147" s="33" t="s">
        <v>134</v>
      </c>
      <c r="B147" s="103" t="s">
        <v>257</v>
      </c>
      <c r="C147" s="109">
        <f>+C127+C131+C136+C142</f>
        <v>136847000</v>
      </c>
      <c r="D147" s="109">
        <f>+D127+D131+D136+D142</f>
        <v>136847000</v>
      </c>
      <c r="E147" s="109">
        <f>+E127+E131+E136+E142</f>
        <v>1165042697</v>
      </c>
    </row>
    <row r="148" spans="1:5" ht="15" customHeight="1" thickBot="1">
      <c r="A148" s="110" t="s">
        <v>258</v>
      </c>
      <c r="B148" s="111" t="s">
        <v>259</v>
      </c>
      <c r="C148" s="109">
        <f>+C126+C147</f>
        <v>938169000</v>
      </c>
      <c r="D148" s="109">
        <f>+D126+D147</f>
        <v>1586613000</v>
      </c>
      <c r="E148" s="109">
        <f>+E126+E147</f>
        <v>2254933402</v>
      </c>
    </row>
    <row r="149" ht="13.5" thickBot="1"/>
    <row r="150" spans="1:5" ht="15" customHeight="1" thickBot="1">
      <c r="A150" s="115" t="s">
        <v>260</v>
      </c>
      <c r="B150" s="116"/>
      <c r="C150" s="117">
        <v>2</v>
      </c>
      <c r="D150" s="118">
        <v>3</v>
      </c>
      <c r="E150" s="119">
        <v>2</v>
      </c>
    </row>
    <row r="151" spans="1:5" ht="15" customHeight="1" thickBot="1">
      <c r="A151" s="120" t="s">
        <v>261</v>
      </c>
      <c r="B151" s="121"/>
      <c r="C151" s="117"/>
      <c r="D151" s="118">
        <v>7</v>
      </c>
      <c r="E151" s="119">
        <v>7</v>
      </c>
    </row>
    <row r="152" spans="1:5" ht="14.25" customHeight="1" thickBot="1">
      <c r="A152" s="115" t="s">
        <v>262</v>
      </c>
      <c r="B152" s="116"/>
      <c r="C152" s="117">
        <v>500</v>
      </c>
      <c r="D152" s="118">
        <v>500</v>
      </c>
      <c r="E152" s="119">
        <v>549</v>
      </c>
    </row>
  </sheetData>
  <sheetProtection formatCells="0"/>
  <mergeCells count="5">
    <mergeCell ref="B2:D2"/>
    <mergeCell ref="B3:D3"/>
    <mergeCell ref="A7:E7"/>
    <mergeCell ref="A93:E93"/>
    <mergeCell ref="A151:B15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2017-05-30T09:21:20Z</dcterms:created>
  <dcterms:modified xsi:type="dcterms:W3CDTF">2017-05-30T09:21:20Z</dcterms:modified>
  <cp:category/>
  <cp:version/>
  <cp:contentType/>
  <cp:contentStatus/>
</cp:coreProperties>
</file>