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"/>
    </mc:Choice>
  </mc:AlternateContent>
  <bookViews>
    <workbookView xWindow="0" yWindow="0" windowWidth="28800" windowHeight="11835" firstSheet="6" activeTab="6"/>
  </bookViews>
  <sheets>
    <sheet name="1. számú melléklet" sheetId="1" r:id="rId1"/>
    <sheet name="2. számú melléklet" sheetId="2" r:id="rId2"/>
    <sheet name="3.számú melléklet" sheetId="22" r:id="rId3"/>
    <sheet name="4. sz.melléklet" sheetId="6" r:id="rId4"/>
    <sheet name="5. sz.melléklet" sheetId="4" r:id="rId5"/>
    <sheet name="6.sz. melléklet" sheetId="5" r:id="rId6"/>
    <sheet name="9.melléklet" sheetId="10" r:id="rId7"/>
  </sheets>
  <calcPr calcId="152511"/>
</workbook>
</file>

<file path=xl/calcChain.xml><?xml version="1.0" encoding="utf-8"?>
<calcChain xmlns="http://schemas.openxmlformats.org/spreadsheetml/2006/main">
  <c r="E22" i="10" l="1"/>
  <c r="F22" i="10"/>
  <c r="D22" i="10"/>
  <c r="Q7" i="1" l="1"/>
  <c r="H8" i="1" l="1"/>
  <c r="H7" i="1" s="1"/>
  <c r="T36" i="4" l="1"/>
  <c r="T37" i="4"/>
  <c r="V14" i="4"/>
  <c r="V15" i="4"/>
  <c r="U14" i="4"/>
  <c r="U15" i="4"/>
  <c r="T14" i="4"/>
  <c r="T15" i="4"/>
  <c r="V35" i="4"/>
  <c r="T16" i="4"/>
  <c r="V21" i="5"/>
  <c r="U21" i="5"/>
  <c r="T21" i="5"/>
  <c r="K22" i="5"/>
  <c r="C15" i="6"/>
  <c r="V31" i="4" l="1"/>
  <c r="V32" i="4"/>
  <c r="V33" i="4"/>
  <c r="V34" i="4"/>
  <c r="V36" i="4"/>
  <c r="U31" i="4"/>
  <c r="U32" i="4"/>
  <c r="U33" i="4"/>
  <c r="U34" i="4"/>
  <c r="U35" i="4"/>
  <c r="T31" i="4"/>
  <c r="T32" i="4"/>
  <c r="T33" i="4"/>
  <c r="T34" i="4"/>
  <c r="T35" i="4"/>
  <c r="T18" i="4"/>
  <c r="V13" i="5"/>
  <c r="V14" i="5"/>
  <c r="V15" i="5"/>
  <c r="V16" i="5"/>
  <c r="U13" i="5"/>
  <c r="U14" i="5"/>
  <c r="U15" i="5"/>
  <c r="T13" i="5"/>
  <c r="T14" i="5"/>
  <c r="T15" i="5"/>
  <c r="H42" i="1" l="1"/>
  <c r="Q48" i="1" l="1"/>
  <c r="Q56" i="1" s="1"/>
  <c r="H48" i="1"/>
  <c r="I52" i="1"/>
  <c r="I48" i="1" s="1"/>
  <c r="J52" i="1"/>
  <c r="J48" i="1" s="1"/>
  <c r="H52" i="1"/>
  <c r="I42" i="1"/>
  <c r="J42" i="1"/>
  <c r="V23" i="5"/>
  <c r="U23" i="5"/>
  <c r="T23" i="5"/>
  <c r="E30" i="6"/>
  <c r="D30" i="6"/>
  <c r="C30" i="6"/>
  <c r="E22" i="6"/>
  <c r="D22" i="6"/>
  <c r="C22" i="6"/>
  <c r="E19" i="6"/>
  <c r="D19" i="6"/>
  <c r="C19" i="6"/>
  <c r="E17" i="6"/>
  <c r="D17" i="6"/>
  <c r="E15" i="6"/>
  <c r="D15" i="6"/>
  <c r="R48" i="1"/>
  <c r="J30" i="1"/>
  <c r="I30" i="1"/>
  <c r="H30" i="1"/>
  <c r="J15" i="1"/>
  <c r="I15" i="1"/>
  <c r="H15" i="1"/>
  <c r="S7" i="1"/>
  <c r="S46" i="1" s="1"/>
  <c r="S57" i="1" s="1"/>
  <c r="S59" i="1" s="1"/>
  <c r="R7" i="1"/>
  <c r="R46" i="1" s="1"/>
  <c r="R57" i="1" s="1"/>
  <c r="R59" i="1" s="1"/>
  <c r="J7" i="1"/>
  <c r="I7" i="1"/>
  <c r="S22" i="5"/>
  <c r="R22" i="5"/>
  <c r="Q22" i="5"/>
  <c r="P22" i="5"/>
  <c r="O22" i="5"/>
  <c r="N22" i="5"/>
  <c r="M22" i="5"/>
  <c r="L22" i="5"/>
  <c r="J22" i="5"/>
  <c r="I22" i="5"/>
  <c r="H22" i="5"/>
  <c r="G22" i="5"/>
  <c r="F22" i="5"/>
  <c r="E22" i="5"/>
  <c r="D22" i="5"/>
  <c r="C22" i="5"/>
  <c r="B22" i="5"/>
  <c r="V20" i="5"/>
  <c r="U20" i="5"/>
  <c r="T20" i="5"/>
  <c r="V19" i="5"/>
  <c r="U19" i="5"/>
  <c r="T19" i="5"/>
  <c r="V18" i="5"/>
  <c r="U18" i="5"/>
  <c r="T18" i="5"/>
  <c r="V17" i="5"/>
  <c r="U17" i="5"/>
  <c r="T17" i="5"/>
  <c r="U16" i="5"/>
  <c r="T16" i="5"/>
  <c r="V12" i="5"/>
  <c r="U12" i="5"/>
  <c r="T12" i="5"/>
  <c r="V11" i="5"/>
  <c r="U11" i="5"/>
  <c r="T11" i="5"/>
  <c r="V10" i="5"/>
  <c r="U10" i="5"/>
  <c r="T10" i="5"/>
  <c r="V9" i="5"/>
  <c r="U9" i="5"/>
  <c r="T9" i="5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V37" i="4"/>
  <c r="U37" i="4"/>
  <c r="U36" i="4"/>
  <c r="V30" i="4"/>
  <c r="U30" i="4"/>
  <c r="T30" i="4"/>
  <c r="V29" i="4"/>
  <c r="U29" i="4"/>
  <c r="T29" i="4"/>
  <c r="V28" i="4"/>
  <c r="U28" i="4"/>
  <c r="T28" i="4"/>
  <c r="V27" i="4"/>
  <c r="U27" i="4"/>
  <c r="T27" i="4"/>
  <c r="V26" i="4"/>
  <c r="U26" i="4"/>
  <c r="T26" i="4"/>
  <c r="V25" i="4"/>
  <c r="U25" i="4"/>
  <c r="T25" i="4"/>
  <c r="V24" i="4"/>
  <c r="U24" i="4"/>
  <c r="T24" i="4"/>
  <c r="V23" i="4"/>
  <c r="T23" i="4"/>
  <c r="V22" i="4"/>
  <c r="U22" i="4"/>
  <c r="T22" i="4"/>
  <c r="V21" i="4"/>
  <c r="U21" i="4"/>
  <c r="T21" i="4"/>
  <c r="V20" i="4"/>
  <c r="U20" i="4"/>
  <c r="T20" i="4"/>
  <c r="V19" i="4"/>
  <c r="U19" i="4"/>
  <c r="T19" i="4"/>
  <c r="V17" i="4"/>
  <c r="U17" i="4"/>
  <c r="T17" i="4"/>
  <c r="V16" i="4"/>
  <c r="U16" i="4"/>
  <c r="V13" i="4"/>
  <c r="U13" i="4"/>
  <c r="T13" i="4"/>
  <c r="V12" i="4"/>
  <c r="U12" i="4"/>
  <c r="T12" i="4"/>
  <c r="V11" i="4"/>
  <c r="U11" i="4"/>
  <c r="T11" i="4"/>
  <c r="B36" i="2"/>
  <c r="B39" i="2" s="1"/>
  <c r="D24" i="2"/>
  <c r="C24" i="2"/>
  <c r="B24" i="2"/>
  <c r="B26" i="2" s="1"/>
  <c r="H46" i="1" l="1"/>
  <c r="T22" i="5"/>
  <c r="T38" i="4"/>
  <c r="U23" i="4"/>
  <c r="U38" i="4" s="1"/>
  <c r="E31" i="6"/>
  <c r="H56" i="1"/>
  <c r="C31" i="6"/>
  <c r="Q46" i="1"/>
  <c r="Q57" i="1" s="1"/>
  <c r="Q59" i="1" s="1"/>
  <c r="B24" i="5"/>
  <c r="B25" i="5" s="1"/>
  <c r="D24" i="5"/>
  <c r="D25" i="5" s="1"/>
  <c r="F24" i="5"/>
  <c r="F25" i="5" s="1"/>
  <c r="H24" i="5"/>
  <c r="H25" i="5" s="1"/>
  <c r="J24" i="5"/>
  <c r="J25" i="5" s="1"/>
  <c r="L24" i="5"/>
  <c r="L25" i="5" s="1"/>
  <c r="N24" i="5"/>
  <c r="N25" i="5" s="1"/>
  <c r="P24" i="5"/>
  <c r="P25" i="5" s="1"/>
  <c r="R24" i="5"/>
  <c r="R25" i="5" s="1"/>
  <c r="C24" i="5"/>
  <c r="C25" i="5" s="1"/>
  <c r="E24" i="5"/>
  <c r="E25" i="5" s="1"/>
  <c r="G24" i="5"/>
  <c r="G25" i="5" s="1"/>
  <c r="I24" i="5"/>
  <c r="I25" i="5" s="1"/>
  <c r="K24" i="5"/>
  <c r="K25" i="5" s="1"/>
  <c r="M24" i="5"/>
  <c r="M25" i="5" s="1"/>
  <c r="O24" i="5"/>
  <c r="O25" i="5" s="1"/>
  <c r="Q24" i="5"/>
  <c r="Q25" i="5" s="1"/>
  <c r="S24" i="5"/>
  <c r="S25" i="5" s="1"/>
  <c r="V38" i="4"/>
  <c r="D31" i="6"/>
  <c r="I46" i="1"/>
  <c r="I57" i="1" s="1"/>
  <c r="I59" i="1" s="1"/>
  <c r="J46" i="1"/>
  <c r="J57" i="1" s="1"/>
  <c r="J59" i="1" s="1"/>
  <c r="U22" i="5"/>
  <c r="V22" i="5"/>
  <c r="T25" i="5" l="1"/>
  <c r="U24" i="5"/>
  <c r="U25" i="5" s="1"/>
  <c r="V24" i="5"/>
  <c r="V25" i="5" s="1"/>
  <c r="T24" i="5"/>
  <c r="H57" i="1"/>
  <c r="H59" i="1" s="1"/>
</calcChain>
</file>

<file path=xl/sharedStrings.xml><?xml version="1.0" encoding="utf-8"?>
<sst xmlns="http://schemas.openxmlformats.org/spreadsheetml/2006/main" count="449" uniqueCount="307">
  <si>
    <t>Megnevezés</t>
  </si>
  <si>
    <t>előirányzat</t>
  </si>
  <si>
    <t>eredeti</t>
  </si>
  <si>
    <t>módosított</t>
  </si>
  <si>
    <t>Teljesítés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</si>
  <si>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</si>
  <si>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</si>
  <si>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</si>
  <si>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</si>
  <si>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</si>
  <si>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</si>
  <si>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</si>
  <si>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adatok ezer Ft-ban</t>
  </si>
  <si>
    <t>Működési célú pénzeszköz átadás államháztartáson belülre</t>
  </si>
  <si>
    <t>Felújítási kiadás</t>
  </si>
  <si>
    <t>Önkormányzati bevételek összesen</t>
  </si>
  <si>
    <t>2.sz. melléklet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</si>
  <si>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</si>
  <si>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</si>
  <si>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</si>
  <si>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</si>
  <si>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</si>
  <si>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</si>
  <si>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</si>
  <si>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</si>
  <si>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</si>
  <si>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</si>
  <si>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adatok ezer forintban</t>
  </si>
  <si>
    <t>Személyi kiadás</t>
  </si>
  <si>
    <t>Települési szociális ellátás</t>
  </si>
  <si>
    <t>Egyéb működési célú kiadások</t>
  </si>
  <si>
    <t>Eredeti</t>
  </si>
  <si>
    <t>Mód.</t>
  </si>
  <si>
    <t>Telj.</t>
  </si>
  <si>
    <t>Köztemető fenntartás</t>
  </si>
  <si>
    <t>Közutak, hidak alagutak üzemeltetése, fenntartása</t>
  </si>
  <si>
    <t>Közvilágítás</t>
  </si>
  <si>
    <t>Község gazdálkodás</t>
  </si>
  <si>
    <t>Sport feladatok</t>
  </si>
  <si>
    <t>Könyvtári feladatok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</si>
  <si>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</si>
  <si>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</si>
  <si>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</si>
  <si>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</si>
  <si>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</si>
  <si>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Önkormányzatok működési támogatása államháztartáson belülről</t>
  </si>
  <si>
    <t>Működési célú támogatások államháztartáson belülről</t>
  </si>
  <si>
    <t>Bevételek összesen</t>
  </si>
  <si>
    <t xml:space="preserve">Eredeti </t>
  </si>
  <si>
    <t>Telj</t>
  </si>
  <si>
    <t>Önkormányzati jogalkotás</t>
  </si>
  <si>
    <t>Önkormányzatok elszámolása</t>
  </si>
  <si>
    <t>Szociális étkeztetés</t>
  </si>
  <si>
    <t>Házi segítség nyújtás</t>
  </si>
  <si>
    <t>Költségvetési bevételek</t>
  </si>
  <si>
    <t>MINDÖSSZESEN</t>
  </si>
  <si>
    <t>Bevételek feladatonként</t>
  </si>
  <si>
    <t>Mérleg</t>
  </si>
  <si>
    <t>1.sz.mell</t>
  </si>
  <si>
    <t>adatok e Ft-ban</t>
  </si>
  <si>
    <t>cím</t>
  </si>
  <si>
    <t>BEVÉTELEK</t>
  </si>
  <si>
    <t>Módosított előirányzat</t>
  </si>
  <si>
    <t>I.</t>
  </si>
  <si>
    <t>X.</t>
  </si>
  <si>
    <t>Önkormányzat működési kiadása</t>
  </si>
  <si>
    <t>Talajterhelési díj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</si>
  <si>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</si>
  <si>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</si>
  <si>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</si>
  <si>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</si>
  <si>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</si>
  <si>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</si>
  <si>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</si>
  <si>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Működési célra átvett pénzeszköz</t>
  </si>
  <si>
    <t>VI.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</si>
  <si>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</si>
  <si>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</si>
  <si>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</si>
  <si>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</si>
  <si>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</si>
  <si>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</si>
  <si>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</si>
  <si>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</si>
  <si>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</si>
  <si>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</si>
  <si>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</si>
  <si>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</si>
  <si>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</si>
  <si>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</si>
  <si>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</si>
  <si>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</si>
  <si>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</si>
  <si>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Jogcím</t>
  </si>
  <si>
    <t>Mutató szám menyiségi egység</t>
  </si>
  <si>
    <t>Mutató</t>
  </si>
  <si>
    <t>Sor-szám</t>
  </si>
  <si>
    <t>Rovat szám</t>
  </si>
  <si>
    <t>Tárgy évi előirányzat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</si>
  <si>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</si>
  <si>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</si>
  <si>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</si>
  <si>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</si>
  <si>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</si>
  <si>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</si>
  <si>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</si>
  <si>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</si>
  <si>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</si>
  <si>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</si>
  <si>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</si>
  <si>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</si>
  <si>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</si>
  <si>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B351</t>
  </si>
  <si>
    <t>Értékesítési és forglami adók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</si>
  <si>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</si>
  <si>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</si>
  <si>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</si>
  <si>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</si>
  <si>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</si>
  <si>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</si>
  <si>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</si>
  <si>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</si>
  <si>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4. számú melléklet</t>
  </si>
  <si>
    <t>5. sz. melléklet</t>
  </si>
  <si>
    <t>6.sz. melléklet</t>
  </si>
  <si>
    <t>Megjegyzés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</si>
  <si>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</si>
  <si>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</si>
  <si>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</si>
  <si>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</si>
  <si>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</si>
  <si>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</si>
  <si>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</si>
  <si>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</si>
  <si>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</si>
  <si>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Ellátottak pénzbeli jutattásai (=46+…+53)</t>
  </si>
  <si>
    <t>K4</t>
  </si>
  <si>
    <t>Települési szociális támogatások</t>
  </si>
  <si>
    <t>Rovat megnevezése</t>
  </si>
  <si>
    <t>Rovat száma</t>
  </si>
  <si>
    <t>Eredeti előirányzat</t>
  </si>
  <si>
    <t>Kötelezett-séggel terhelt</t>
  </si>
  <si>
    <t>Felhalmozási célú bevételek</t>
  </si>
  <si>
    <t>Működési célú átvett pénzeszközök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</si>
  <si>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</si>
  <si>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</si>
  <si>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</si>
  <si>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</si>
  <si>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</si>
  <si>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Rendezésre váró tételek</t>
  </si>
  <si>
    <t>Működési célú pénzeszköz átadás államháztartáson kívülre 8.sz. melléklet alapján)</t>
  </si>
  <si>
    <t>Települési  szociális támogatás</t>
  </si>
  <si>
    <t>Fejélesztési célú  kiadás</t>
  </si>
  <si>
    <t>Beruházási kiadás</t>
  </si>
  <si>
    <t>Egyéb felhalmozási célú kiadás</t>
  </si>
  <si>
    <t>Települési önkormányzatok kulturális feladatainak támogatása</t>
  </si>
  <si>
    <t>Gépjárműadó ( Önkormányzatnál maradó része)</t>
  </si>
  <si>
    <t>Működési célú pénzeszköz átadás államháztartáson belülre ( 8.sz.melléklet alapján)</t>
  </si>
  <si>
    <t>Kiadások és Bevételek</t>
  </si>
  <si>
    <t>Iparűzési adó ideiglenes jelleggel végzett iparűzési tevékenység után ( napi átalány)</t>
  </si>
  <si>
    <t>Civil szervezetek támogatása</t>
  </si>
  <si>
    <t>Beruházások, felújítások, egyéb felhalmozási célú kiadások</t>
  </si>
  <si>
    <t>Tartalék</t>
  </si>
  <si>
    <t>Egyéb áruhasználati és szolgálati adók</t>
  </si>
  <si>
    <t xml:space="preserve">előző év pénzmaradvány igénybe vétele </t>
  </si>
  <si>
    <t>Beruházási kiadások</t>
  </si>
  <si>
    <t>államháztartáson belüli megelőlegezés visszafizetése</t>
  </si>
  <si>
    <t>Beszámítás</t>
  </si>
  <si>
    <t>Tartózkodás után fizetett idegenforgalmi adó</t>
  </si>
  <si>
    <t>Állandó jelleggel végzett iparűzési  tevékenység  után fizetett helyi adó</t>
  </si>
  <si>
    <t>Késedelmi és önellenőrzési pótlék</t>
  </si>
  <si>
    <t>Helyi megállapítású ápolási díj- települési támogatás ( Szoc. Tv. 45.§)</t>
  </si>
  <si>
    <t>Települési támogatás életkezdési támogatás ( Szoc. Tv. 45.§)</t>
  </si>
  <si>
    <t>40.000.-Ft Gyermekenként</t>
  </si>
  <si>
    <t>Települési támogatás beiskolázási segély ( Szoc. Tv 45.§)</t>
  </si>
  <si>
    <t>10.000.-Ft általános iskolába, középiskolába, felsőfokú oktatási intézménybe járó gyermekek  részére</t>
  </si>
  <si>
    <t>Települési támogatás természetbeni ellátás  gyermekek részére bérlettérítés</t>
  </si>
  <si>
    <t>Általános iskolába járó gyermekek részére bérlet térítés</t>
  </si>
  <si>
    <t>Települési támogatás óvodába járó gyermekek 50%-os étkezési támogatása ( SZOC tv. 45.§)</t>
  </si>
  <si>
    <t>Települési támogatás  szociális ellátásban részseülők támogatása ( Szoc. Tv. 45.§)</t>
  </si>
  <si>
    <t>Óvodai gyermek étkeztetés támogatása</t>
  </si>
  <si>
    <t>Szociális étkezésben, házi segítség nyújtásban részesülők támogatása</t>
  </si>
  <si>
    <t>Rendkívüli települési támogatás eseti  támogatás ( SZOC tv 45.§)</t>
  </si>
  <si>
    <t>15.000.-Ft esetenként</t>
  </si>
  <si>
    <t>Támogatási összeg 30.000.-Ft</t>
  </si>
  <si>
    <t>Fajlagos összeg</t>
  </si>
  <si>
    <t>Költségvetési törvényben számított összeg</t>
  </si>
  <si>
    <t>Települési Önkormányzatok támogatása</t>
  </si>
  <si>
    <t>1 fő</t>
  </si>
  <si>
    <t>Önkormányzatok költségvetési támogatása</t>
  </si>
  <si>
    <t>Egyéb működési célú támogatás bevétele elkülönített pénzalapoktól</t>
  </si>
  <si>
    <t>V.</t>
  </si>
  <si>
    <t>Működési célú támogatások állmháztartáson belülről</t>
  </si>
  <si>
    <t>Szennyvíz gyűjtése, tisztítása</t>
  </si>
  <si>
    <t>Előző évi pénzmaradvány</t>
  </si>
  <si>
    <t>Intézményen kívüli gyermek étkeztetés</t>
  </si>
  <si>
    <t>Gyermek étkeztetés köznevelési intézményben</t>
  </si>
  <si>
    <t>Óvodai nevelés, ellátás működési feladatai</t>
  </si>
  <si>
    <t>Turizmus igazgatás támogatás</t>
  </si>
  <si>
    <t>Háziorvosi alapellátás</t>
  </si>
  <si>
    <t>Szennyvíz gyűjtése, tisztítása, elhelyezése</t>
  </si>
  <si>
    <t>Zöldterület kezelés</t>
  </si>
  <si>
    <t>Működési tartalék</t>
  </si>
  <si>
    <t>Intézményen kívűli gyermek étkeztetés</t>
  </si>
  <si>
    <t>Turizmus igazgatás, támogatás</t>
  </si>
  <si>
    <t>Szennyvíz gyűjtése, tisztítása, elhelyezés</t>
  </si>
  <si>
    <t>Egyéb árúhasználati szolgálati adókból</t>
  </si>
  <si>
    <t>Köztemetés</t>
  </si>
  <si>
    <t>1.sz . melléklet Demjén Község Önkormányzata Képviselő-testületének …./2018.(………...) önkormányzati rendeletéhez</t>
  </si>
  <si>
    <t>2018. évi Költségvetés</t>
  </si>
  <si>
    <t>2.sz . melléklet Demjén Község Önkormányzata Képviselő-testületének …./2018.(………...) önkormányzati rendeletéhez</t>
  </si>
  <si>
    <t>2018 . évi Költségvetés</t>
  </si>
  <si>
    <t>3.sz . melléklet Demjén Község Önkormányzata Képviselő-testületének …./2018.(………...) önkormányzati rendeletéhez</t>
  </si>
  <si>
    <t>2018. évi költségvetési támogatás</t>
  </si>
  <si>
    <t>4.sz . melléklet Demjén Község Önkormányzata Képviselő-testületének …./2018.(………...) önkormányzati rendeletéhez</t>
  </si>
  <si>
    <t>2018. évi helyi adó bevételek</t>
  </si>
  <si>
    <t>5.sz . melléklet Demjén Község Önkormányzata Képviselő-testületének …./2018.(………...) önkormányzati rendeletéhez</t>
  </si>
  <si>
    <t>6.sz . melléklet Demjén Község Önkormányzata Képviselő-testületének …./2018.(………...) önkormányzati rendeletéhez</t>
  </si>
  <si>
    <t>Önkormányzatok és önkormányzati  hivataloki jogalkotó és igazgatási tevékenysége</t>
  </si>
  <si>
    <t>Önkormányzati vagyonnal való gazdálkodái kapcsolatos feladatok funkcióra nem sorolható bevételei államháztartáson kívülről ( adó bevételek, egyéb)</t>
  </si>
  <si>
    <t>Önkormányzati vagyonnal való gazdálkodási feladatok</t>
  </si>
  <si>
    <t>Szennyvízgyűjtése, tisztítása és elhelyezése</t>
  </si>
  <si>
    <t>Város és községgazdálkodás</t>
  </si>
  <si>
    <t>Közművelődéshagyományos kulturális  értékek gondozása</t>
  </si>
  <si>
    <t>Turizmus igazgatása és támogatása</t>
  </si>
  <si>
    <t>Önkormányzatok és önkormányzati hivatlok jogalkotó és igazgatási tevékenysége</t>
  </si>
  <si>
    <t>Munkaadókat terhelő járulékok és szouális hozzájárulási adó</t>
  </si>
  <si>
    <t>Köztemető fenntartás és működtetés</t>
  </si>
  <si>
    <t>Önkormányzatok elszámolásai</t>
  </si>
  <si>
    <t>Községgazdálkodás</t>
  </si>
  <si>
    <t>Család és nővédelmi  egészségügyi gondozás</t>
  </si>
  <si>
    <t>Közművelődés, hagyományos kulturális értékek gondozása</t>
  </si>
  <si>
    <t>Települési szociális  ellátások</t>
  </si>
  <si>
    <t>Út-, atópálya építés ( kerékpáút építés)</t>
  </si>
  <si>
    <t>Előző évi pénzkészlet</t>
  </si>
  <si>
    <t>Lakosságszám  2017. I. 1-én: 618 fő</t>
  </si>
  <si>
    <t>I.1.a</t>
  </si>
  <si>
    <t>Önkormányzati hivatal támogatása</t>
  </si>
  <si>
    <t>elismert létszám</t>
  </si>
  <si>
    <t xml:space="preserve"> -      </t>
  </si>
  <si>
    <t>I.1.ba)</t>
  </si>
  <si>
    <t>Zöldterület-gazdálkodással kapcsolatos feladatok ellátásának támogatása beszámítás után</t>
  </si>
  <si>
    <t>ha</t>
  </si>
  <si>
    <t>I.1.b.b)</t>
  </si>
  <si>
    <t>Közvilágítás fenntartásásnak támogatása beszámítás után</t>
  </si>
  <si>
    <t>km</t>
  </si>
  <si>
    <t>I.1b.c,)</t>
  </si>
  <si>
    <t>Köztemető fenntartással kapcsolatos feladatok támogatása beszámítás után</t>
  </si>
  <si>
    <t>m2</t>
  </si>
  <si>
    <t>I.1.bd,)</t>
  </si>
  <si>
    <t>Közutak fenntartásának támogatása  beszámítás után</t>
  </si>
  <si>
    <t>I.1.b</t>
  </si>
  <si>
    <t>Település üzemeltetéshez kapcsolódó feladaok támogatása összesen</t>
  </si>
  <si>
    <t>I.1.c.</t>
  </si>
  <si>
    <t>Egyéb önkormányztai feladatok támogatása</t>
  </si>
  <si>
    <t>fő</t>
  </si>
  <si>
    <t>I.1.d</t>
  </si>
  <si>
    <t>Lakott külterülettel kapcsolatos feladatok támogatása</t>
  </si>
  <si>
    <t>külterületi lakos</t>
  </si>
  <si>
    <t>Üdülőhelyi feladatok támogatása- beszámítás után</t>
  </si>
  <si>
    <t>2016. évi idegenforgalmi adó bevétel : 14.075.800.-Ft</t>
  </si>
  <si>
    <t>I.1</t>
  </si>
  <si>
    <t>A helyi Önkormányzatok működésének általános támogatása</t>
  </si>
  <si>
    <t>III.3.a.a</t>
  </si>
  <si>
    <t>Működési engedéllyel rendelkező család- és gyermekjóléti szolgálat</t>
  </si>
  <si>
    <t>számított létszám</t>
  </si>
  <si>
    <t>III.3.c(1)</t>
  </si>
  <si>
    <t>III.3da</t>
  </si>
  <si>
    <t>Házi segítségnyújtás- szociális segítés</t>
  </si>
  <si>
    <t>III.3db(1)</t>
  </si>
  <si>
    <t>Házi segítségnyújtás- személyi gondozás</t>
  </si>
  <si>
    <t>III.5.a,</t>
  </si>
  <si>
    <t>Gyermek étkeztetés támogatása a finanszírozás szempontjából elismert dolgozók bértámogatása</t>
  </si>
  <si>
    <t>III.5.b,</t>
  </si>
  <si>
    <t>gyermekétkeztetés üzemeltetési támogatása</t>
  </si>
  <si>
    <t>Ft</t>
  </si>
  <si>
    <t>III.6.</t>
  </si>
  <si>
    <t>rászoruló gyermekek intézményen kívüli szünidei étkeztetésének támogatása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</si>
  <si>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</si>
  <si>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</si>
  <si>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</si>
  <si>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A települési önkormányzatok kulturális feladatainak támogatása összesen</t>
  </si>
  <si>
    <t>ÖSSZES KÖLTSÉGVETÉSI TÁMOGATÁS</t>
  </si>
  <si>
    <t>Egyéb működési célú támogatás államháztartáson belül</t>
  </si>
  <si>
    <t>Önkormányzati vagyonnal való gazdálkodással kapcsolatos feladatok funkcióra nem sorolható bevételei államhztartéson kívülről</t>
  </si>
  <si>
    <t>Közművelődés hagyományos kulturális értékek gondozása</t>
  </si>
  <si>
    <t xml:space="preserve">Egyéb felhalmozási célú átvett pénzeszköz államháztartáson belülről </t>
  </si>
  <si>
    <t>Működési célú kölcsön törlesztés államháztartáson kívülről</t>
  </si>
  <si>
    <t xml:space="preserve">Önkormányzatok és önkormányzati hivatalok jogalkotó és igazgatási tevékenysége                  </t>
  </si>
  <si>
    <t>Közutak, hidak üzemeltetése</t>
  </si>
  <si>
    <t>Család és nő védelmi gondozás</t>
  </si>
  <si>
    <t>Lakhatáshoz kapcsolódó rendszeres  települési támogatás ( SZOC tv 45.§)</t>
  </si>
  <si>
    <t>Települési támogatás temetési költségek mérséklésésre ( Szoc tv. 45.§)</t>
  </si>
  <si>
    <t>47000T*12 hó=564000</t>
  </si>
  <si>
    <t>Téli rezsi csökkentés 12m3  szociális célú tűzifa</t>
  </si>
  <si>
    <t>Tűzifa támogatás 49m3</t>
  </si>
  <si>
    <t>Téli rezsicsökkentés</t>
  </si>
  <si>
    <t>Rezsi csökkentés</t>
  </si>
  <si>
    <t>Szociális célú tűzifa</t>
  </si>
  <si>
    <t>Téli rezsi csökkentés</t>
  </si>
  <si>
    <t>10.</t>
  </si>
  <si>
    <t>11.</t>
  </si>
  <si>
    <t>12.</t>
  </si>
  <si>
    <t>14.</t>
  </si>
  <si>
    <t>16.</t>
  </si>
  <si>
    <t xml:space="preserve">2019. </t>
  </si>
  <si>
    <t>9.  melléklet az 1/2019.(II.18.)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</si>
</sst>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8"/>
      <color rgb="FFFF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1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>
      <alignment horizontal="right"/>
    </xf>
    <xf numFmtId="3" fontId="10" fillId="0" borderId="1" xfId="1" applyNumberFormat="1" applyFont="1" applyFill="1" applyBorder="1" applyAlignment="1">
      <alignment horizontal="right"/>
    </xf>
    <xf numFmtId="3" fontId="11" fillId="0" borderId="1" xfId="1" applyNumberFormat="1" applyFont="1" applyFill="1" applyBorder="1" applyAlignment="1">
      <alignment horizontal="right"/>
    </xf>
    <xf numFmtId="0" fontId="5" fillId="0" borderId="1" xfId="0" applyFont="1" applyBorder="1"/>
    <xf numFmtId="3" fontId="8" fillId="0" borderId="1" xfId="1" applyNumberFormat="1" applyFont="1" applyBorder="1" applyAlignment="1">
      <alignment horizontal="right"/>
    </xf>
    <xf numFmtId="0" fontId="12" fillId="0" borderId="1" xfId="0" applyFont="1" applyBorder="1"/>
    <xf numFmtId="3" fontId="12" fillId="0" borderId="1" xfId="0" applyNumberFormat="1" applyFont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3" fontId="8" fillId="0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/>
    <xf numFmtId="3" fontId="5" fillId="0" borderId="1" xfId="1" applyNumberFormat="1" applyFont="1" applyFill="1" applyBorder="1" applyAlignment="1">
      <alignment vertical="center" wrapText="1"/>
    </xf>
    <xf numFmtId="0" fontId="8" fillId="4" borderId="1" xfId="0" applyFont="1" applyFill="1" applyBorder="1" applyAlignment="1">
      <alignment wrapText="1"/>
    </xf>
    <xf numFmtId="3" fontId="8" fillId="4" borderId="1" xfId="0" applyNumberFormat="1" applyFont="1" applyFill="1" applyBorder="1" applyAlignment="1">
      <alignment horizontal="right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13" fillId="0" borderId="0" xfId="0" applyFont="1" applyFill="1" applyAlignment="1">
      <alignment horizontal="center"/>
    </xf>
    <xf numFmtId="0" fontId="14" fillId="0" borderId="3" xfId="0" applyFont="1" applyFill="1" applyBorder="1"/>
    <xf numFmtId="0" fontId="14" fillId="0" borderId="4" xfId="0" applyFont="1" applyBorder="1"/>
    <xf numFmtId="0" fontId="14" fillId="0" borderId="1" xfId="0" applyFont="1" applyBorder="1"/>
    <xf numFmtId="0" fontId="16" fillId="0" borderId="1" xfId="0" applyFont="1" applyBorder="1" applyAlignment="1">
      <alignment wrapText="1"/>
    </xf>
    <xf numFmtId="0" fontId="16" fillId="0" borderId="1" xfId="0" applyFont="1" applyBorder="1"/>
    <xf numFmtId="0" fontId="0" fillId="0" borderId="1" xfId="0" applyFill="1" applyBorder="1"/>
    <xf numFmtId="0" fontId="15" fillId="0" borderId="3" xfId="0" applyFont="1" applyFill="1" applyBorder="1"/>
    <xf numFmtId="0" fontId="17" fillId="3" borderId="3" xfId="0" applyFont="1" applyFill="1" applyBorder="1"/>
    <xf numFmtId="0" fontId="17" fillId="3" borderId="4" xfId="0" applyFont="1" applyFill="1" applyBorder="1"/>
    <xf numFmtId="0" fontId="14" fillId="3" borderId="4" xfId="0" applyFont="1" applyFill="1" applyBorder="1"/>
    <xf numFmtId="0" fontId="15" fillId="3" borderId="1" xfId="0" applyFont="1" applyFill="1" applyBorder="1"/>
    <xf numFmtId="0" fontId="13" fillId="2" borderId="1" xfId="0" applyFont="1" applyFill="1" applyBorder="1"/>
    <xf numFmtId="0" fontId="15" fillId="3" borderId="4" xfId="0" applyFont="1" applyFill="1" applyBorder="1"/>
    <xf numFmtId="3" fontId="17" fillId="3" borderId="1" xfId="0" applyNumberFormat="1" applyFont="1" applyFill="1" applyBorder="1"/>
    <xf numFmtId="3" fontId="16" fillId="2" borderId="1" xfId="0" applyNumberFormat="1" applyFont="1" applyFill="1" applyBorder="1"/>
    <xf numFmtId="3" fontId="17" fillId="2" borderId="1" xfId="0" applyNumberFormat="1" applyFont="1" applyFill="1" applyBorder="1"/>
    <xf numFmtId="0" fontId="14" fillId="2" borderId="1" xfId="0" applyFont="1" applyFill="1" applyBorder="1"/>
    <xf numFmtId="3" fontId="14" fillId="0" borderId="1" xfId="0" applyNumberFormat="1" applyFont="1" applyFill="1" applyBorder="1"/>
    <xf numFmtId="3" fontId="14" fillId="0" borderId="1" xfId="0" applyNumberFormat="1" applyFont="1" applyBorder="1"/>
    <xf numFmtId="0" fontId="14" fillId="0" borderId="1" xfId="0" applyFont="1" applyFill="1" applyBorder="1"/>
    <xf numFmtId="3" fontId="17" fillId="6" borderId="1" xfId="0" applyNumberFormat="1" applyFont="1" applyFill="1" applyBorder="1"/>
    <xf numFmtId="0" fontId="15" fillId="3" borderId="3" xfId="0" applyFont="1" applyFill="1" applyBorder="1"/>
    <xf numFmtId="164" fontId="15" fillId="6" borderId="1" xfId="1" applyNumberFormat="1" applyFont="1" applyFill="1" applyBorder="1" applyAlignment="1">
      <alignment horizontal="center"/>
    </xf>
    <xf numFmtId="3" fontId="15" fillId="6" borderId="1" xfId="0" applyNumberFormat="1" applyFont="1" applyFill="1" applyBorder="1"/>
    <xf numFmtId="0" fontId="15" fillId="6" borderId="4" xfId="0" applyFont="1" applyFill="1" applyBorder="1" applyAlignment="1">
      <alignment horizontal="left"/>
    </xf>
    <xf numFmtId="0" fontId="16" fillId="6" borderId="4" xfId="0" applyFont="1" applyFill="1" applyBorder="1" applyAlignment="1">
      <alignment horizontal="left"/>
    </xf>
    <xf numFmtId="0" fontId="17" fillId="5" borderId="4" xfId="0" applyFont="1" applyFill="1" applyBorder="1"/>
    <xf numFmtId="0" fontId="19" fillId="5" borderId="4" xfId="0" applyFont="1" applyFill="1" applyBorder="1"/>
    <xf numFmtId="0" fontId="14" fillId="5" borderId="4" xfId="0" applyFont="1" applyFill="1" applyBorder="1"/>
    <xf numFmtId="0" fontId="17" fillId="2" borderId="4" xfId="0" applyFont="1" applyFill="1" applyBorder="1"/>
    <xf numFmtId="0" fontId="17" fillId="2" borderId="1" xfId="0" applyFont="1" applyFill="1" applyBorder="1"/>
    <xf numFmtId="0" fontId="15" fillId="6" borderId="4" xfId="0" applyFont="1" applyFill="1" applyBorder="1"/>
    <xf numFmtId="0" fontId="15" fillId="2" borderId="3" xfId="0" applyFont="1" applyFill="1" applyBorder="1"/>
    <xf numFmtId="0" fontId="20" fillId="6" borderId="4" xfId="0" applyFont="1" applyFill="1" applyBorder="1"/>
    <xf numFmtId="3" fontId="15" fillId="6" borderId="1" xfId="0" applyNumberFormat="1" applyFont="1" applyFill="1" applyBorder="1" applyAlignment="1">
      <alignment horizontal="right"/>
    </xf>
    <xf numFmtId="0" fontId="17" fillId="3" borderId="1" xfId="0" applyFont="1" applyFill="1" applyBorder="1"/>
    <xf numFmtId="0" fontId="15" fillId="6" borderId="3" xfId="0" applyFont="1" applyFill="1" applyBorder="1"/>
    <xf numFmtId="0" fontId="17" fillId="6" borderId="4" xfId="0" applyFont="1" applyFill="1" applyBorder="1"/>
    <xf numFmtId="0" fontId="19" fillId="6" borderId="4" xfId="0" applyFont="1" applyFill="1" applyBorder="1"/>
    <xf numFmtId="3" fontId="19" fillId="6" borderId="4" xfId="0" applyNumberFormat="1" applyFont="1" applyFill="1" applyBorder="1"/>
    <xf numFmtId="0" fontId="21" fillId="6" borderId="3" xfId="0" applyFont="1" applyFill="1" applyBorder="1"/>
    <xf numFmtId="0" fontId="21" fillId="6" borderId="4" xfId="0" applyFont="1" applyFill="1" applyBorder="1"/>
    <xf numFmtId="0" fontId="22" fillId="6" borderId="4" xfId="0" applyFont="1" applyFill="1" applyBorder="1"/>
    <xf numFmtId="3" fontId="22" fillId="6" borderId="4" xfId="0" applyNumberFormat="1" applyFont="1" applyFill="1" applyBorder="1"/>
    <xf numFmtId="0" fontId="23" fillId="2" borderId="1" xfId="0" applyFont="1" applyFill="1" applyBorder="1"/>
    <xf numFmtId="3" fontId="24" fillId="6" borderId="1" xfId="0" applyNumberFormat="1" applyFont="1" applyFill="1" applyBorder="1"/>
    <xf numFmtId="3" fontId="20" fillId="6" borderId="1" xfId="0" applyNumberFormat="1" applyFont="1" applyFill="1" applyBorder="1" applyAlignment="1">
      <alignment horizontal="right"/>
    </xf>
    <xf numFmtId="0" fontId="25" fillId="2" borderId="3" xfId="0" applyFont="1" applyFill="1" applyBorder="1"/>
    <xf numFmtId="0" fontId="26" fillId="6" borderId="4" xfId="0" applyFont="1" applyFill="1" applyBorder="1"/>
    <xf numFmtId="0" fontId="25" fillId="2" borderId="1" xfId="0" applyFont="1" applyFill="1" applyBorder="1"/>
    <xf numFmtId="0" fontId="25" fillId="3" borderId="4" xfId="0" applyFont="1" applyFill="1" applyBorder="1"/>
    <xf numFmtId="0" fontId="26" fillId="3" borderId="4" xfId="0" applyFont="1" applyFill="1" applyBorder="1"/>
    <xf numFmtId="0" fontId="26" fillId="3" borderId="5" xfId="0" applyFont="1" applyFill="1" applyBorder="1"/>
    <xf numFmtId="3" fontId="25" fillId="3" borderId="1" xfId="0" applyNumberFormat="1" applyFont="1" applyFill="1" applyBorder="1"/>
    <xf numFmtId="0" fontId="2" fillId="0" borderId="1" xfId="0" applyFont="1" applyBorder="1" applyAlignment="1">
      <alignment wrapText="1"/>
    </xf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7" borderId="1" xfId="0" applyFill="1" applyBorder="1"/>
    <xf numFmtId="0" fontId="0" fillId="7" borderId="1" xfId="0" applyFill="1" applyBorder="1" applyAlignment="1">
      <alignment wrapText="1"/>
    </xf>
    <xf numFmtId="164" fontId="0" fillId="7" borderId="1" xfId="1" applyNumberFormat="1" applyFont="1" applyFill="1" applyBorder="1"/>
    <xf numFmtId="0" fontId="4" fillId="7" borderId="1" xfId="0" applyFont="1" applyFill="1" applyBorder="1"/>
    <xf numFmtId="164" fontId="4" fillId="7" borderId="1" xfId="0" applyNumberFormat="1" applyFont="1" applyFill="1" applyBorder="1"/>
    <xf numFmtId="0" fontId="27" fillId="7" borderId="1" xfId="0" applyFont="1" applyFill="1" applyBorder="1"/>
    <xf numFmtId="0" fontId="2" fillId="0" borderId="1" xfId="0" applyFont="1" applyBorder="1" applyAlignment="1">
      <alignment horizontal="center" wrapText="1"/>
    </xf>
    <xf numFmtId="164" fontId="0" fillId="0" borderId="1" xfId="1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horizontal="center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164" fontId="14" fillId="0" borderId="1" xfId="1" applyNumberFormat="1" applyFont="1" applyBorder="1"/>
    <xf numFmtId="164" fontId="18" fillId="0" borderId="1" xfId="1" applyNumberFormat="1" applyFont="1" applyBorder="1"/>
    <xf numFmtId="164" fontId="16" fillId="0" borderId="1" xfId="1" applyNumberFormat="1" applyFont="1" applyBorder="1"/>
    <xf numFmtId="164" fontId="17" fillId="6" borderId="1" xfId="1" applyNumberFormat="1" applyFont="1" applyFill="1" applyBorder="1"/>
    <xf numFmtId="164" fontId="16" fillId="2" borderId="1" xfId="1" applyNumberFormat="1" applyFont="1" applyFill="1" applyBorder="1"/>
    <xf numFmtId="164" fontId="17" fillId="2" borderId="1" xfId="1" applyNumberFormat="1" applyFont="1" applyFill="1" applyBorder="1"/>
    <xf numFmtId="164" fontId="17" fillId="0" borderId="1" xfId="1" applyNumberFormat="1" applyFont="1" applyBorder="1"/>
    <xf numFmtId="164" fontId="17" fillId="3" borderId="1" xfId="1" applyNumberFormat="1" applyFont="1" applyFill="1" applyBorder="1"/>
    <xf numFmtId="164" fontId="14" fillId="6" borderId="1" xfId="1" applyNumberFormat="1" applyFont="1" applyFill="1" applyBorder="1"/>
    <xf numFmtId="164" fontId="15" fillId="2" borderId="1" xfId="1" applyNumberFormat="1" applyFont="1" applyFill="1" applyBorder="1" applyAlignment="1"/>
    <xf numFmtId="164" fontId="15" fillId="6" borderId="1" xfId="1" applyNumberFormat="1" applyFont="1" applyFill="1" applyBorder="1"/>
    <xf numFmtId="164" fontId="20" fillId="6" borderId="1" xfId="1" applyNumberFormat="1" applyFont="1" applyFill="1" applyBorder="1"/>
    <xf numFmtId="164" fontId="15" fillId="6" borderId="1" xfId="1" applyNumberFormat="1" applyFont="1" applyFill="1" applyBorder="1" applyAlignment="1">
      <alignment horizontal="right"/>
    </xf>
    <xf numFmtId="164" fontId="21" fillId="6" borderId="1" xfId="1" applyNumberFormat="1" applyFont="1" applyFill="1" applyBorder="1"/>
    <xf numFmtId="164" fontId="25" fillId="6" borderId="1" xfId="1" applyNumberFormat="1" applyFont="1" applyFill="1" applyBorder="1"/>
    <xf numFmtId="164" fontId="15" fillId="3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5" fillId="7" borderId="4" xfId="0" applyFont="1" applyFill="1" applyBorder="1"/>
    <xf numFmtId="164" fontId="15" fillId="7" borderId="1" xfId="1" applyNumberFormat="1" applyFont="1" applyFill="1" applyBorder="1"/>
    <xf numFmtId="164" fontId="14" fillId="2" borderId="1" xfId="1" applyNumberFormat="1" applyFont="1" applyFill="1" applyBorder="1"/>
    <xf numFmtId="3" fontId="15" fillId="2" borderId="1" xfId="0" applyNumberFormat="1" applyFont="1" applyFill="1" applyBorder="1"/>
    <xf numFmtId="3" fontId="15" fillId="7" borderId="1" xfId="0" applyNumberFormat="1" applyFont="1" applyFill="1" applyBorder="1"/>
    <xf numFmtId="3" fontId="14" fillId="2" borderId="1" xfId="0" applyNumberFormat="1" applyFont="1" applyFill="1" applyBorder="1"/>
    <xf numFmtId="3" fontId="5" fillId="2" borderId="1" xfId="0" applyNumberFormat="1" applyFont="1" applyFill="1" applyBorder="1"/>
    <xf numFmtId="3" fontId="5" fillId="0" borderId="1" xfId="0" applyNumberFormat="1" applyFont="1" applyBorder="1"/>
    <xf numFmtId="3" fontId="2" fillId="0" borderId="0" xfId="0" applyNumberFormat="1" applyFont="1" applyAlignment="1">
      <alignment horizontal="center" wrapText="1"/>
    </xf>
    <xf numFmtId="3" fontId="15" fillId="6" borderId="1" xfId="1" applyNumberFormat="1" applyFont="1" applyFill="1" applyBorder="1" applyAlignment="1">
      <alignment horizontal="right"/>
    </xf>
    <xf numFmtId="3" fontId="17" fillId="3" borderId="1" xfId="1" applyNumberFormat="1" applyFont="1" applyFill="1" applyBorder="1"/>
    <xf numFmtId="3" fontId="0" fillId="0" borderId="0" xfId="0" applyNumberFormat="1"/>
    <xf numFmtId="0" fontId="0" fillId="2" borderId="1" xfId="0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27" fillId="7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Border="1"/>
    <xf numFmtId="0" fontId="0" fillId="0" borderId="0" xfId="0" applyFill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164" fontId="2" fillId="2" borderId="1" xfId="0" applyNumberFormat="1" applyFon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164" fontId="0" fillId="2" borderId="1" xfId="0" applyNumberFormat="1" applyFont="1" applyFill="1" applyBorder="1"/>
    <xf numFmtId="0" fontId="29" fillId="0" borderId="1" xfId="0" applyFont="1" applyBorder="1" applyAlignment="1">
      <alignment wrapText="1"/>
    </xf>
    <xf numFmtId="164" fontId="29" fillId="0" borderId="1" xfId="1" applyNumberFormat="1" applyFont="1" applyBorder="1" applyAlignment="1">
      <alignment wrapText="1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164" fontId="18" fillId="6" borderId="1" xfId="1" applyNumberFormat="1" applyFont="1" applyFill="1" applyBorder="1"/>
    <xf numFmtId="164" fontId="30" fillId="6" borderId="1" xfId="1" applyNumberFormat="1" applyFont="1" applyFill="1" applyBorder="1"/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164" fontId="14" fillId="8" borderId="1" xfId="1" applyNumberFormat="1" applyFont="1" applyFill="1" applyBorder="1"/>
    <xf numFmtId="3" fontId="5" fillId="0" borderId="1" xfId="1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3" fontId="2" fillId="2" borderId="1" xfId="0" applyNumberFormat="1" applyFont="1" applyFill="1" applyBorder="1"/>
    <xf numFmtId="3" fontId="0" fillId="7" borderId="1" xfId="0" applyNumberFormat="1" applyFill="1" applyBorder="1"/>
    <xf numFmtId="3" fontId="0" fillId="0" borderId="1" xfId="0" applyNumberFormat="1" applyBorder="1" applyAlignment="1">
      <alignment wrapText="1"/>
    </xf>
    <xf numFmtId="3" fontId="4" fillId="7" borderId="1" xfId="0" applyNumberFormat="1" applyFont="1" applyFill="1" applyBorder="1"/>
    <xf numFmtId="0" fontId="0" fillId="9" borderId="1" xfId="0" applyFill="1" applyBorder="1"/>
    <xf numFmtId="0" fontId="0" fillId="9" borderId="1" xfId="0" applyFill="1" applyBorder="1" applyAlignment="1">
      <alignment wrapText="1"/>
    </xf>
    <xf numFmtId="0" fontId="29" fillId="7" borderId="1" xfId="0" applyFont="1" applyFill="1" applyBorder="1" applyAlignment="1">
      <alignment wrapText="1"/>
    </xf>
    <xf numFmtId="164" fontId="29" fillId="7" borderId="1" xfId="0" applyNumberFormat="1" applyFont="1" applyFill="1" applyBorder="1" applyAlignment="1">
      <alignment wrapText="1"/>
    </xf>
    <xf numFmtId="3" fontId="0" fillId="2" borderId="1" xfId="0" applyNumberFormat="1" applyFill="1" applyBorder="1"/>
    <xf numFmtId="164" fontId="0" fillId="2" borderId="1" xfId="0" applyNumberFormat="1" applyFill="1" applyBorder="1"/>
    <xf numFmtId="3" fontId="0" fillId="0" borderId="1" xfId="0" applyNumberFormat="1" applyBorder="1" applyAlignment="1">
      <alignment horizontal="center"/>
    </xf>
    <xf numFmtId="164" fontId="0" fillId="0" borderId="1" xfId="1" applyNumberFormat="1" applyFont="1" applyBorder="1" applyAlignment="1">
      <alignment horizontal="right"/>
    </xf>
    <xf numFmtId="0" fontId="27" fillId="2" borderId="1" xfId="0" applyFont="1" applyFill="1" applyBorder="1"/>
    <xf numFmtId="0" fontId="27" fillId="2" borderId="1" xfId="0" applyFont="1" applyFill="1" applyBorder="1" applyAlignment="1">
      <alignment wrapText="1"/>
    </xf>
    <xf numFmtId="164" fontId="27" fillId="2" borderId="1" xfId="0" applyNumberFormat="1" applyFont="1" applyFill="1" applyBorder="1"/>
    <xf numFmtId="3" fontId="0" fillId="9" borderId="1" xfId="0" applyNumberFormat="1" applyFill="1" applyBorder="1"/>
    <xf numFmtId="0" fontId="2" fillId="7" borderId="1" xfId="0" applyFont="1" applyFill="1" applyBorder="1"/>
    <xf numFmtId="3" fontId="2" fillId="7" borderId="1" xfId="0" applyNumberFormat="1" applyFont="1" applyFill="1" applyBorder="1"/>
    <xf numFmtId="3" fontId="27" fillId="7" borderId="1" xfId="0" applyNumberFormat="1" applyFont="1" applyFill="1" applyBorder="1"/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0" fillId="8" borderId="1" xfId="0" applyFill="1" applyBorder="1" applyAlignment="1">
      <alignment horizontal="center"/>
    </xf>
    <xf numFmtId="0" fontId="13" fillId="8" borderId="1" xfId="0" applyFont="1" applyFill="1" applyBorder="1"/>
    <xf numFmtId="164" fontId="23" fillId="8" borderId="1" xfId="1" applyNumberFormat="1" applyFont="1" applyFill="1" applyBorder="1"/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righ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5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15" fillId="2" borderId="3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14" fillId="6" borderId="4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 wrapText="1"/>
    </xf>
    <xf numFmtId="0" fontId="15" fillId="7" borderId="4" xfId="0" applyFont="1" applyFill="1" applyBorder="1" applyAlignment="1">
      <alignment horizontal="left" wrapText="1"/>
    </xf>
    <xf numFmtId="0" fontId="15" fillId="7" borderId="5" xfId="0" applyFont="1" applyFill="1" applyBorder="1" applyAlignment="1">
      <alignment horizontal="left" wrapText="1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4" fillId="0" borderId="3" xfId="0" applyFont="1" applyBorder="1" applyAlignment="1">
      <alignment horizontal="left" wrapText="1"/>
    </xf>
    <xf numFmtId="0" fontId="14" fillId="0" borderId="4" xfId="0" applyFont="1" applyBorder="1" applyAlignment="1">
      <alignment horizontal="left" wrapText="1"/>
    </xf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0" fontId="15" fillId="2" borderId="5" xfId="0" applyFont="1" applyFill="1" applyBorder="1" applyAlignment="1"/>
    <xf numFmtId="0" fontId="20" fillId="6" borderId="3" xfId="0" applyFont="1" applyFill="1" applyBorder="1" applyAlignment="1">
      <alignment horizontal="center"/>
    </xf>
    <xf numFmtId="0" fontId="20" fillId="6" borderId="4" xfId="0" applyFont="1" applyFill="1" applyBorder="1" applyAlignment="1">
      <alignment horizontal="center"/>
    </xf>
    <xf numFmtId="0" fontId="20" fillId="6" borderId="5" xfId="0" applyFont="1" applyFill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5" borderId="3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6" fillId="5" borderId="5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 wrapText="1"/>
    </xf>
    <xf numFmtId="0" fontId="14" fillId="2" borderId="4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left"/>
    </xf>
    <xf numFmtId="0" fontId="17" fillId="6" borderId="4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left"/>
    </xf>
    <xf numFmtId="0" fontId="25" fillId="6" borderId="4" xfId="0" applyFont="1" applyFill="1" applyBorder="1" applyAlignment="1">
      <alignment horizontal="left"/>
    </xf>
    <xf numFmtId="0" fontId="15" fillId="3" borderId="3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24" fillId="6" borderId="3" xfId="0" applyFont="1" applyFill="1" applyBorder="1" applyAlignment="1">
      <alignment horizontal="left"/>
    </xf>
    <xf numFmtId="0" fontId="24" fillId="6" borderId="4" xfId="0" applyFont="1" applyFill="1" applyBorder="1" applyAlignment="1">
      <alignment horizontal="left"/>
    </xf>
    <xf numFmtId="0" fontId="24" fillId="6" borderId="5" xfId="0" applyFont="1" applyFill="1" applyBorder="1" applyAlignment="1">
      <alignment horizontal="left"/>
    </xf>
    <xf numFmtId="0" fontId="15" fillId="7" borderId="3" xfId="0" applyFont="1" applyFill="1" applyBorder="1" applyAlignment="1">
      <alignment horizontal="left"/>
    </xf>
    <xf numFmtId="0" fontId="15" fillId="7" borderId="4" xfId="0" applyFont="1" applyFill="1" applyBorder="1" applyAlignment="1">
      <alignment horizontal="left"/>
    </xf>
    <xf numFmtId="0" fontId="16" fillId="0" borderId="4" xfId="0" applyFont="1" applyBorder="1" applyAlignment="1">
      <alignment horizontal="left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13" fillId="0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6" fillId="2" borderId="5" xfId="0" applyFont="1" applyFill="1" applyBorder="1" applyAlignment="1">
      <alignment horizontal="left"/>
    </xf>
    <xf numFmtId="0" fontId="16" fillId="5" borderId="4" xfId="0" applyFont="1" applyFill="1" applyBorder="1" applyAlignment="1">
      <alignment horizontal="left"/>
    </xf>
    <xf numFmtId="0" fontId="14" fillId="0" borderId="5" xfId="0" applyFont="1" applyBorder="1" applyAlignment="1">
      <alignment horizontal="left" wrapText="1"/>
    </xf>
    <xf numFmtId="0" fontId="14" fillId="6" borderId="3" xfId="0" applyFont="1" applyFill="1" applyBorder="1" applyAlignment="1">
      <alignment horizontal="left"/>
    </xf>
    <xf numFmtId="0" fontId="14" fillId="5" borderId="4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6" fillId="0" borderId="2" xfId="0" applyFont="1" applyBorder="1" applyAlignment="1">
      <alignment horizontal="right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"/>
  <sheetViews>
    <sheetView workbookViewId="0">
      <selection activeCell="Q55" sqref="Q55"/>
    </sheetView>
  </sheetViews>
  <sheetFormatPr defaultRowHeight="15" x14ac:dyDescent="0.25"/>
  <cols>
    <col min="1" max="1" width="4.140625" customWidth="1"/>
    <col min="6" max="6" width="12.140625" customWidth="1"/>
    <col min="7" max="7" width="0.140625" customWidth="1"/>
    <col min="8" max="8" width="18.28515625" customWidth="1"/>
    <col min="9" max="10" width="9.28515625" bestFit="1" customWidth="1"/>
    <col min="11" max="11" width="4.42578125" customWidth="1"/>
    <col min="17" max="17" width="14.5703125" style="145" customWidth="1"/>
  </cols>
  <sheetData>
    <row r="1" spans="1:20" x14ac:dyDescent="0.25">
      <c r="A1" s="267" t="s">
        <v>208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</row>
    <row r="2" spans="1:20" x14ac:dyDescent="0.25">
      <c r="A2" s="268" t="s">
        <v>10</v>
      </c>
      <c r="B2" s="268"/>
      <c r="C2" s="268"/>
      <c r="D2" s="268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142"/>
      <c r="R2" s="40"/>
      <c r="S2" s="40"/>
      <c r="T2" s="40"/>
    </row>
    <row r="3" spans="1:20" x14ac:dyDescent="0.25">
      <c r="A3" s="268" t="s">
        <v>11</v>
      </c>
      <c r="B3" s="268"/>
      <c r="C3" s="268"/>
      <c r="D3" s="268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142"/>
      <c r="R3" s="40"/>
      <c r="S3" s="40"/>
      <c r="T3" s="40"/>
    </row>
    <row r="4" spans="1:20" ht="15" customHeight="1" x14ac:dyDescent="0.25">
      <c r="A4" s="269" t="s">
        <v>57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41" t="s">
        <v>58</v>
      </c>
      <c r="S4" s="41"/>
    </row>
    <row r="5" spans="1:20" x14ac:dyDescent="0.25">
      <c r="A5" s="269" t="s">
        <v>209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70" t="s">
        <v>59</v>
      </c>
      <c r="S5" s="270"/>
    </row>
    <row r="6" spans="1:20" ht="23.25" x14ac:dyDescent="0.25">
      <c r="A6" s="42" t="s">
        <v>60</v>
      </c>
      <c r="B6" s="271" t="s">
        <v>61</v>
      </c>
      <c r="C6" s="271"/>
      <c r="D6" s="271"/>
      <c r="E6" s="271"/>
      <c r="F6" s="271"/>
      <c r="G6" s="272"/>
      <c r="H6" s="44" t="s">
        <v>140</v>
      </c>
      <c r="I6" s="45" t="s">
        <v>62</v>
      </c>
      <c r="J6" s="46" t="s">
        <v>4</v>
      </c>
      <c r="K6" s="47" t="s">
        <v>60</v>
      </c>
      <c r="L6" s="273" t="s">
        <v>8</v>
      </c>
      <c r="M6" s="271"/>
      <c r="N6" s="271"/>
      <c r="O6" s="271"/>
      <c r="P6" s="272"/>
      <c r="Q6" s="60" t="s">
        <v>140</v>
      </c>
      <c r="R6" s="45" t="s">
        <v>62</v>
      </c>
      <c r="S6" s="46" t="s">
        <v>4</v>
      </c>
    </row>
    <row r="7" spans="1:20" x14ac:dyDescent="0.25">
      <c r="A7" s="48" t="s">
        <v>63</v>
      </c>
      <c r="B7" s="253" t="s">
        <v>192</v>
      </c>
      <c r="C7" s="254"/>
      <c r="D7" s="254"/>
      <c r="E7" s="254"/>
      <c r="F7" s="254"/>
      <c r="G7" s="51"/>
      <c r="H7" s="132">
        <f>SUM(H8+H13)</f>
        <v>22987243</v>
      </c>
      <c r="I7" s="52">
        <f>SUM(I9:I14)</f>
        <v>0</v>
      </c>
      <c r="J7" s="52">
        <f>SUM(J9:J14)</f>
        <v>0</v>
      </c>
      <c r="K7" s="53" t="s">
        <v>64</v>
      </c>
      <c r="L7" s="54" t="s">
        <v>65</v>
      </c>
      <c r="M7" s="50"/>
      <c r="N7" s="50"/>
      <c r="O7" s="50"/>
      <c r="P7" s="51"/>
      <c r="Q7" s="55">
        <f>SUM(Q9:Q29)</f>
        <v>65081006</v>
      </c>
      <c r="R7" s="55">
        <f>SUM(R9:R21)</f>
        <v>0</v>
      </c>
      <c r="S7" s="55">
        <f>SUM(S9:S21)</f>
        <v>0</v>
      </c>
    </row>
    <row r="8" spans="1:20" x14ac:dyDescent="0.25">
      <c r="A8" s="48"/>
      <c r="B8" s="253" t="s">
        <v>189</v>
      </c>
      <c r="C8" s="254"/>
      <c r="D8" s="254"/>
      <c r="E8" s="254"/>
      <c r="F8" s="254"/>
      <c r="G8" s="51"/>
      <c r="H8" s="132">
        <f>SUM(H9:H12)</f>
        <v>9960199</v>
      </c>
      <c r="I8" s="52"/>
      <c r="J8" s="52"/>
      <c r="K8" s="53"/>
      <c r="L8" s="54"/>
      <c r="M8" s="50"/>
      <c r="N8" s="50"/>
      <c r="O8" s="50"/>
      <c r="P8" s="51"/>
      <c r="Q8" s="55"/>
      <c r="R8" s="55"/>
      <c r="S8" s="55"/>
    </row>
    <row r="9" spans="1:20" ht="27" customHeight="1" x14ac:dyDescent="0.25">
      <c r="A9" s="48"/>
      <c r="B9" s="209" t="s">
        <v>144</v>
      </c>
      <c r="C9" s="210"/>
      <c r="D9" s="210"/>
      <c r="E9" s="210"/>
      <c r="F9" s="210"/>
      <c r="G9" s="211"/>
      <c r="H9" s="117">
        <v>4912442</v>
      </c>
      <c r="I9" s="117"/>
      <c r="J9" s="117"/>
      <c r="K9" s="53"/>
      <c r="L9" s="245" t="s">
        <v>288</v>
      </c>
      <c r="M9" s="246"/>
      <c r="N9" s="246"/>
      <c r="O9" s="246"/>
      <c r="P9" s="247"/>
      <c r="Q9" s="56">
        <v>12942077</v>
      </c>
      <c r="R9" s="56"/>
      <c r="S9" s="57"/>
    </row>
    <row r="10" spans="1:20" ht="29.25" customHeight="1" x14ac:dyDescent="0.25">
      <c r="A10" s="48"/>
      <c r="B10" s="233" t="s">
        <v>145</v>
      </c>
      <c r="C10" s="234"/>
      <c r="D10" s="234"/>
      <c r="E10" s="234"/>
      <c r="F10" s="234"/>
      <c r="G10" s="276"/>
      <c r="H10" s="117">
        <v>3247757</v>
      </c>
      <c r="I10" s="117"/>
      <c r="J10" s="117"/>
      <c r="K10" s="53"/>
      <c r="L10" s="216" t="s">
        <v>34</v>
      </c>
      <c r="M10" s="243"/>
      <c r="N10" s="243"/>
      <c r="O10" s="243"/>
      <c r="P10" s="274"/>
      <c r="Q10" s="139">
        <v>411719</v>
      </c>
      <c r="R10" s="58"/>
      <c r="S10" s="58"/>
    </row>
    <row r="11" spans="1:20" ht="29.25" customHeight="1" x14ac:dyDescent="0.25">
      <c r="A11" s="48"/>
      <c r="B11" s="280"/>
      <c r="C11" s="281"/>
      <c r="D11" s="281"/>
      <c r="E11" s="281"/>
      <c r="F11" s="281"/>
      <c r="G11" s="201"/>
      <c r="H11" s="117"/>
      <c r="I11" s="117"/>
      <c r="J11" s="117"/>
      <c r="K11" s="53"/>
      <c r="L11" s="216" t="s">
        <v>289</v>
      </c>
      <c r="M11" s="217"/>
      <c r="N11" s="217"/>
      <c r="O11" s="217"/>
      <c r="P11" s="218"/>
      <c r="Q11" s="139">
        <v>254000</v>
      </c>
      <c r="R11" s="58"/>
      <c r="S11" s="58"/>
    </row>
    <row r="12" spans="1:20" x14ac:dyDescent="0.25">
      <c r="A12" s="48"/>
      <c r="B12" s="209" t="s">
        <v>155</v>
      </c>
      <c r="C12" s="210"/>
      <c r="D12" s="210"/>
      <c r="E12" s="210"/>
      <c r="F12" s="210"/>
      <c r="G12" s="211"/>
      <c r="H12" s="117">
        <v>1800000</v>
      </c>
      <c r="I12" s="118"/>
      <c r="J12" s="118"/>
      <c r="K12" s="53"/>
      <c r="L12" s="242" t="s">
        <v>37</v>
      </c>
      <c r="M12" s="243"/>
      <c r="N12" s="243"/>
      <c r="O12" s="243"/>
      <c r="P12" s="244"/>
      <c r="Q12" s="59">
        <v>8307252</v>
      </c>
      <c r="R12" s="59"/>
      <c r="S12" s="60"/>
    </row>
    <row r="13" spans="1:20" x14ac:dyDescent="0.25">
      <c r="A13" s="48"/>
      <c r="B13" s="212" t="s">
        <v>283</v>
      </c>
      <c r="C13" s="213"/>
      <c r="D13" s="213"/>
      <c r="E13" s="213"/>
      <c r="F13" s="213"/>
      <c r="G13" s="174"/>
      <c r="H13" s="117">
        <v>13027044</v>
      </c>
      <c r="I13" s="118"/>
      <c r="J13" s="118"/>
      <c r="K13" s="53"/>
      <c r="L13" s="242" t="s">
        <v>36</v>
      </c>
      <c r="M13" s="278"/>
      <c r="N13" s="278"/>
      <c r="O13" s="278"/>
      <c r="P13" s="279"/>
      <c r="Q13" s="59">
        <v>3160406</v>
      </c>
      <c r="R13" s="59"/>
      <c r="S13" s="60"/>
    </row>
    <row r="14" spans="1:20" x14ac:dyDescent="0.25">
      <c r="A14" s="48"/>
      <c r="B14" s="277" t="s">
        <v>190</v>
      </c>
      <c r="C14" s="225"/>
      <c r="D14" s="225"/>
      <c r="E14" s="225"/>
      <c r="F14" s="225"/>
      <c r="G14" s="170"/>
      <c r="H14" s="171"/>
      <c r="I14" s="172"/>
      <c r="J14" s="172"/>
      <c r="K14" s="53"/>
      <c r="L14" s="242" t="s">
        <v>201</v>
      </c>
      <c r="M14" s="275"/>
      <c r="N14" s="275"/>
      <c r="O14" s="275"/>
      <c r="P14" s="244"/>
      <c r="Q14" s="59">
        <v>5768929</v>
      </c>
      <c r="R14" s="59"/>
      <c r="S14" s="60"/>
    </row>
    <row r="15" spans="1:20" x14ac:dyDescent="0.25">
      <c r="A15" s="48" t="s">
        <v>67</v>
      </c>
      <c r="B15" s="220" t="s">
        <v>19</v>
      </c>
      <c r="C15" s="221"/>
      <c r="D15" s="221"/>
      <c r="E15" s="221"/>
      <c r="F15" s="221"/>
      <c r="G15" s="222"/>
      <c r="H15" s="120">
        <f>SUM(H16:H21)</f>
        <v>22932917</v>
      </c>
      <c r="I15" s="120">
        <f>SUM(I16:I21)</f>
        <v>0</v>
      </c>
      <c r="J15" s="120">
        <f>SUM(J16:J21)</f>
        <v>0</v>
      </c>
      <c r="K15" s="53"/>
      <c r="L15" s="209" t="s">
        <v>290</v>
      </c>
      <c r="M15" s="214"/>
      <c r="N15" s="214"/>
      <c r="O15" s="214"/>
      <c r="P15" s="215"/>
      <c r="Q15" s="59">
        <v>308126</v>
      </c>
      <c r="R15" s="59"/>
      <c r="S15" s="60"/>
    </row>
    <row r="16" spans="1:20" x14ac:dyDescent="0.25">
      <c r="A16" s="48"/>
      <c r="B16" s="209" t="s">
        <v>156</v>
      </c>
      <c r="C16" s="210"/>
      <c r="D16" s="210"/>
      <c r="E16" s="210"/>
      <c r="F16" s="210"/>
      <c r="G16" s="211"/>
      <c r="H16" s="117">
        <v>2323734</v>
      </c>
      <c r="I16" s="117"/>
      <c r="J16" s="117"/>
      <c r="K16" s="53"/>
      <c r="L16" s="219" t="s">
        <v>38</v>
      </c>
      <c r="M16" s="210"/>
      <c r="N16" s="210"/>
      <c r="O16" s="210"/>
      <c r="P16" s="211"/>
      <c r="Q16" s="59">
        <v>365016</v>
      </c>
      <c r="R16" s="59"/>
      <c r="S16" s="60"/>
    </row>
    <row r="17" spans="1:19" x14ac:dyDescent="0.25">
      <c r="A17" s="48"/>
      <c r="B17" s="209" t="s">
        <v>106</v>
      </c>
      <c r="C17" s="210"/>
      <c r="D17" s="210"/>
      <c r="E17" s="210"/>
      <c r="F17" s="210"/>
      <c r="G17" s="211"/>
      <c r="H17" s="117">
        <v>886693</v>
      </c>
      <c r="I17" s="117"/>
      <c r="J17" s="117"/>
      <c r="K17" s="53"/>
      <c r="L17" s="209" t="s">
        <v>39</v>
      </c>
      <c r="M17" s="210"/>
      <c r="N17" s="210"/>
      <c r="O17" s="210"/>
      <c r="P17" s="211"/>
      <c r="Q17" s="59">
        <v>55720</v>
      </c>
      <c r="R17" s="59"/>
      <c r="S17" s="60"/>
    </row>
    <row r="18" spans="1:19" x14ac:dyDescent="0.25">
      <c r="A18" s="48"/>
      <c r="B18" s="209" t="s">
        <v>163</v>
      </c>
      <c r="C18" s="210"/>
      <c r="D18" s="210"/>
      <c r="E18" s="210"/>
      <c r="F18" s="210"/>
      <c r="G18" s="211"/>
      <c r="H18" s="117">
        <v>15502100</v>
      </c>
      <c r="I18" s="117"/>
      <c r="J18" s="117"/>
      <c r="K18" s="53"/>
      <c r="L18" s="209" t="s">
        <v>231</v>
      </c>
      <c r="M18" s="210"/>
      <c r="N18" s="210"/>
      <c r="O18" s="210"/>
      <c r="P18" s="211"/>
      <c r="Q18" s="59">
        <v>7724571</v>
      </c>
      <c r="R18" s="59"/>
      <c r="S18" s="60"/>
    </row>
    <row r="19" spans="1:19" x14ac:dyDescent="0.25">
      <c r="A19" s="48"/>
      <c r="B19" s="209" t="s">
        <v>146</v>
      </c>
      <c r="C19" s="210"/>
      <c r="D19" s="210"/>
      <c r="E19" s="210"/>
      <c r="F19" s="210"/>
      <c r="G19" s="174"/>
      <c r="H19" s="117">
        <v>3359943</v>
      </c>
      <c r="I19" s="117"/>
      <c r="J19" s="117"/>
      <c r="K19" s="53"/>
      <c r="L19" s="209" t="s">
        <v>196</v>
      </c>
      <c r="M19" s="210"/>
      <c r="N19" s="210"/>
      <c r="O19" s="210"/>
      <c r="P19" s="211"/>
      <c r="Q19" s="59">
        <v>3606194</v>
      </c>
      <c r="R19" s="59"/>
      <c r="S19" s="60"/>
    </row>
    <row r="20" spans="1:19" x14ac:dyDescent="0.25">
      <c r="A20" s="48"/>
      <c r="B20" s="216" t="s">
        <v>120</v>
      </c>
      <c r="C20" s="217"/>
      <c r="D20" s="217"/>
      <c r="E20" s="217"/>
      <c r="F20" s="217"/>
      <c r="G20" s="218"/>
      <c r="H20" s="121">
        <v>860447</v>
      </c>
      <c r="I20" s="122"/>
      <c r="J20" s="122"/>
      <c r="K20" s="53"/>
      <c r="L20" s="209" t="s">
        <v>195</v>
      </c>
      <c r="M20" s="210"/>
      <c r="N20" s="210"/>
      <c r="O20" s="210"/>
      <c r="P20" s="211"/>
      <c r="Q20" s="59">
        <v>181423</v>
      </c>
      <c r="R20" s="59"/>
      <c r="S20" s="60"/>
    </row>
    <row r="21" spans="1:19" x14ac:dyDescent="0.25">
      <c r="A21" s="48"/>
      <c r="B21" s="209"/>
      <c r="C21" s="210"/>
      <c r="D21" s="210"/>
      <c r="E21" s="210"/>
      <c r="F21" s="210"/>
      <c r="G21" s="211"/>
      <c r="H21" s="117"/>
      <c r="I21" s="123"/>
      <c r="J21" s="123"/>
      <c r="K21" s="53"/>
      <c r="L21" s="209" t="s">
        <v>197</v>
      </c>
      <c r="M21" s="210"/>
      <c r="N21" s="210"/>
      <c r="O21" s="210"/>
      <c r="P21" s="211"/>
      <c r="Q21" s="59">
        <v>2200979</v>
      </c>
      <c r="R21" s="61"/>
      <c r="S21" s="44"/>
    </row>
    <row r="22" spans="1:19" x14ac:dyDescent="0.25">
      <c r="A22" s="48"/>
      <c r="B22" s="212"/>
      <c r="C22" s="213"/>
      <c r="D22" s="213"/>
      <c r="E22" s="213"/>
      <c r="F22" s="213"/>
      <c r="G22" s="133"/>
      <c r="H22" s="119"/>
      <c r="I22" s="123"/>
      <c r="J22" s="123"/>
      <c r="K22" s="53"/>
      <c r="L22" s="209" t="s">
        <v>40</v>
      </c>
      <c r="M22" s="210"/>
      <c r="N22" s="210"/>
      <c r="O22" s="210"/>
      <c r="P22" s="211"/>
      <c r="Q22" s="59">
        <v>346609</v>
      </c>
      <c r="R22" s="61"/>
      <c r="S22" s="44"/>
    </row>
    <row r="23" spans="1:19" x14ac:dyDescent="0.25">
      <c r="A23" s="48"/>
      <c r="B23" s="212"/>
      <c r="C23" s="213"/>
      <c r="D23" s="213"/>
      <c r="E23" s="213"/>
      <c r="F23" s="213"/>
      <c r="G23" s="133"/>
      <c r="H23" s="119"/>
      <c r="I23" s="123"/>
      <c r="J23" s="123"/>
      <c r="K23" s="53"/>
      <c r="L23" s="209" t="s">
        <v>41</v>
      </c>
      <c r="M23" s="210"/>
      <c r="N23" s="210"/>
      <c r="O23" s="210"/>
      <c r="P23" s="211"/>
      <c r="Q23" s="59">
        <v>316683</v>
      </c>
      <c r="R23" s="61"/>
      <c r="S23" s="44"/>
    </row>
    <row r="24" spans="1:19" x14ac:dyDescent="0.25">
      <c r="A24" s="48"/>
      <c r="B24" s="212"/>
      <c r="C24" s="213"/>
      <c r="D24" s="213"/>
      <c r="E24" s="213"/>
      <c r="F24" s="213"/>
      <c r="G24" s="133"/>
      <c r="H24" s="119"/>
      <c r="I24" s="123"/>
      <c r="J24" s="123"/>
      <c r="K24" s="53"/>
      <c r="L24" s="209" t="s">
        <v>52</v>
      </c>
      <c r="M24" s="210"/>
      <c r="N24" s="210"/>
      <c r="O24" s="210"/>
      <c r="P24" s="211"/>
      <c r="Q24" s="59">
        <v>3150595</v>
      </c>
      <c r="R24" s="61"/>
      <c r="S24" s="44"/>
    </row>
    <row r="25" spans="1:19" x14ac:dyDescent="0.25">
      <c r="A25" s="48"/>
      <c r="B25" s="212"/>
      <c r="C25" s="213"/>
      <c r="D25" s="213"/>
      <c r="E25" s="213"/>
      <c r="F25" s="213"/>
      <c r="G25" s="133"/>
      <c r="H25" s="119"/>
      <c r="I25" s="123"/>
      <c r="J25" s="123"/>
      <c r="K25" s="53"/>
      <c r="L25" s="209" t="s">
        <v>53</v>
      </c>
      <c r="M25" s="210"/>
      <c r="N25" s="210"/>
      <c r="O25" s="210"/>
      <c r="P25" s="211"/>
      <c r="Q25" s="59">
        <v>1826335</v>
      </c>
      <c r="R25" s="61"/>
      <c r="S25" s="44"/>
    </row>
    <row r="26" spans="1:19" x14ac:dyDescent="0.25">
      <c r="A26" s="48"/>
      <c r="B26" s="212"/>
      <c r="C26" s="213"/>
      <c r="D26" s="213"/>
      <c r="E26" s="213"/>
      <c r="F26" s="213"/>
      <c r="G26" s="173"/>
      <c r="H26" s="119"/>
      <c r="I26" s="123"/>
      <c r="J26" s="123"/>
      <c r="K26" s="53"/>
      <c r="L26" s="209" t="s">
        <v>42</v>
      </c>
      <c r="M26" s="210"/>
      <c r="N26" s="210"/>
      <c r="O26" s="210"/>
      <c r="P26" s="211"/>
      <c r="Q26" s="59"/>
      <c r="R26" s="61"/>
      <c r="S26" s="44"/>
    </row>
    <row r="27" spans="1:19" x14ac:dyDescent="0.25">
      <c r="A27" s="48"/>
      <c r="B27" s="212"/>
      <c r="C27" s="213"/>
      <c r="D27" s="213"/>
      <c r="E27" s="213"/>
      <c r="F27" s="213"/>
      <c r="G27" s="133"/>
      <c r="H27" s="119"/>
      <c r="I27" s="123"/>
      <c r="J27" s="123"/>
      <c r="K27" s="53"/>
      <c r="L27" s="209" t="s">
        <v>198</v>
      </c>
      <c r="M27" s="210"/>
      <c r="N27" s="210"/>
      <c r="O27" s="210"/>
      <c r="P27" s="211"/>
      <c r="Q27" s="59">
        <v>533743</v>
      </c>
      <c r="R27" s="61"/>
      <c r="S27" s="44"/>
    </row>
    <row r="28" spans="1:19" x14ac:dyDescent="0.25">
      <c r="A28" s="48"/>
      <c r="B28" s="212"/>
      <c r="C28" s="213"/>
      <c r="D28" s="213"/>
      <c r="E28" s="213"/>
      <c r="F28" s="213"/>
      <c r="G28" s="173"/>
      <c r="H28" s="119"/>
      <c r="I28" s="123"/>
      <c r="J28" s="123"/>
      <c r="K28" s="53"/>
      <c r="L28" s="209" t="s">
        <v>199</v>
      </c>
      <c r="M28" s="210"/>
      <c r="N28" s="210"/>
      <c r="O28" s="210"/>
      <c r="P28" s="211"/>
      <c r="Q28" s="59">
        <v>12782429</v>
      </c>
      <c r="R28" s="61"/>
      <c r="S28" s="44"/>
    </row>
    <row r="29" spans="1:19" x14ac:dyDescent="0.25">
      <c r="A29" s="48"/>
      <c r="B29" s="212"/>
      <c r="C29" s="213"/>
      <c r="D29" s="213"/>
      <c r="E29" s="213"/>
      <c r="F29" s="213"/>
      <c r="G29" s="173"/>
      <c r="H29" s="119"/>
      <c r="I29" s="123"/>
      <c r="J29" s="123"/>
      <c r="K29" s="53"/>
      <c r="L29" s="209" t="s">
        <v>200</v>
      </c>
      <c r="M29" s="210"/>
      <c r="N29" s="210"/>
      <c r="O29" s="210"/>
      <c r="P29" s="211"/>
      <c r="Q29" s="59">
        <v>838200</v>
      </c>
      <c r="R29" s="61"/>
      <c r="S29" s="44"/>
    </row>
    <row r="30" spans="1:19" x14ac:dyDescent="0.25">
      <c r="A30" s="48" t="s">
        <v>72</v>
      </c>
      <c r="B30" s="63" t="s">
        <v>20</v>
      </c>
      <c r="C30" s="50"/>
      <c r="D30" s="50"/>
      <c r="E30" s="50"/>
      <c r="F30" s="50"/>
      <c r="G30" s="50"/>
      <c r="H30" s="124">
        <f>SUM(H31:H40)</f>
        <v>4907018</v>
      </c>
      <c r="I30" s="124">
        <f>SUM(I31:I40)</f>
        <v>0</v>
      </c>
      <c r="J30" s="124">
        <f>SUM(J31:J40)</f>
        <v>0</v>
      </c>
      <c r="K30" s="53" t="s">
        <v>68</v>
      </c>
      <c r="L30" s="220" t="s">
        <v>151</v>
      </c>
      <c r="M30" s="225"/>
      <c r="N30" s="225"/>
      <c r="O30" s="225"/>
      <c r="P30" s="226"/>
      <c r="Q30" s="143">
        <v>3902420</v>
      </c>
      <c r="R30" s="64"/>
      <c r="S30" s="64"/>
    </row>
    <row r="31" spans="1:19" ht="26.25" customHeight="1" x14ac:dyDescent="0.25">
      <c r="A31" s="48"/>
      <c r="B31" s="209" t="s">
        <v>50</v>
      </c>
      <c r="C31" s="210"/>
      <c r="D31" s="210"/>
      <c r="E31" s="210"/>
      <c r="F31" s="210"/>
      <c r="G31" s="211"/>
      <c r="H31" s="117">
        <v>19050</v>
      </c>
      <c r="I31" s="117"/>
      <c r="J31" s="117"/>
      <c r="K31" s="53" t="s">
        <v>69</v>
      </c>
      <c r="L31" s="227" t="s">
        <v>157</v>
      </c>
      <c r="M31" s="228"/>
      <c r="N31" s="228"/>
      <c r="O31" s="228"/>
      <c r="P31" s="229"/>
      <c r="Q31" s="138">
        <v>15178000</v>
      </c>
      <c r="R31" s="138"/>
      <c r="S31" s="138"/>
    </row>
    <row r="32" spans="1:19" ht="26.25" customHeight="1" x14ac:dyDescent="0.25">
      <c r="A32" s="48"/>
      <c r="B32" s="233" t="s">
        <v>284</v>
      </c>
      <c r="C32" s="234"/>
      <c r="D32" s="234"/>
      <c r="E32" s="234"/>
      <c r="F32" s="234"/>
      <c r="G32" s="177"/>
      <c r="H32" s="117">
        <v>375000</v>
      </c>
      <c r="I32" s="117"/>
      <c r="J32" s="117"/>
      <c r="K32" s="53"/>
      <c r="L32" s="178"/>
      <c r="M32" s="179"/>
      <c r="N32" s="179"/>
      <c r="O32" s="179"/>
      <c r="P32" s="180"/>
      <c r="Q32" s="138"/>
      <c r="R32" s="138"/>
      <c r="S32" s="138"/>
    </row>
    <row r="33" spans="1:19" ht="26.25" customHeight="1" x14ac:dyDescent="0.25">
      <c r="A33" s="48"/>
      <c r="B33" s="209" t="s">
        <v>34</v>
      </c>
      <c r="C33" s="210"/>
      <c r="D33" s="210"/>
      <c r="E33" s="210"/>
      <c r="F33" s="210"/>
      <c r="G33" s="211"/>
      <c r="H33" s="117">
        <v>60000</v>
      </c>
      <c r="I33" s="117"/>
      <c r="J33" s="117"/>
      <c r="K33" s="53" t="s">
        <v>70</v>
      </c>
      <c r="L33" s="227" t="s">
        <v>150</v>
      </c>
      <c r="M33" s="228"/>
      <c r="N33" s="228"/>
      <c r="O33" s="228"/>
      <c r="P33" s="229"/>
      <c r="Q33" s="138">
        <v>6585651</v>
      </c>
      <c r="R33" s="138"/>
      <c r="S33" s="138"/>
    </row>
    <row r="34" spans="1:19" ht="18" customHeight="1" x14ac:dyDescent="0.25">
      <c r="A34" s="48"/>
      <c r="B34" s="209" t="s">
        <v>193</v>
      </c>
      <c r="C34" s="210"/>
      <c r="D34" s="210"/>
      <c r="E34" s="210"/>
      <c r="F34" s="210"/>
      <c r="G34" s="211"/>
      <c r="H34" s="117">
        <v>838200</v>
      </c>
      <c r="I34" s="117"/>
      <c r="J34" s="117"/>
      <c r="K34" s="53"/>
      <c r="L34" s="245"/>
      <c r="M34" s="246"/>
      <c r="N34" s="246"/>
      <c r="O34" s="246"/>
      <c r="P34" s="247"/>
      <c r="Q34" s="139"/>
      <c r="R34" s="137"/>
      <c r="S34" s="137"/>
    </row>
    <row r="35" spans="1:19" x14ac:dyDescent="0.25">
      <c r="A35" s="48"/>
      <c r="B35" s="209" t="s">
        <v>37</v>
      </c>
      <c r="C35" s="210"/>
      <c r="D35" s="210"/>
      <c r="E35" s="210"/>
      <c r="F35" s="210"/>
      <c r="G35" s="211"/>
      <c r="H35" s="117">
        <v>1988770</v>
      </c>
      <c r="I35" s="117"/>
      <c r="J35" s="117"/>
      <c r="K35" s="53"/>
      <c r="L35" s="223"/>
      <c r="M35" s="248"/>
      <c r="N35" s="248"/>
      <c r="O35" s="248"/>
      <c r="P35" s="249"/>
      <c r="Q35" s="139"/>
      <c r="R35" s="137"/>
      <c r="S35" s="137"/>
    </row>
    <row r="36" spans="1:19" x14ac:dyDescent="0.25">
      <c r="A36" s="48"/>
      <c r="B36" s="209" t="s">
        <v>196</v>
      </c>
      <c r="C36" s="210"/>
      <c r="D36" s="210"/>
      <c r="E36" s="210"/>
      <c r="F36" s="210"/>
      <c r="G36" s="211"/>
      <c r="H36" s="118">
        <v>124548</v>
      </c>
      <c r="I36" s="117"/>
      <c r="J36" s="117"/>
      <c r="K36" s="53"/>
      <c r="L36" s="230"/>
      <c r="M36" s="231"/>
      <c r="N36" s="231"/>
      <c r="O36" s="231"/>
      <c r="P36" s="232"/>
      <c r="Q36" s="137"/>
      <c r="R36" s="137"/>
      <c r="S36" s="137"/>
    </row>
    <row r="37" spans="1:19" x14ac:dyDescent="0.25">
      <c r="A37" s="48"/>
      <c r="B37" s="209" t="s">
        <v>52</v>
      </c>
      <c r="C37" s="210"/>
      <c r="D37" s="210"/>
      <c r="E37" s="210"/>
      <c r="F37" s="210"/>
      <c r="G37" s="211"/>
      <c r="H37" s="118">
        <v>1079500</v>
      </c>
      <c r="I37" s="117"/>
      <c r="J37" s="117"/>
      <c r="K37" s="53"/>
      <c r="L37" s="230"/>
      <c r="M37" s="231"/>
      <c r="N37" s="231"/>
      <c r="O37" s="231"/>
      <c r="P37" s="232"/>
      <c r="Q37" s="137"/>
      <c r="R37" s="137"/>
      <c r="S37" s="137"/>
    </row>
    <row r="38" spans="1:19" x14ac:dyDescent="0.25">
      <c r="A38" s="48"/>
      <c r="B38" s="209" t="s">
        <v>53</v>
      </c>
      <c r="C38" s="210"/>
      <c r="D38" s="210"/>
      <c r="E38" s="210"/>
      <c r="F38" s="210"/>
      <c r="G38" s="211"/>
      <c r="H38" s="117">
        <v>60000</v>
      </c>
      <c r="I38" s="117"/>
      <c r="J38" s="117"/>
      <c r="K38" s="53"/>
      <c r="L38" s="114"/>
      <c r="M38" s="115"/>
      <c r="N38" s="115"/>
      <c r="O38" s="115"/>
      <c r="P38" s="116"/>
      <c r="Q38" s="65"/>
      <c r="R38" s="65"/>
      <c r="S38" s="65"/>
    </row>
    <row r="39" spans="1:19" x14ac:dyDescent="0.25">
      <c r="A39" s="48"/>
      <c r="B39" s="209" t="s">
        <v>285</v>
      </c>
      <c r="C39" s="210"/>
      <c r="D39" s="210"/>
      <c r="E39" s="210"/>
      <c r="F39" s="210"/>
      <c r="G39" s="168"/>
      <c r="H39" s="117">
        <v>76200</v>
      </c>
      <c r="I39" s="117"/>
      <c r="J39" s="117"/>
      <c r="K39" s="53"/>
      <c r="L39" s="165"/>
      <c r="M39" s="166"/>
      <c r="N39" s="166"/>
      <c r="O39" s="166"/>
      <c r="P39" s="167"/>
      <c r="Q39" s="65"/>
      <c r="R39" s="65"/>
      <c r="S39" s="65"/>
    </row>
    <row r="40" spans="1:19" x14ac:dyDescent="0.25">
      <c r="A40" s="48"/>
      <c r="B40" s="209" t="s">
        <v>224</v>
      </c>
      <c r="C40" s="210"/>
      <c r="D40" s="210"/>
      <c r="E40" s="210"/>
      <c r="F40" s="210"/>
      <c r="G40" s="211"/>
      <c r="H40" s="117">
        <v>285750</v>
      </c>
      <c r="I40" s="117"/>
      <c r="J40" s="117"/>
      <c r="K40" s="53"/>
      <c r="L40" s="220" t="s">
        <v>202</v>
      </c>
      <c r="M40" s="221"/>
      <c r="N40" s="221"/>
      <c r="O40" s="221"/>
      <c r="P40" s="222"/>
      <c r="Q40" s="62">
        <v>1455819</v>
      </c>
      <c r="R40" s="62"/>
      <c r="S40" s="62"/>
    </row>
    <row r="41" spans="1:19" x14ac:dyDescent="0.25">
      <c r="A41" s="48" t="s">
        <v>191</v>
      </c>
      <c r="B41" s="220" t="s">
        <v>71</v>
      </c>
      <c r="C41" s="221"/>
      <c r="D41" s="221"/>
      <c r="E41" s="221"/>
      <c r="F41" s="221"/>
      <c r="G41" s="67"/>
      <c r="H41" s="125"/>
      <c r="I41" s="125"/>
      <c r="J41" s="125"/>
      <c r="K41" s="53"/>
      <c r="L41" s="66"/>
      <c r="M41" s="66"/>
      <c r="N41" s="66"/>
      <c r="O41" s="66"/>
      <c r="P41" s="66"/>
      <c r="Q41" s="62"/>
      <c r="R41" s="62"/>
      <c r="S41" s="62"/>
    </row>
    <row r="42" spans="1:19" x14ac:dyDescent="0.25">
      <c r="A42" s="48" t="s">
        <v>75</v>
      </c>
      <c r="B42" s="49" t="s">
        <v>73</v>
      </c>
      <c r="C42" s="50"/>
      <c r="D42" s="50"/>
      <c r="E42" s="50"/>
      <c r="F42" s="50"/>
      <c r="G42" s="50"/>
      <c r="H42" s="124">
        <f>SUM(H44+H43)</f>
        <v>6995651</v>
      </c>
      <c r="I42" s="124">
        <f>SUM(I44+I43)</f>
        <v>0</v>
      </c>
      <c r="J42" s="124">
        <f>SUM(J44+J43)</f>
        <v>0</v>
      </c>
      <c r="K42" s="53"/>
      <c r="L42" s="68"/>
      <c r="M42" s="68"/>
      <c r="N42" s="69"/>
      <c r="O42" s="69"/>
      <c r="P42" s="70"/>
      <c r="Q42" s="59"/>
      <c r="R42" s="59"/>
      <c r="S42" s="59"/>
    </row>
    <row r="43" spans="1:19" x14ac:dyDescent="0.25">
      <c r="A43" s="48"/>
      <c r="B43" s="223" t="s">
        <v>74</v>
      </c>
      <c r="C43" s="224"/>
      <c r="D43" s="224"/>
      <c r="E43" s="224"/>
      <c r="F43" s="224"/>
      <c r="G43" s="71"/>
      <c r="H43" s="136">
        <v>4955651</v>
      </c>
      <c r="I43" s="122"/>
      <c r="J43" s="122"/>
      <c r="K43" s="53"/>
      <c r="L43" s="68"/>
      <c r="M43" s="68"/>
      <c r="N43" s="69"/>
      <c r="O43" s="69"/>
      <c r="P43" s="70"/>
      <c r="Q43" s="59"/>
      <c r="R43" s="59"/>
      <c r="S43" s="59"/>
    </row>
    <row r="44" spans="1:19" x14ac:dyDescent="0.25">
      <c r="A44" s="48"/>
      <c r="B44" s="235" t="s">
        <v>287</v>
      </c>
      <c r="C44" s="236"/>
      <c r="D44" s="236"/>
      <c r="E44" s="236"/>
      <c r="F44" s="236"/>
      <c r="G44" s="237"/>
      <c r="H44" s="126">
        <v>2040000</v>
      </c>
      <c r="I44" s="126"/>
      <c r="J44" s="126"/>
      <c r="K44" s="53"/>
      <c r="L44" s="68"/>
      <c r="M44" s="68"/>
      <c r="N44" s="69"/>
      <c r="O44" s="69"/>
      <c r="P44" s="70"/>
      <c r="Q44" s="57"/>
      <c r="R44" s="72"/>
      <c r="S44" s="72"/>
    </row>
    <row r="45" spans="1:19" x14ac:dyDescent="0.25">
      <c r="A45" s="48" t="s">
        <v>79</v>
      </c>
      <c r="B45" s="220" t="s">
        <v>76</v>
      </c>
      <c r="C45" s="221"/>
      <c r="D45" s="221"/>
      <c r="E45" s="221"/>
      <c r="F45" s="221"/>
      <c r="G45" s="73"/>
      <c r="H45" s="127">
        <v>34380067</v>
      </c>
      <c r="I45" s="127"/>
      <c r="J45" s="127"/>
      <c r="K45" s="53"/>
      <c r="L45" s="68"/>
      <c r="M45" s="68"/>
      <c r="N45" s="69"/>
      <c r="O45" s="69"/>
      <c r="P45" s="70"/>
      <c r="Q45" s="57"/>
      <c r="R45" s="72"/>
      <c r="S45" s="72"/>
    </row>
    <row r="46" spans="1:19" x14ac:dyDescent="0.25">
      <c r="A46" s="74"/>
      <c r="B46" s="238" t="s">
        <v>77</v>
      </c>
      <c r="C46" s="239"/>
      <c r="D46" s="239"/>
      <c r="E46" s="239"/>
      <c r="F46" s="239"/>
      <c r="G46" s="75"/>
      <c r="H46" s="128">
        <f>SUM(H7+H15+H30+H42+H45)</f>
        <v>92202896</v>
      </c>
      <c r="I46" s="128">
        <f>SUM(I7+I15+I30+I42+I45)</f>
        <v>0</v>
      </c>
      <c r="J46" s="128">
        <f>SUM(J7+J15+J30+J41+J42+J45)</f>
        <v>0</v>
      </c>
      <c r="K46" s="53"/>
      <c r="L46" s="238" t="s">
        <v>78</v>
      </c>
      <c r="M46" s="239"/>
      <c r="N46" s="239"/>
      <c r="O46" s="239"/>
      <c r="P46" s="240"/>
      <c r="Q46" s="62">
        <f>SUM(Q7+Q30+Q31+Q33+Q40)</f>
        <v>92202896</v>
      </c>
      <c r="R46" s="62">
        <f>SUM(R7+R30+R31+R35+R40)</f>
        <v>0</v>
      </c>
      <c r="S46" s="62">
        <f>SUM(S7+S30+S31+S35+S40)</f>
        <v>0</v>
      </c>
    </row>
    <row r="47" spans="1:19" x14ac:dyDescent="0.25">
      <c r="A47" s="74"/>
      <c r="B47" s="220" t="s">
        <v>206</v>
      </c>
      <c r="C47" s="221"/>
      <c r="D47" s="221"/>
      <c r="E47" s="221"/>
      <c r="F47" s="221"/>
      <c r="G47" s="222"/>
      <c r="H47" s="127"/>
      <c r="I47" s="125"/>
      <c r="J47" s="175"/>
      <c r="K47" s="53"/>
      <c r="L47" s="212"/>
      <c r="M47" s="213"/>
      <c r="N47" s="213"/>
      <c r="O47" s="213"/>
      <c r="P47" s="241"/>
      <c r="Q47" s="59"/>
      <c r="R47" s="59"/>
      <c r="S47" s="59"/>
    </row>
    <row r="48" spans="1:19" x14ac:dyDescent="0.25">
      <c r="A48" s="169" t="s">
        <v>81</v>
      </c>
      <c r="B48" s="220" t="s">
        <v>21</v>
      </c>
      <c r="C48" s="221"/>
      <c r="D48" s="221"/>
      <c r="E48" s="221"/>
      <c r="F48" s="221"/>
      <c r="G48" s="66"/>
      <c r="H48" s="129">
        <f>SUM(H49:H51)</f>
        <v>32065866</v>
      </c>
      <c r="I48" s="129">
        <f>SUM(I49:I53)</f>
        <v>0</v>
      </c>
      <c r="J48" s="129">
        <f>SUM(J49:J53)</f>
        <v>0</v>
      </c>
      <c r="K48" s="53" t="s">
        <v>80</v>
      </c>
      <c r="L48" s="220" t="s">
        <v>152</v>
      </c>
      <c r="M48" s="221"/>
      <c r="N48" s="221"/>
      <c r="O48" s="221"/>
      <c r="P48" s="222"/>
      <c r="Q48" s="76">
        <f>SUM(Q49:Q53)</f>
        <v>126936532</v>
      </c>
      <c r="R48" s="76">
        <f>SUM(R49:R51)</f>
        <v>0</v>
      </c>
      <c r="S48" s="76"/>
    </row>
    <row r="49" spans="1:19" x14ac:dyDescent="0.25">
      <c r="A49" s="74"/>
      <c r="B49" s="209" t="s">
        <v>147</v>
      </c>
      <c r="C49" s="214"/>
      <c r="D49" s="214"/>
      <c r="E49" s="214"/>
      <c r="F49" s="214"/>
      <c r="G49" s="43"/>
      <c r="H49" s="117">
        <v>250000</v>
      </c>
      <c r="I49" s="117"/>
      <c r="J49" s="117"/>
      <c r="K49" s="53"/>
      <c r="L49" s="209" t="s">
        <v>153</v>
      </c>
      <c r="M49" s="210"/>
      <c r="N49" s="210"/>
      <c r="O49" s="210"/>
      <c r="P49" s="211"/>
      <c r="Q49" s="59">
        <v>86352015</v>
      </c>
      <c r="R49" s="59"/>
      <c r="S49" s="59"/>
    </row>
    <row r="50" spans="1:19" x14ac:dyDescent="0.25">
      <c r="A50" s="74"/>
      <c r="B50" s="209" t="s">
        <v>146</v>
      </c>
      <c r="C50" s="210"/>
      <c r="D50" s="210"/>
      <c r="E50" s="210"/>
      <c r="F50" s="210"/>
      <c r="G50" s="200"/>
      <c r="H50" s="117">
        <v>31815866</v>
      </c>
      <c r="I50" s="117"/>
      <c r="J50" s="117"/>
      <c r="K50" s="53"/>
      <c r="L50" s="212"/>
      <c r="M50" s="213"/>
      <c r="N50" s="213"/>
      <c r="O50" s="213"/>
      <c r="P50" s="241"/>
      <c r="Q50" s="59"/>
      <c r="R50" s="59"/>
      <c r="S50" s="59"/>
    </row>
    <row r="51" spans="1:19" x14ac:dyDescent="0.25">
      <c r="A51" s="74"/>
      <c r="B51" s="209" t="s">
        <v>163</v>
      </c>
      <c r="C51" s="214"/>
      <c r="D51" s="214"/>
      <c r="E51" s="214"/>
      <c r="F51" s="214"/>
      <c r="G51" s="43"/>
      <c r="H51" s="117"/>
      <c r="I51" s="117"/>
      <c r="J51" s="117"/>
      <c r="K51" s="53"/>
      <c r="L51" s="209" t="s">
        <v>14</v>
      </c>
      <c r="M51" s="210"/>
      <c r="N51" s="210"/>
      <c r="O51" s="210"/>
      <c r="P51" s="211"/>
      <c r="Q51" s="59">
        <v>40584517</v>
      </c>
      <c r="R51" s="59"/>
      <c r="S51" s="59"/>
    </row>
    <row r="52" spans="1:19" x14ac:dyDescent="0.25">
      <c r="A52" s="74" t="s">
        <v>83</v>
      </c>
      <c r="B52" s="261" t="s">
        <v>148</v>
      </c>
      <c r="C52" s="262"/>
      <c r="D52" s="262"/>
      <c r="E52" s="262"/>
      <c r="F52" s="262"/>
      <c r="G52" s="134"/>
      <c r="H52" s="135">
        <f>SUM(H53)</f>
        <v>8500000</v>
      </c>
      <c r="I52" s="135">
        <f t="shared" ref="I52:J52" si="0">SUM(I53)</f>
        <v>0</v>
      </c>
      <c r="J52" s="135">
        <f t="shared" si="0"/>
        <v>0</v>
      </c>
      <c r="K52" s="53"/>
      <c r="L52" s="209" t="s">
        <v>154</v>
      </c>
      <c r="M52" s="210"/>
      <c r="N52" s="210"/>
      <c r="O52" s="210"/>
      <c r="P52" s="211"/>
      <c r="Q52" s="59"/>
      <c r="R52" s="59"/>
      <c r="S52" s="59"/>
    </row>
    <row r="53" spans="1:19" ht="25.5" customHeight="1" x14ac:dyDescent="0.25">
      <c r="A53" s="74"/>
      <c r="B53" s="233" t="s">
        <v>286</v>
      </c>
      <c r="C53" s="263"/>
      <c r="D53" s="263"/>
      <c r="E53" s="263"/>
      <c r="F53" s="263"/>
      <c r="G53" s="43"/>
      <c r="H53" s="117">
        <v>8500000</v>
      </c>
      <c r="I53" s="117"/>
      <c r="J53" s="117"/>
      <c r="K53" s="53"/>
      <c r="L53" s="264"/>
      <c r="M53" s="265"/>
      <c r="N53" s="265"/>
      <c r="O53" s="265"/>
      <c r="P53" s="266"/>
      <c r="Q53" s="59"/>
      <c r="R53" s="59"/>
      <c r="S53" s="59"/>
    </row>
    <row r="54" spans="1:19" x14ac:dyDescent="0.25">
      <c r="A54" s="74" t="s">
        <v>64</v>
      </c>
      <c r="B54" s="63" t="s">
        <v>164</v>
      </c>
      <c r="C54" s="50"/>
      <c r="D54" s="50"/>
      <c r="E54" s="50"/>
      <c r="F54" s="50"/>
      <c r="G54" s="50"/>
      <c r="H54" s="124">
        <v>87735178</v>
      </c>
      <c r="I54" s="124"/>
      <c r="J54" s="124"/>
      <c r="K54" s="53" t="s">
        <v>82</v>
      </c>
      <c r="L54" s="253" t="s">
        <v>162</v>
      </c>
      <c r="M54" s="254"/>
      <c r="N54" s="254"/>
      <c r="O54" s="254"/>
      <c r="P54" s="255"/>
      <c r="Q54" s="144">
        <v>1364512</v>
      </c>
      <c r="R54" s="77"/>
      <c r="S54" s="77"/>
    </row>
    <row r="55" spans="1:19" x14ac:dyDescent="0.25">
      <c r="A55" s="74"/>
      <c r="B55" s="78" t="s">
        <v>84</v>
      </c>
      <c r="C55" s="79"/>
      <c r="D55" s="80"/>
      <c r="E55" s="75"/>
      <c r="F55" s="75"/>
      <c r="G55" s="81"/>
      <c r="H55" s="120"/>
      <c r="I55" s="120"/>
      <c r="J55" s="120"/>
      <c r="K55" s="53" t="s">
        <v>85</v>
      </c>
      <c r="L55" s="253" t="s">
        <v>86</v>
      </c>
      <c r="M55" s="254"/>
      <c r="N55" s="254"/>
      <c r="O55" s="254"/>
      <c r="P55" s="255"/>
      <c r="Q55" s="144"/>
      <c r="R55" s="55"/>
      <c r="S55" s="55"/>
    </row>
    <row r="56" spans="1:19" x14ac:dyDescent="0.25">
      <c r="A56" s="74" t="s">
        <v>68</v>
      </c>
      <c r="B56" s="78" t="s">
        <v>87</v>
      </c>
      <c r="C56" s="79"/>
      <c r="D56" s="80"/>
      <c r="E56" s="75"/>
      <c r="F56" s="75"/>
      <c r="G56" s="81"/>
      <c r="H56" s="120">
        <f>SUM(H47+H48+H52+H54+H55)</f>
        <v>128301044</v>
      </c>
      <c r="I56" s="120"/>
      <c r="J56" s="120"/>
      <c r="K56" s="53"/>
      <c r="L56" s="253" t="s">
        <v>88</v>
      </c>
      <c r="M56" s="256"/>
      <c r="N56" s="256"/>
      <c r="O56" s="256"/>
      <c r="P56" s="257"/>
      <c r="Q56" s="144">
        <f>SUM(Q48+Q54)</f>
        <v>128301044</v>
      </c>
      <c r="R56" s="55"/>
      <c r="S56" s="55"/>
    </row>
    <row r="57" spans="1:19" x14ac:dyDescent="0.25">
      <c r="A57" s="74"/>
      <c r="B57" s="82" t="s">
        <v>89</v>
      </c>
      <c r="C57" s="83"/>
      <c r="D57" s="84"/>
      <c r="E57" s="83"/>
      <c r="F57" s="83"/>
      <c r="G57" s="85"/>
      <c r="H57" s="130">
        <f>SUM(H46+H56)</f>
        <v>220503940</v>
      </c>
      <c r="I57" s="130">
        <f>SUM(I46+I56)</f>
        <v>0</v>
      </c>
      <c r="J57" s="130">
        <f>SUM(J46+J56)</f>
        <v>0</v>
      </c>
      <c r="K57" s="86"/>
      <c r="L57" s="258" t="s">
        <v>90</v>
      </c>
      <c r="M57" s="259"/>
      <c r="N57" s="259"/>
      <c r="O57" s="259"/>
      <c r="P57" s="260"/>
      <c r="Q57" s="87">
        <f>SUM(Q46+Q56)</f>
        <v>220503940</v>
      </c>
      <c r="R57" s="87">
        <f>SUM(R46+R56)</f>
        <v>0</v>
      </c>
      <c r="S57" s="87">
        <f>SUM(S46+S56)</f>
        <v>0</v>
      </c>
    </row>
    <row r="58" spans="1:19" x14ac:dyDescent="0.25">
      <c r="A58" s="74"/>
      <c r="B58" s="220" t="s">
        <v>149</v>
      </c>
      <c r="C58" s="250"/>
      <c r="D58" s="250"/>
      <c r="E58" s="250"/>
      <c r="F58" s="250"/>
      <c r="G58" s="79"/>
      <c r="H58" s="120"/>
      <c r="I58" s="120"/>
      <c r="J58" s="120"/>
      <c r="K58" s="53"/>
      <c r="L58" s="220" t="s">
        <v>149</v>
      </c>
      <c r="M58" s="221"/>
      <c r="N58" s="221"/>
      <c r="O58" s="221"/>
      <c r="P58" s="222"/>
      <c r="Q58" s="88"/>
      <c r="R58" s="88"/>
      <c r="S58" s="88"/>
    </row>
    <row r="59" spans="1:19" ht="15.75" x14ac:dyDescent="0.25">
      <c r="A59" s="89"/>
      <c r="B59" s="251" t="s">
        <v>91</v>
      </c>
      <c r="C59" s="252"/>
      <c r="D59" s="252"/>
      <c r="E59" s="252"/>
      <c r="F59" s="252"/>
      <c r="G59" s="90"/>
      <c r="H59" s="131">
        <f>SUM(H57:H58)</f>
        <v>220503940</v>
      </c>
      <c r="I59" s="131">
        <f>SUM(I57:I58)</f>
        <v>0</v>
      </c>
      <c r="J59" s="131">
        <f>SUM(J57:J58)</f>
        <v>0</v>
      </c>
      <c r="K59" s="91"/>
      <c r="L59" s="92" t="s">
        <v>92</v>
      </c>
      <c r="M59" s="93"/>
      <c r="N59" s="93"/>
      <c r="O59" s="93"/>
      <c r="P59" s="94"/>
      <c r="Q59" s="95">
        <f>SUM(Q57+Q58)</f>
        <v>220503940</v>
      </c>
      <c r="R59" s="95">
        <f>SUM(R57+R58)</f>
        <v>0</v>
      </c>
      <c r="S59" s="95">
        <f>SUM(S57+S58)</f>
        <v>0</v>
      </c>
    </row>
  </sheetData>
  <mergeCells count="97">
    <mergeCell ref="B6:G6"/>
    <mergeCell ref="L6:P6"/>
    <mergeCell ref="L9:P9"/>
    <mergeCell ref="L10:P10"/>
    <mergeCell ref="L14:P14"/>
    <mergeCell ref="B9:G9"/>
    <mergeCell ref="B10:G10"/>
    <mergeCell ref="B12:G12"/>
    <mergeCell ref="B8:F8"/>
    <mergeCell ref="B14:F14"/>
    <mergeCell ref="B7:F7"/>
    <mergeCell ref="B13:F13"/>
    <mergeCell ref="L13:P13"/>
    <mergeCell ref="B11:F11"/>
    <mergeCell ref="L11:P11"/>
    <mergeCell ref="A1:T1"/>
    <mergeCell ref="A2:D2"/>
    <mergeCell ref="A3:D3"/>
    <mergeCell ref="A4:Q4"/>
    <mergeCell ref="A5:Q5"/>
    <mergeCell ref="R5:S5"/>
    <mergeCell ref="B49:F49"/>
    <mergeCell ref="L49:P49"/>
    <mergeCell ref="B51:F51"/>
    <mergeCell ref="L51:P51"/>
    <mergeCell ref="L57:P57"/>
    <mergeCell ref="B52:F52"/>
    <mergeCell ref="L52:P52"/>
    <mergeCell ref="B53:F53"/>
    <mergeCell ref="L53:P53"/>
    <mergeCell ref="B50:F50"/>
    <mergeCell ref="L50:P50"/>
    <mergeCell ref="B58:F58"/>
    <mergeCell ref="L58:P58"/>
    <mergeCell ref="B59:F59"/>
    <mergeCell ref="L54:P54"/>
    <mergeCell ref="L55:P55"/>
    <mergeCell ref="L56:P56"/>
    <mergeCell ref="B48:F48"/>
    <mergeCell ref="L48:P48"/>
    <mergeCell ref="L12:P12"/>
    <mergeCell ref="B18:G18"/>
    <mergeCell ref="L18:P18"/>
    <mergeCell ref="L33:P33"/>
    <mergeCell ref="L34:P34"/>
    <mergeCell ref="L35:P35"/>
    <mergeCell ref="L36:P36"/>
    <mergeCell ref="L22:P22"/>
    <mergeCell ref="L23:P23"/>
    <mergeCell ref="L24:P24"/>
    <mergeCell ref="L25:P25"/>
    <mergeCell ref="L27:P27"/>
    <mergeCell ref="L21:P21"/>
    <mergeCell ref="B16:G16"/>
    <mergeCell ref="B44:G44"/>
    <mergeCell ref="B45:F45"/>
    <mergeCell ref="B46:F46"/>
    <mergeCell ref="L46:P46"/>
    <mergeCell ref="B47:G47"/>
    <mergeCell ref="L47:P47"/>
    <mergeCell ref="B43:F43"/>
    <mergeCell ref="L30:P30"/>
    <mergeCell ref="B31:G31"/>
    <mergeCell ref="L31:P31"/>
    <mergeCell ref="B33:G33"/>
    <mergeCell ref="B40:G40"/>
    <mergeCell ref="L40:P40"/>
    <mergeCell ref="B41:F41"/>
    <mergeCell ref="B34:G34"/>
    <mergeCell ref="B35:G35"/>
    <mergeCell ref="B36:G36"/>
    <mergeCell ref="B37:G37"/>
    <mergeCell ref="B38:G38"/>
    <mergeCell ref="L37:P37"/>
    <mergeCell ref="B39:F39"/>
    <mergeCell ref="B32:F32"/>
    <mergeCell ref="B25:F25"/>
    <mergeCell ref="B19:F19"/>
    <mergeCell ref="L15:P15"/>
    <mergeCell ref="B20:G20"/>
    <mergeCell ref="L20:P20"/>
    <mergeCell ref="L16:P16"/>
    <mergeCell ref="B17:G17"/>
    <mergeCell ref="L17:P17"/>
    <mergeCell ref="L19:P19"/>
    <mergeCell ref="B15:G15"/>
    <mergeCell ref="B22:F22"/>
    <mergeCell ref="B23:F23"/>
    <mergeCell ref="B21:G21"/>
    <mergeCell ref="B24:F24"/>
    <mergeCell ref="L26:P26"/>
    <mergeCell ref="B26:F26"/>
    <mergeCell ref="B28:F28"/>
    <mergeCell ref="L28:P28"/>
    <mergeCell ref="B29:F29"/>
    <mergeCell ref="L29:P29"/>
    <mergeCell ref="B27:F27"/>
  </mergeCells>
  <pageMargins left="0.70866141732283472" right="0.70866141732283472" top="0.28999999999999998" bottom="0.19685039370078741" header="0.23" footer="0.15748031496062992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9"/>
  <sheetViews>
    <sheetView topLeftCell="A17" workbookViewId="0">
      <selection activeCell="B22" sqref="B22"/>
    </sheetView>
  </sheetViews>
  <sheetFormatPr defaultRowHeight="15" x14ac:dyDescent="0.25"/>
  <cols>
    <col min="1" max="1" width="41.42578125" customWidth="1"/>
    <col min="2" max="2" width="17.85546875" customWidth="1"/>
    <col min="3" max="3" width="15.140625" customWidth="1"/>
    <col min="4" max="4" width="16.140625" customWidth="1"/>
  </cols>
  <sheetData>
    <row r="1" spans="1:4" ht="33" customHeight="1" x14ac:dyDescent="0.25">
      <c r="A1" s="267" t="s">
        <v>210</v>
      </c>
      <c r="B1" s="267"/>
      <c r="C1" s="267"/>
      <c r="D1" s="267"/>
    </row>
    <row r="2" spans="1:4" x14ac:dyDescent="0.25">
      <c r="A2" s="284"/>
      <c r="B2" s="284"/>
      <c r="C2" s="284"/>
      <c r="D2" s="284"/>
    </row>
    <row r="3" spans="1:4" x14ac:dyDescent="0.25">
      <c r="A3" s="7" t="s">
        <v>10</v>
      </c>
      <c r="D3" t="s">
        <v>16</v>
      </c>
    </row>
    <row r="4" spans="1:4" x14ac:dyDescent="0.25">
      <c r="A4" s="7" t="s">
        <v>11</v>
      </c>
    </row>
    <row r="5" spans="1:4" x14ac:dyDescent="0.25">
      <c r="A5" s="7"/>
    </row>
    <row r="6" spans="1:4" x14ac:dyDescent="0.25">
      <c r="A6" s="285" t="s">
        <v>211</v>
      </c>
      <c r="B6" s="285"/>
      <c r="C6" s="285"/>
      <c r="D6" s="285"/>
    </row>
    <row r="7" spans="1:4" x14ac:dyDescent="0.25">
      <c r="A7" s="285" t="s">
        <v>158</v>
      </c>
      <c r="B7" s="285"/>
      <c r="C7" s="285"/>
      <c r="D7" s="285"/>
    </row>
    <row r="8" spans="1:4" x14ac:dyDescent="0.25">
      <c r="A8" s="286" t="s">
        <v>12</v>
      </c>
      <c r="B8" s="286"/>
      <c r="C8" s="286"/>
      <c r="D8" s="286"/>
    </row>
    <row r="9" spans="1:4" x14ac:dyDescent="0.25">
      <c r="A9" s="287" t="s">
        <v>0</v>
      </c>
      <c r="B9" s="287" t="s">
        <v>1</v>
      </c>
      <c r="C9" s="287"/>
      <c r="D9" s="287" t="s">
        <v>4</v>
      </c>
    </row>
    <row r="10" spans="1:4" x14ac:dyDescent="0.25">
      <c r="A10" s="287"/>
      <c r="B10" s="2" t="s">
        <v>2</v>
      </c>
      <c r="C10" s="2" t="s">
        <v>3</v>
      </c>
      <c r="D10" s="287"/>
    </row>
    <row r="11" spans="1:4" x14ac:dyDescent="0.25">
      <c r="A11" s="282" t="s">
        <v>5</v>
      </c>
      <c r="B11" s="282"/>
      <c r="C11" s="282"/>
      <c r="D11" s="282"/>
    </row>
    <row r="12" spans="1:4" x14ac:dyDescent="0.25">
      <c r="A12" s="13" t="s">
        <v>6</v>
      </c>
      <c r="B12" s="5">
        <v>17616323</v>
      </c>
      <c r="C12" s="6"/>
      <c r="D12" s="6"/>
    </row>
    <row r="13" spans="1:4" ht="27.75" customHeight="1" x14ac:dyDescent="0.25">
      <c r="A13" s="14" t="s">
        <v>17</v>
      </c>
      <c r="B13" s="5">
        <v>3184333</v>
      </c>
      <c r="C13" s="6"/>
      <c r="D13" s="6"/>
    </row>
    <row r="14" spans="1:4" x14ac:dyDescent="0.25">
      <c r="A14" s="13" t="s">
        <v>18</v>
      </c>
      <c r="B14" s="5">
        <v>44280350</v>
      </c>
      <c r="C14" s="6"/>
      <c r="D14" s="6"/>
    </row>
    <row r="15" spans="1:4" ht="24" customHeight="1" x14ac:dyDescent="0.25">
      <c r="A15" s="8" t="s">
        <v>151</v>
      </c>
      <c r="B15" s="15">
        <v>3902420</v>
      </c>
      <c r="C15" s="5"/>
      <c r="D15" s="5"/>
    </row>
    <row r="16" spans="1:4" ht="32.25" customHeight="1" x14ac:dyDescent="0.25">
      <c r="A16" s="8" t="s">
        <v>13</v>
      </c>
      <c r="B16" s="5">
        <v>15178000</v>
      </c>
      <c r="C16" s="5"/>
      <c r="D16" s="5"/>
    </row>
    <row r="17" spans="1:4" ht="32.25" customHeight="1" x14ac:dyDescent="0.25">
      <c r="A17" s="8" t="s">
        <v>23</v>
      </c>
      <c r="B17" s="5">
        <v>6585651</v>
      </c>
      <c r="C17" s="5"/>
      <c r="D17" s="5"/>
    </row>
    <row r="18" spans="1:4" ht="21" customHeight="1" x14ac:dyDescent="0.25">
      <c r="A18" s="8" t="s">
        <v>165</v>
      </c>
      <c r="B18" s="15">
        <v>86352015</v>
      </c>
      <c r="C18" s="5"/>
      <c r="D18" s="5"/>
    </row>
    <row r="19" spans="1:4" x14ac:dyDescent="0.25">
      <c r="A19" s="13" t="s">
        <v>14</v>
      </c>
      <c r="B19" s="5">
        <v>40584517</v>
      </c>
      <c r="C19" s="6"/>
      <c r="D19" s="6"/>
    </row>
    <row r="20" spans="1:4" x14ac:dyDescent="0.25">
      <c r="A20" s="1" t="s">
        <v>24</v>
      </c>
      <c r="B20" s="5"/>
      <c r="C20" s="6"/>
      <c r="D20" s="6"/>
    </row>
    <row r="21" spans="1:4" x14ac:dyDescent="0.25">
      <c r="A21" s="13" t="s">
        <v>162</v>
      </c>
      <c r="B21" s="5">
        <v>2820331</v>
      </c>
      <c r="C21" s="5"/>
      <c r="D21" s="5"/>
    </row>
    <row r="22" spans="1:4" x14ac:dyDescent="0.25">
      <c r="A22" s="13"/>
      <c r="B22" s="15"/>
      <c r="C22" s="5"/>
      <c r="D22" s="5"/>
    </row>
    <row r="23" spans="1:4" x14ac:dyDescent="0.25">
      <c r="A23" s="2"/>
      <c r="B23" s="6"/>
      <c r="C23" s="6"/>
      <c r="D23" s="6"/>
    </row>
    <row r="24" spans="1:4" x14ac:dyDescent="0.25">
      <c r="A24" s="12" t="s">
        <v>7</v>
      </c>
      <c r="B24" s="16">
        <f>SUM(B12:B22)</f>
        <v>220503940</v>
      </c>
      <c r="C24" s="16">
        <f t="shared" ref="C24:D24" si="0">SUM(C12:C22)</f>
        <v>0</v>
      </c>
      <c r="D24" s="16">
        <f t="shared" si="0"/>
        <v>0</v>
      </c>
    </row>
    <row r="25" spans="1:4" ht="30" x14ac:dyDescent="0.25">
      <c r="A25" s="99" t="s">
        <v>166</v>
      </c>
      <c r="B25" s="5"/>
      <c r="C25" s="5"/>
      <c r="D25" s="5"/>
    </row>
    <row r="26" spans="1:4" ht="15.75" x14ac:dyDescent="0.25">
      <c r="A26" s="4" t="s">
        <v>8</v>
      </c>
      <c r="B26" s="10">
        <f>SUM(B24:B25)</f>
        <v>220503940</v>
      </c>
      <c r="C26" s="10"/>
      <c r="D26" s="10"/>
    </row>
    <row r="27" spans="1:4" x14ac:dyDescent="0.25">
      <c r="A27" s="283"/>
      <c r="B27" s="283"/>
      <c r="C27" s="283"/>
      <c r="D27" s="283"/>
    </row>
    <row r="28" spans="1:4" x14ac:dyDescent="0.25">
      <c r="A28" s="2" t="s">
        <v>9</v>
      </c>
      <c r="B28" s="1"/>
      <c r="C28" s="1"/>
      <c r="D28" s="1"/>
    </row>
    <row r="29" spans="1:4" ht="32.25" customHeight="1" x14ac:dyDescent="0.25">
      <c r="A29" s="8" t="s">
        <v>46</v>
      </c>
      <c r="B29" s="9">
        <v>22987243</v>
      </c>
      <c r="C29" s="6"/>
      <c r="D29" s="6"/>
    </row>
    <row r="30" spans="1:4" ht="27" customHeight="1" x14ac:dyDescent="0.25">
      <c r="A30" s="8" t="s">
        <v>25</v>
      </c>
      <c r="B30" s="9">
        <v>8500000</v>
      </c>
      <c r="C30" s="6"/>
      <c r="D30" s="6"/>
    </row>
    <row r="31" spans="1:4" x14ac:dyDescent="0.25">
      <c r="A31" s="1" t="s">
        <v>19</v>
      </c>
      <c r="B31" s="9">
        <v>54748783</v>
      </c>
      <c r="C31" s="6"/>
      <c r="D31" s="6"/>
    </row>
    <row r="32" spans="1:4" ht="26.25" customHeight="1" x14ac:dyDescent="0.25">
      <c r="A32" s="8" t="s">
        <v>20</v>
      </c>
      <c r="B32" s="9">
        <v>4907018</v>
      </c>
      <c r="C32" s="6"/>
      <c r="D32" s="6"/>
    </row>
    <row r="33" spans="1:4" ht="24.75" customHeight="1" x14ac:dyDescent="0.25">
      <c r="A33" s="8" t="s">
        <v>21</v>
      </c>
      <c r="B33" s="9">
        <v>250000</v>
      </c>
      <c r="C33" s="6"/>
      <c r="D33" s="6"/>
    </row>
    <row r="34" spans="1:4" ht="27" customHeight="1" x14ac:dyDescent="0.25">
      <c r="A34" s="8" t="s">
        <v>26</v>
      </c>
      <c r="B34" s="9">
        <v>6995651</v>
      </c>
      <c r="C34" s="6"/>
      <c r="D34" s="6"/>
    </row>
    <row r="35" spans="1:4" ht="27" customHeight="1" x14ac:dyDescent="0.25">
      <c r="A35" s="8" t="s">
        <v>22</v>
      </c>
      <c r="B35" s="9"/>
      <c r="C35" s="6"/>
      <c r="D35" s="6"/>
    </row>
    <row r="36" spans="1:4" x14ac:dyDescent="0.25">
      <c r="A36" s="2" t="s">
        <v>9</v>
      </c>
      <c r="B36" s="6">
        <f>SUM(B29:B35)</f>
        <v>98388695</v>
      </c>
      <c r="C36" s="5"/>
      <c r="D36" s="5"/>
    </row>
    <row r="37" spans="1:4" x14ac:dyDescent="0.25">
      <c r="A37" s="3" t="s">
        <v>234</v>
      </c>
      <c r="B37" s="6">
        <v>122115245</v>
      </c>
      <c r="C37" s="5"/>
      <c r="D37" s="5"/>
    </row>
    <row r="38" spans="1:4" x14ac:dyDescent="0.25">
      <c r="A38" s="3" t="s">
        <v>149</v>
      </c>
      <c r="B38" s="6">
        <v>0</v>
      </c>
      <c r="C38" s="5"/>
      <c r="D38" s="5"/>
    </row>
    <row r="39" spans="1:4" ht="15.75" x14ac:dyDescent="0.25">
      <c r="A39" s="11" t="s">
        <v>15</v>
      </c>
      <c r="B39" s="10">
        <f>SUM(B36:B38)</f>
        <v>220503940</v>
      </c>
      <c r="C39" s="6"/>
      <c r="D39" s="6"/>
    </row>
  </sheetData>
  <mergeCells count="10">
    <mergeCell ref="A11:D11"/>
    <mergeCell ref="A27:D27"/>
    <mergeCell ref="A1:D1"/>
    <mergeCell ref="A2:D2"/>
    <mergeCell ref="A6:D6"/>
    <mergeCell ref="A7:D7"/>
    <mergeCell ref="A8:D8"/>
    <mergeCell ref="A9:A10"/>
    <mergeCell ref="B9:C9"/>
    <mergeCell ref="D9:D1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25" workbookViewId="0">
      <selection activeCell="G46" sqref="G46"/>
    </sheetView>
  </sheetViews>
  <sheetFormatPr defaultRowHeight="15" x14ac:dyDescent="0.25"/>
  <cols>
    <col min="1" max="1" width="9.42578125" customWidth="1"/>
    <col min="2" max="2" width="22.85546875" customWidth="1"/>
    <col min="3" max="3" width="18.140625" customWidth="1"/>
    <col min="4" max="4" width="13.42578125" customWidth="1"/>
    <col min="5" max="5" width="10.85546875" customWidth="1"/>
    <col min="6" max="6" width="15.28515625" customWidth="1"/>
    <col min="7" max="7" width="18.85546875" customWidth="1"/>
    <col min="8" max="8" width="36.7109375" customWidth="1"/>
  </cols>
  <sheetData>
    <row r="1" spans="1:8" x14ac:dyDescent="0.25">
      <c r="A1" s="267" t="s">
        <v>212</v>
      </c>
      <c r="B1" s="267"/>
      <c r="C1" s="267"/>
      <c r="D1" s="267"/>
      <c r="E1" s="267"/>
      <c r="F1" s="267"/>
      <c r="G1" s="267"/>
      <c r="H1" s="267"/>
    </row>
    <row r="2" spans="1:8" x14ac:dyDescent="0.25">
      <c r="A2" s="288"/>
      <c r="B2" s="288"/>
      <c r="C2" s="288"/>
      <c r="D2" s="158"/>
      <c r="E2" s="158"/>
      <c r="F2" s="158"/>
      <c r="G2" s="285"/>
      <c r="H2" s="285"/>
    </row>
    <row r="3" spans="1:8" x14ac:dyDescent="0.25">
      <c r="A3" s="285" t="s">
        <v>213</v>
      </c>
      <c r="B3" s="285"/>
      <c r="C3" s="285"/>
      <c r="D3" s="285"/>
      <c r="E3" s="285"/>
      <c r="F3" s="285"/>
      <c r="G3" s="285"/>
      <c r="H3" s="285"/>
    </row>
    <row r="4" spans="1:8" x14ac:dyDescent="0.25">
      <c r="A4" s="286" t="s">
        <v>235</v>
      </c>
      <c r="B4" s="286"/>
      <c r="C4" s="286"/>
      <c r="D4" s="286"/>
      <c r="E4" s="286"/>
      <c r="F4" s="286"/>
      <c r="G4" s="286"/>
      <c r="H4" s="286"/>
    </row>
    <row r="5" spans="1:8" ht="60" x14ac:dyDescent="0.25">
      <c r="A5" s="108" t="s">
        <v>96</v>
      </c>
      <c r="B5" s="157" t="s">
        <v>93</v>
      </c>
      <c r="C5" s="108" t="s">
        <v>94</v>
      </c>
      <c r="D5" s="108" t="s">
        <v>185</v>
      </c>
      <c r="E5" s="108" t="s">
        <v>95</v>
      </c>
      <c r="F5" s="108" t="s">
        <v>186</v>
      </c>
      <c r="G5" s="157" t="s">
        <v>167</v>
      </c>
      <c r="H5" s="108" t="s">
        <v>187</v>
      </c>
    </row>
    <row r="6" spans="1:8" ht="42.75" customHeight="1" x14ac:dyDescent="0.25">
      <c r="A6" s="1" t="s">
        <v>236</v>
      </c>
      <c r="B6" s="8" t="s">
        <v>237</v>
      </c>
      <c r="C6" s="1" t="s">
        <v>238</v>
      </c>
      <c r="D6" s="1"/>
      <c r="E6" s="1"/>
      <c r="F6" s="5" t="s">
        <v>239</v>
      </c>
      <c r="G6" s="5" t="s">
        <v>239</v>
      </c>
      <c r="H6" s="98" t="s">
        <v>239</v>
      </c>
    </row>
    <row r="7" spans="1:8" ht="79.5" customHeight="1" x14ac:dyDescent="0.25">
      <c r="A7" s="100" t="s">
        <v>240</v>
      </c>
      <c r="B7" s="101" t="s">
        <v>241</v>
      </c>
      <c r="C7" s="100" t="s">
        <v>242</v>
      </c>
      <c r="D7" s="181">
        <v>22300</v>
      </c>
      <c r="E7" s="100"/>
      <c r="F7" s="159">
        <v>3585840</v>
      </c>
      <c r="G7" s="159">
        <v>3585840</v>
      </c>
      <c r="H7" s="98" t="s">
        <v>239</v>
      </c>
    </row>
    <row r="8" spans="1:8" ht="30" customHeight="1" x14ac:dyDescent="0.25">
      <c r="A8" s="100" t="s">
        <v>243</v>
      </c>
      <c r="B8" s="160" t="s">
        <v>244</v>
      </c>
      <c r="C8" s="161" t="s">
        <v>245</v>
      </c>
      <c r="D8" s="161"/>
      <c r="E8" s="161"/>
      <c r="F8" s="162">
        <v>3104000</v>
      </c>
      <c r="G8" s="162">
        <v>3104000</v>
      </c>
      <c r="H8" s="98" t="s">
        <v>239</v>
      </c>
    </row>
    <row r="9" spans="1:8" ht="66.75" customHeight="1" x14ac:dyDescent="0.25">
      <c r="A9" s="100" t="s">
        <v>246</v>
      </c>
      <c r="B9" s="146" t="s">
        <v>247</v>
      </c>
      <c r="C9" s="97" t="s">
        <v>248</v>
      </c>
      <c r="D9" s="97"/>
      <c r="E9" s="97"/>
      <c r="F9" s="162">
        <v>785289</v>
      </c>
      <c r="G9" s="162">
        <v>785289</v>
      </c>
      <c r="H9" s="98" t="s">
        <v>239</v>
      </c>
    </row>
    <row r="10" spans="1:8" ht="43.5" customHeight="1" x14ac:dyDescent="0.25">
      <c r="A10" s="1" t="s">
        <v>249</v>
      </c>
      <c r="B10" s="8" t="s">
        <v>250</v>
      </c>
      <c r="C10" s="163" t="s">
        <v>245</v>
      </c>
      <c r="D10" s="163"/>
      <c r="E10" s="163"/>
      <c r="F10" s="164">
        <v>1380160</v>
      </c>
      <c r="G10" s="5">
        <v>1380160</v>
      </c>
      <c r="H10" s="15" t="s">
        <v>239</v>
      </c>
    </row>
    <row r="11" spans="1:8" ht="69" customHeight="1" x14ac:dyDescent="0.25">
      <c r="A11" s="102" t="s">
        <v>251</v>
      </c>
      <c r="B11" s="103" t="s">
        <v>252</v>
      </c>
      <c r="C11" s="187"/>
      <c r="D11" s="187"/>
      <c r="E11" s="187"/>
      <c r="F11" s="188">
        <v>8855289</v>
      </c>
      <c r="G11" s="188">
        <v>8855289</v>
      </c>
      <c r="H11" s="188" t="s">
        <v>239</v>
      </c>
    </row>
    <row r="12" spans="1:8" ht="30.75" customHeight="1" x14ac:dyDescent="0.25">
      <c r="A12" s="97" t="s">
        <v>253</v>
      </c>
      <c r="B12" s="146" t="s">
        <v>254</v>
      </c>
      <c r="C12" s="97" t="s">
        <v>255</v>
      </c>
      <c r="D12" s="189">
        <v>2700</v>
      </c>
      <c r="E12" s="97"/>
      <c r="F12" s="190">
        <v>3500000</v>
      </c>
      <c r="G12" s="190">
        <v>3500000</v>
      </c>
      <c r="H12" s="15" t="s">
        <v>239</v>
      </c>
    </row>
    <row r="13" spans="1:8" ht="44.25" customHeight="1" x14ac:dyDescent="0.25">
      <c r="A13" s="1" t="s">
        <v>256</v>
      </c>
      <c r="B13" s="8" t="s">
        <v>257</v>
      </c>
      <c r="C13" s="8" t="s">
        <v>258</v>
      </c>
      <c r="D13" s="8"/>
      <c r="E13" s="8"/>
      <c r="F13" s="183">
        <v>2550</v>
      </c>
      <c r="G13" s="191">
        <v>2550</v>
      </c>
      <c r="H13" s="5" t="s">
        <v>239</v>
      </c>
    </row>
    <row r="14" spans="1:8" ht="49.5" customHeight="1" x14ac:dyDescent="0.25">
      <c r="A14" s="1"/>
      <c r="B14" s="8" t="s">
        <v>259</v>
      </c>
      <c r="C14" s="1" t="s">
        <v>260</v>
      </c>
      <c r="D14" s="1">
        <v>1</v>
      </c>
      <c r="E14" s="1"/>
      <c r="F14" s="154">
        <v>14075800</v>
      </c>
      <c r="G14" s="154">
        <v>9163358</v>
      </c>
      <c r="H14" s="5">
        <v>4912442</v>
      </c>
    </row>
    <row r="15" spans="1:8" ht="33" customHeight="1" x14ac:dyDescent="0.25">
      <c r="A15" s="1"/>
      <c r="B15" s="8" t="s">
        <v>167</v>
      </c>
      <c r="C15" s="1"/>
      <c r="D15" s="1"/>
      <c r="E15" s="1"/>
      <c r="F15" s="154">
        <v>26433639</v>
      </c>
      <c r="G15" s="154">
        <v>21521197</v>
      </c>
      <c r="H15" s="5">
        <v>4912442</v>
      </c>
    </row>
    <row r="16" spans="1:8" ht="43.5" customHeight="1" x14ac:dyDescent="0.25">
      <c r="A16" s="102" t="s">
        <v>261</v>
      </c>
      <c r="B16" s="103" t="s">
        <v>262</v>
      </c>
      <c r="C16" s="102"/>
      <c r="D16" s="102"/>
      <c r="E16" s="102"/>
      <c r="F16" s="102"/>
      <c r="G16" s="102"/>
      <c r="H16" s="104">
        <v>4912442</v>
      </c>
    </row>
    <row r="17" spans="1:8" ht="48.75" customHeight="1" x14ac:dyDescent="0.25">
      <c r="A17" s="1" t="s">
        <v>263</v>
      </c>
      <c r="B17" s="8" t="s">
        <v>264</v>
      </c>
      <c r="C17" s="1" t="s">
        <v>265</v>
      </c>
      <c r="D17" s="1"/>
      <c r="E17" s="1"/>
      <c r="F17" s="1"/>
      <c r="G17" s="1"/>
      <c r="H17" s="192" t="s">
        <v>239</v>
      </c>
    </row>
    <row r="18" spans="1:8" ht="40.5" customHeight="1" x14ac:dyDescent="0.25">
      <c r="A18" s="1" t="s">
        <v>266</v>
      </c>
      <c r="B18" s="8" t="s">
        <v>52</v>
      </c>
      <c r="C18" s="1" t="s">
        <v>255</v>
      </c>
      <c r="D18" s="154">
        <v>55360</v>
      </c>
      <c r="E18" s="1">
        <v>10</v>
      </c>
      <c r="F18" s="1"/>
      <c r="G18" s="1"/>
      <c r="H18" s="5">
        <v>553600</v>
      </c>
    </row>
    <row r="19" spans="1:8" ht="43.5" customHeight="1" x14ac:dyDescent="0.25">
      <c r="A19" s="102" t="s">
        <v>267</v>
      </c>
      <c r="B19" s="103" t="s">
        <v>268</v>
      </c>
      <c r="C19" s="102" t="s">
        <v>255</v>
      </c>
      <c r="D19" s="182">
        <v>25000</v>
      </c>
      <c r="E19" s="102">
        <v>1</v>
      </c>
      <c r="F19" s="102"/>
      <c r="G19" s="102"/>
      <c r="H19" s="104">
        <v>25000</v>
      </c>
    </row>
    <row r="20" spans="1:8" ht="30" customHeight="1" x14ac:dyDescent="0.25">
      <c r="A20" s="105" t="s">
        <v>269</v>
      </c>
      <c r="B20" s="147" t="s">
        <v>270</v>
      </c>
      <c r="C20" s="105" t="s">
        <v>255</v>
      </c>
      <c r="D20" s="184">
        <v>330000</v>
      </c>
      <c r="E20" s="105">
        <v>1</v>
      </c>
      <c r="F20" s="105"/>
      <c r="G20" s="105"/>
      <c r="H20" s="106">
        <v>330000</v>
      </c>
    </row>
    <row r="21" spans="1:8" ht="75.75" customHeight="1" x14ac:dyDescent="0.25">
      <c r="A21" s="1" t="s">
        <v>271</v>
      </c>
      <c r="B21" s="8" t="s">
        <v>272</v>
      </c>
      <c r="C21" s="1" t="s">
        <v>255</v>
      </c>
      <c r="D21" s="154">
        <v>1900000</v>
      </c>
      <c r="E21" s="1">
        <v>1</v>
      </c>
      <c r="F21" s="1"/>
      <c r="G21" s="1"/>
      <c r="H21" s="5">
        <v>1368000</v>
      </c>
    </row>
    <row r="22" spans="1:8" ht="61.5" customHeight="1" x14ac:dyDescent="0.25">
      <c r="A22" s="13" t="s">
        <v>273</v>
      </c>
      <c r="B22" s="14" t="s">
        <v>274</v>
      </c>
      <c r="C22" s="13" t="s">
        <v>275</v>
      </c>
      <c r="D22" s="13"/>
      <c r="E22" s="13"/>
      <c r="F22" s="13"/>
      <c r="G22" s="13"/>
      <c r="H22" s="9">
        <v>920427</v>
      </c>
    </row>
    <row r="23" spans="1:8" ht="48" customHeight="1" x14ac:dyDescent="0.25">
      <c r="A23" s="193" t="s">
        <v>276</v>
      </c>
      <c r="B23" s="194" t="s">
        <v>277</v>
      </c>
      <c r="C23" s="193" t="s">
        <v>275</v>
      </c>
      <c r="D23" s="193">
        <v>285</v>
      </c>
      <c r="E23" s="193">
        <v>178</v>
      </c>
      <c r="F23" s="193"/>
      <c r="G23" s="193"/>
      <c r="H23" s="195">
        <v>50730</v>
      </c>
    </row>
    <row r="24" spans="1:8" ht="86.25" customHeight="1" x14ac:dyDescent="0.25">
      <c r="A24" s="102" t="s">
        <v>67</v>
      </c>
      <c r="B24" s="103" t="s">
        <v>278</v>
      </c>
      <c r="C24" s="102"/>
      <c r="D24" s="102"/>
      <c r="E24" s="102"/>
      <c r="F24" s="102"/>
      <c r="G24" s="102"/>
      <c r="H24" s="182">
        <v>3247757</v>
      </c>
    </row>
    <row r="25" spans="1:8" x14ac:dyDescent="0.25">
      <c r="A25" s="197"/>
      <c r="B25" s="197" t="s">
        <v>279</v>
      </c>
      <c r="C25" s="197"/>
      <c r="D25" s="197"/>
      <c r="E25" s="197"/>
      <c r="F25" s="197"/>
      <c r="G25" s="197"/>
      <c r="H25" s="198">
        <v>8160199</v>
      </c>
    </row>
    <row r="26" spans="1:8" ht="76.5" customHeight="1" x14ac:dyDescent="0.25">
      <c r="A26" s="1" t="s">
        <v>72</v>
      </c>
      <c r="B26" s="8" t="s">
        <v>280</v>
      </c>
      <c r="C26" s="1" t="s">
        <v>275</v>
      </c>
      <c r="D26" s="154">
        <v>1210</v>
      </c>
      <c r="E26" s="1"/>
      <c r="F26" s="1"/>
      <c r="G26" s="1"/>
      <c r="H26" s="154">
        <v>1800000</v>
      </c>
    </row>
    <row r="27" spans="1:8" ht="57" customHeight="1" x14ac:dyDescent="0.25">
      <c r="A27" s="185"/>
      <c r="B27" s="186" t="s">
        <v>281</v>
      </c>
      <c r="C27" s="185"/>
      <c r="D27" s="185"/>
      <c r="E27" s="185"/>
      <c r="F27" s="185"/>
      <c r="G27" s="185"/>
      <c r="H27" s="196">
        <v>1800000</v>
      </c>
    </row>
    <row r="28" spans="1:8" ht="35.25" customHeight="1" x14ac:dyDescent="0.25">
      <c r="A28" s="107"/>
      <c r="B28" s="148" t="s">
        <v>282</v>
      </c>
      <c r="C28" s="107"/>
      <c r="D28" s="107"/>
      <c r="E28" s="107"/>
      <c r="F28" s="107"/>
      <c r="G28" s="107"/>
      <c r="H28" s="199">
        <v>9960199</v>
      </c>
    </row>
  </sheetData>
  <mergeCells count="5">
    <mergeCell ref="A1:H1"/>
    <mergeCell ref="A2:C2"/>
    <mergeCell ref="G2:H2"/>
    <mergeCell ref="A3:H3"/>
    <mergeCell ref="A4:H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7" workbookViewId="0">
      <selection activeCell="H29" sqref="H29"/>
    </sheetView>
  </sheetViews>
  <sheetFormatPr defaultRowHeight="15" x14ac:dyDescent="0.25"/>
  <cols>
    <col min="1" max="1" width="38.42578125" customWidth="1"/>
    <col min="3" max="3" width="13.42578125" customWidth="1"/>
    <col min="4" max="4" width="12.140625" customWidth="1"/>
    <col min="5" max="5" width="14.140625" customWidth="1"/>
  </cols>
  <sheetData>
    <row r="1" spans="1:5" ht="34.5" customHeight="1" x14ac:dyDescent="0.25">
      <c r="A1" s="267" t="s">
        <v>214</v>
      </c>
      <c r="B1" s="267"/>
      <c r="C1" s="267"/>
      <c r="D1" s="267"/>
    </row>
    <row r="4" spans="1:5" x14ac:dyDescent="0.25">
      <c r="A4" t="s">
        <v>10</v>
      </c>
    </row>
    <row r="5" spans="1:5" x14ac:dyDescent="0.25">
      <c r="A5" t="s">
        <v>11</v>
      </c>
    </row>
    <row r="6" spans="1:5" x14ac:dyDescent="0.25">
      <c r="D6" s="284" t="s">
        <v>122</v>
      </c>
      <c r="E6" s="284"/>
    </row>
    <row r="7" spans="1:5" x14ac:dyDescent="0.25">
      <c r="A7" s="285" t="s">
        <v>215</v>
      </c>
      <c r="B7" s="285"/>
      <c r="C7" s="285"/>
      <c r="D7" s="285"/>
      <c r="E7" s="285"/>
    </row>
    <row r="9" spans="1:5" ht="30" x14ac:dyDescent="0.25">
      <c r="A9" s="2" t="s">
        <v>0</v>
      </c>
      <c r="B9" s="96" t="s">
        <v>97</v>
      </c>
      <c r="C9" s="96" t="s">
        <v>98</v>
      </c>
      <c r="D9" s="96" t="s">
        <v>62</v>
      </c>
      <c r="E9" s="2" t="s">
        <v>4</v>
      </c>
    </row>
    <row r="10" spans="1:5" ht="30" x14ac:dyDescent="0.25">
      <c r="A10" s="96" t="s">
        <v>99</v>
      </c>
      <c r="B10" s="2" t="s">
        <v>100</v>
      </c>
      <c r="C10" s="6">
        <v>2323734</v>
      </c>
      <c r="D10" s="6"/>
      <c r="E10" s="6"/>
    </row>
    <row r="11" spans="1:5" x14ac:dyDescent="0.25">
      <c r="A11" s="1" t="s">
        <v>101</v>
      </c>
      <c r="B11" s="1" t="s">
        <v>102</v>
      </c>
      <c r="C11" s="109"/>
      <c r="D11" s="5"/>
      <c r="E11" s="5"/>
    </row>
    <row r="12" spans="1:5" x14ac:dyDescent="0.25">
      <c r="A12" s="1" t="s">
        <v>103</v>
      </c>
      <c r="B12" s="1" t="s">
        <v>102</v>
      </c>
      <c r="C12" s="5"/>
      <c r="D12" s="5"/>
      <c r="E12" s="5"/>
    </row>
    <row r="13" spans="1:5" x14ac:dyDescent="0.25">
      <c r="A13" s="1" t="s">
        <v>104</v>
      </c>
      <c r="B13" s="1" t="s">
        <v>102</v>
      </c>
      <c r="C13" s="5"/>
      <c r="D13" s="5"/>
      <c r="E13" s="5"/>
    </row>
    <row r="14" spans="1:5" x14ac:dyDescent="0.25">
      <c r="A14" s="1" t="s">
        <v>105</v>
      </c>
      <c r="B14" s="1"/>
      <c r="C14" s="5">
        <v>886693</v>
      </c>
      <c r="D14" s="5"/>
      <c r="E14" s="5"/>
    </row>
    <row r="15" spans="1:5" x14ac:dyDescent="0.25">
      <c r="A15" s="2" t="s">
        <v>106</v>
      </c>
      <c r="B15" s="2" t="s">
        <v>102</v>
      </c>
      <c r="C15" s="6">
        <f>SUM(C11:C14)</f>
        <v>886693</v>
      </c>
      <c r="D15" s="6">
        <f>SUM(D11:D14)</f>
        <v>0</v>
      </c>
      <c r="E15" s="6">
        <f>SUM(E11:E14)</f>
        <v>0</v>
      </c>
    </row>
    <row r="16" spans="1:5" x14ac:dyDescent="0.25">
      <c r="A16" s="1" t="s">
        <v>107</v>
      </c>
      <c r="B16" s="1" t="s">
        <v>108</v>
      </c>
      <c r="C16" s="5"/>
      <c r="D16" s="5"/>
      <c r="E16" s="5"/>
    </row>
    <row r="17" spans="1:5" ht="26.25" customHeight="1" x14ac:dyDescent="0.25">
      <c r="A17" s="96" t="s">
        <v>109</v>
      </c>
      <c r="B17" s="2" t="s">
        <v>108</v>
      </c>
      <c r="C17" s="6"/>
      <c r="D17" s="6">
        <f t="shared" ref="D17:E17" si="0">SUM(D16)</f>
        <v>0</v>
      </c>
      <c r="E17" s="6">
        <f t="shared" si="0"/>
        <v>0</v>
      </c>
    </row>
    <row r="18" spans="1:5" ht="30" x14ac:dyDescent="0.25">
      <c r="A18" s="8" t="s">
        <v>168</v>
      </c>
      <c r="B18" s="1" t="s">
        <v>110</v>
      </c>
      <c r="C18" s="5">
        <v>15502100</v>
      </c>
      <c r="D18" s="5"/>
      <c r="E18" s="5"/>
    </row>
    <row r="19" spans="1:5" x14ac:dyDescent="0.25">
      <c r="A19" s="2" t="s">
        <v>111</v>
      </c>
      <c r="B19" s="2" t="s">
        <v>110</v>
      </c>
      <c r="C19" s="6">
        <f>SUM(C18:C18)</f>
        <v>15502100</v>
      </c>
      <c r="D19" s="6">
        <f>SUM(D18:D18)</f>
        <v>0</v>
      </c>
      <c r="E19" s="6">
        <f>SUM(E18:E18)</f>
        <v>0</v>
      </c>
    </row>
    <row r="20" spans="1:5" ht="27.75" customHeight="1" x14ac:dyDescent="0.25">
      <c r="A20" s="8" t="s">
        <v>169</v>
      </c>
      <c r="B20" s="13" t="s">
        <v>112</v>
      </c>
      <c r="C20" s="5">
        <v>35175809</v>
      </c>
      <c r="D20" s="5"/>
      <c r="E20" s="5"/>
    </row>
    <row r="21" spans="1:5" ht="27.75" customHeight="1" x14ac:dyDescent="0.25">
      <c r="A21" s="8" t="s">
        <v>159</v>
      </c>
      <c r="B21" s="1" t="s">
        <v>112</v>
      </c>
      <c r="C21" s="5"/>
      <c r="D21" s="5"/>
      <c r="E21" s="5"/>
    </row>
    <row r="22" spans="1:5" x14ac:dyDescent="0.25">
      <c r="A22" s="2" t="s">
        <v>113</v>
      </c>
      <c r="B22" s="2" t="s">
        <v>112</v>
      </c>
      <c r="C22" s="6">
        <f>SUM(C20:C21)</f>
        <v>35175809</v>
      </c>
      <c r="D22" s="6">
        <f>SUM(D20:D21)</f>
        <v>0</v>
      </c>
      <c r="E22" s="6">
        <f>SUM(E20:E21)</f>
        <v>0</v>
      </c>
    </row>
    <row r="23" spans="1:5" x14ac:dyDescent="0.25">
      <c r="A23" s="1" t="s">
        <v>170</v>
      </c>
      <c r="B23" s="13" t="s">
        <v>114</v>
      </c>
      <c r="C23" s="5">
        <v>300822</v>
      </c>
      <c r="D23" s="5"/>
      <c r="E23" s="5"/>
    </row>
    <row r="24" spans="1:5" x14ac:dyDescent="0.25">
      <c r="A24" s="1" t="s">
        <v>66</v>
      </c>
      <c r="B24" s="13"/>
      <c r="C24" s="5">
        <v>559625</v>
      </c>
      <c r="D24" s="5"/>
      <c r="E24" s="5"/>
    </row>
    <row r="25" spans="1:5" x14ac:dyDescent="0.25">
      <c r="A25" s="1" t="s">
        <v>115</v>
      </c>
      <c r="B25" s="1" t="s">
        <v>114</v>
      </c>
      <c r="C25" s="5"/>
      <c r="D25" s="5"/>
      <c r="E25" s="5"/>
    </row>
    <row r="26" spans="1:5" x14ac:dyDescent="0.25">
      <c r="A26" s="1" t="s">
        <v>116</v>
      </c>
      <c r="B26" s="1" t="s">
        <v>114</v>
      </c>
      <c r="C26" s="5"/>
      <c r="D26" s="5"/>
      <c r="E26" s="5"/>
    </row>
    <row r="27" spans="1:5" x14ac:dyDescent="0.25">
      <c r="A27" s="1" t="s">
        <v>117</v>
      </c>
      <c r="B27" s="1" t="s">
        <v>114</v>
      </c>
      <c r="C27" s="5"/>
      <c r="D27" s="5"/>
      <c r="E27" s="5"/>
    </row>
    <row r="28" spans="1:5" x14ac:dyDescent="0.25">
      <c r="A28" s="1" t="s">
        <v>118</v>
      </c>
      <c r="B28" s="1" t="s">
        <v>114</v>
      </c>
      <c r="C28" s="5"/>
      <c r="D28" s="5"/>
      <c r="E28" s="5"/>
    </row>
    <row r="29" spans="1:5" x14ac:dyDescent="0.25">
      <c r="A29" s="1" t="s">
        <v>119</v>
      </c>
      <c r="B29" s="1" t="s">
        <v>114</v>
      </c>
      <c r="C29" s="5">
        <v>0</v>
      </c>
      <c r="D29" s="5"/>
      <c r="E29" s="5"/>
    </row>
    <row r="30" spans="1:5" x14ac:dyDescent="0.25">
      <c r="A30" s="2" t="s">
        <v>120</v>
      </c>
      <c r="B30" s="2" t="s">
        <v>114</v>
      </c>
      <c r="C30" s="6">
        <f>SUM(C23:C29)</f>
        <v>860447</v>
      </c>
      <c r="D30" s="6">
        <f>SUM(D23:D29)</f>
        <v>0</v>
      </c>
      <c r="E30" s="6">
        <f>SUM(E23:E29)</f>
        <v>0</v>
      </c>
    </row>
    <row r="31" spans="1:5" x14ac:dyDescent="0.25">
      <c r="A31" s="2" t="s">
        <v>121</v>
      </c>
      <c r="B31" s="2"/>
      <c r="C31" s="6">
        <f>SUM(C10+C15+C19+C22+C30)</f>
        <v>54748783</v>
      </c>
      <c r="D31" s="6">
        <f>SUM(D10+D15+D19+D22+D30)</f>
        <v>0</v>
      </c>
      <c r="E31" s="6">
        <f>SUM(E10+E15+E19+E22+E30)</f>
        <v>0</v>
      </c>
    </row>
  </sheetData>
  <mergeCells count="3">
    <mergeCell ref="D6:E6"/>
    <mergeCell ref="A7:E7"/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8"/>
  <sheetViews>
    <sheetView topLeftCell="A22" workbookViewId="0">
      <selection activeCell="Q14" sqref="Q14"/>
    </sheetView>
  </sheetViews>
  <sheetFormatPr defaultRowHeight="15" x14ac:dyDescent="0.25"/>
  <cols>
    <col min="1" max="1" width="25.140625" customWidth="1"/>
    <col min="2" max="2" width="10.28515625" customWidth="1"/>
    <col min="3" max="3" width="7" customWidth="1"/>
    <col min="4" max="4" width="6.42578125" customWidth="1"/>
    <col min="5" max="5" width="9.28515625" customWidth="1"/>
    <col min="6" max="6" width="7.85546875" customWidth="1"/>
    <col min="7" max="7" width="7.140625" customWidth="1"/>
    <col min="8" max="8" width="10.140625" customWidth="1"/>
    <col min="9" max="9" width="7.7109375" customWidth="1"/>
    <col min="10" max="10" width="7.28515625" customWidth="1"/>
    <col min="11" max="11" width="9.140625" customWidth="1"/>
    <col min="13" max="13" width="7.42578125" customWidth="1"/>
    <col min="14" max="14" width="10.42578125" customWidth="1"/>
    <col min="15" max="15" width="8.42578125" customWidth="1"/>
    <col min="16" max="16" width="7.28515625" customWidth="1"/>
    <col min="17" max="17" width="11.140625" customWidth="1"/>
    <col min="18" max="19" width="8.7109375" customWidth="1"/>
    <col min="20" max="20" width="11.7109375" customWidth="1"/>
    <col min="21" max="21" width="7.85546875" customWidth="1"/>
    <col min="22" max="22" width="9.5703125" customWidth="1"/>
  </cols>
  <sheetData>
    <row r="1" spans="1:22" x14ac:dyDescent="0.25"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</row>
    <row r="2" spans="1:22" x14ac:dyDescent="0.25">
      <c r="C2" s="267" t="s">
        <v>216</v>
      </c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</row>
    <row r="4" spans="1:22" x14ac:dyDescent="0.25">
      <c r="C4" s="285" t="s">
        <v>10</v>
      </c>
      <c r="D4" s="285"/>
      <c r="E4" s="285"/>
      <c r="U4" s="284" t="s">
        <v>123</v>
      </c>
      <c r="V4" s="284"/>
    </row>
    <row r="5" spans="1:22" x14ac:dyDescent="0.25">
      <c r="C5" s="288" t="s">
        <v>11</v>
      </c>
      <c r="D5" s="288"/>
      <c r="E5" s="288"/>
    </row>
    <row r="6" spans="1:22" x14ac:dyDescent="0.25">
      <c r="A6" s="285" t="s">
        <v>44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5"/>
      <c r="M6" s="285"/>
      <c r="N6" s="285"/>
      <c r="O6" s="285"/>
      <c r="P6" s="285"/>
      <c r="Q6" s="285"/>
      <c r="R6" s="285"/>
      <c r="S6" s="285"/>
      <c r="T6" s="285"/>
      <c r="U6" s="285"/>
      <c r="V6" s="285"/>
    </row>
    <row r="7" spans="1:22" x14ac:dyDescent="0.25">
      <c r="A7" s="289">
        <v>2018</v>
      </c>
      <c r="B7" s="289"/>
      <c r="C7" s="289"/>
      <c r="D7" s="289"/>
      <c r="E7" s="289"/>
      <c r="F7" s="289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</row>
    <row r="8" spans="1:22" ht="6.75" hidden="1" customHeight="1" x14ac:dyDescent="0.25">
      <c r="A8" s="290" t="s">
        <v>27</v>
      </c>
      <c r="B8" s="290"/>
      <c r="C8" s="290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  <c r="P8" s="290"/>
      <c r="Q8" s="290"/>
      <c r="R8" s="290"/>
      <c r="S8" s="290"/>
      <c r="T8" s="290"/>
      <c r="U8" s="290"/>
      <c r="V8" s="290"/>
    </row>
    <row r="9" spans="1:22" ht="28.5" customHeight="1" x14ac:dyDescent="0.25">
      <c r="A9" s="291" t="s">
        <v>0</v>
      </c>
      <c r="B9" s="292" t="s">
        <v>28</v>
      </c>
      <c r="C9" s="292"/>
      <c r="D9" s="292"/>
      <c r="E9" s="292" t="s">
        <v>226</v>
      </c>
      <c r="F9" s="292"/>
      <c r="G9" s="292"/>
      <c r="H9" s="292" t="s">
        <v>18</v>
      </c>
      <c r="I9" s="292"/>
      <c r="J9" s="292"/>
      <c r="K9" s="292" t="s">
        <v>29</v>
      </c>
      <c r="L9" s="292"/>
      <c r="M9" s="292"/>
      <c r="N9" s="292" t="s">
        <v>30</v>
      </c>
      <c r="O9" s="292"/>
      <c r="P9" s="292"/>
      <c r="Q9" s="292" t="s">
        <v>161</v>
      </c>
      <c r="R9" s="292"/>
      <c r="S9" s="292"/>
      <c r="T9" s="292" t="s">
        <v>7</v>
      </c>
      <c r="U9" s="292"/>
      <c r="V9" s="292"/>
    </row>
    <row r="10" spans="1:22" ht="27" customHeight="1" x14ac:dyDescent="0.25">
      <c r="A10" s="291"/>
      <c r="B10" s="17" t="s">
        <v>31</v>
      </c>
      <c r="C10" s="17" t="s">
        <v>32</v>
      </c>
      <c r="D10" s="18" t="s">
        <v>33</v>
      </c>
      <c r="E10" s="17" t="s">
        <v>31</v>
      </c>
      <c r="F10" s="17" t="s">
        <v>32</v>
      </c>
      <c r="G10" s="18" t="s">
        <v>33</v>
      </c>
      <c r="H10" s="17" t="s">
        <v>31</v>
      </c>
      <c r="I10" s="17" t="s">
        <v>32</v>
      </c>
      <c r="J10" s="18" t="s">
        <v>33</v>
      </c>
      <c r="K10" s="17" t="s">
        <v>31</v>
      </c>
      <c r="L10" s="17" t="s">
        <v>32</v>
      </c>
      <c r="M10" s="18" t="s">
        <v>33</v>
      </c>
      <c r="N10" s="17" t="s">
        <v>31</v>
      </c>
      <c r="O10" s="17" t="s">
        <v>32</v>
      </c>
      <c r="P10" s="18" t="s">
        <v>33</v>
      </c>
      <c r="Q10" s="17" t="s">
        <v>31</v>
      </c>
      <c r="R10" s="17" t="s">
        <v>32</v>
      </c>
      <c r="S10" s="18" t="s">
        <v>33</v>
      </c>
      <c r="T10" s="17" t="s">
        <v>31</v>
      </c>
      <c r="U10" s="17" t="s">
        <v>32</v>
      </c>
      <c r="V10" s="18" t="s">
        <v>33</v>
      </c>
    </row>
    <row r="11" spans="1:22" s="155" customFormat="1" ht="27.75" customHeight="1" x14ac:dyDescent="0.25">
      <c r="A11" s="19" t="s">
        <v>225</v>
      </c>
      <c r="B11" s="20">
        <v>7624368</v>
      </c>
      <c r="C11" s="20"/>
      <c r="D11" s="20"/>
      <c r="E11" s="20">
        <v>1163523</v>
      </c>
      <c r="F11" s="20"/>
      <c r="G11" s="20"/>
      <c r="H11" s="20">
        <v>4154186</v>
      </c>
      <c r="I11" s="20"/>
      <c r="J11" s="20"/>
      <c r="K11" s="20"/>
      <c r="L11" s="20"/>
      <c r="M11" s="20"/>
      <c r="N11" s="20"/>
      <c r="O11" s="20"/>
      <c r="P11" s="20"/>
      <c r="Q11" s="20">
        <v>2706500</v>
      </c>
      <c r="R11" s="20"/>
      <c r="S11" s="20"/>
      <c r="T11" s="20">
        <f t="shared" ref="T11:V37" si="0">SUM(B11+E11+H11+K11+N11+Q11)</f>
        <v>15648577</v>
      </c>
      <c r="U11" s="20">
        <f t="shared" si="0"/>
        <v>0</v>
      </c>
      <c r="V11" s="20">
        <f t="shared" si="0"/>
        <v>0</v>
      </c>
    </row>
    <row r="12" spans="1:22" s="155" customFormat="1" ht="19.5" customHeight="1" x14ac:dyDescent="0.25">
      <c r="A12" s="19" t="s">
        <v>227</v>
      </c>
      <c r="B12" s="20"/>
      <c r="C12" s="20"/>
      <c r="D12" s="20"/>
      <c r="E12" s="20"/>
      <c r="F12" s="20"/>
      <c r="G12" s="20"/>
      <c r="H12" s="20">
        <v>411719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>
        <f t="shared" si="0"/>
        <v>411719</v>
      </c>
      <c r="U12" s="20">
        <f t="shared" si="0"/>
        <v>0</v>
      </c>
      <c r="V12" s="20">
        <f t="shared" si="0"/>
        <v>0</v>
      </c>
    </row>
    <row r="13" spans="1:22" s="155" customFormat="1" ht="21.75" customHeight="1" x14ac:dyDescent="0.25">
      <c r="A13" s="19" t="s">
        <v>35</v>
      </c>
      <c r="B13" s="20"/>
      <c r="C13" s="20"/>
      <c r="D13" s="20"/>
      <c r="E13" s="20"/>
      <c r="F13" s="20"/>
      <c r="G13" s="20"/>
      <c r="H13" s="20">
        <v>254000</v>
      </c>
      <c r="I13" s="20"/>
      <c r="J13" s="20"/>
      <c r="K13" s="20"/>
      <c r="L13" s="20"/>
      <c r="M13" s="20"/>
      <c r="N13" s="20"/>
      <c r="O13" s="20"/>
      <c r="P13" s="20"/>
      <c r="Q13" s="20">
        <v>26818898</v>
      </c>
      <c r="R13" s="20"/>
      <c r="S13" s="20"/>
      <c r="T13" s="20">
        <f t="shared" si="0"/>
        <v>27072898</v>
      </c>
      <c r="U13" s="20">
        <f t="shared" si="0"/>
        <v>0</v>
      </c>
      <c r="V13" s="20">
        <f t="shared" si="0"/>
        <v>0</v>
      </c>
    </row>
    <row r="14" spans="1:22" s="155" customFormat="1" ht="21.75" customHeight="1" x14ac:dyDescent="0.25">
      <c r="A14" s="19" t="s">
        <v>233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>
        <v>78928533</v>
      </c>
      <c r="R14" s="20"/>
      <c r="S14" s="20"/>
      <c r="T14" s="20">
        <f t="shared" si="0"/>
        <v>78928533</v>
      </c>
      <c r="U14" s="20">
        <f t="shared" si="0"/>
        <v>0</v>
      </c>
      <c r="V14" s="20">
        <f t="shared" si="0"/>
        <v>0</v>
      </c>
    </row>
    <row r="15" spans="1:22" s="155" customFormat="1" ht="21.75" customHeight="1" x14ac:dyDescent="0.25">
      <c r="A15" s="19" t="s">
        <v>228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>
        <v>15178000</v>
      </c>
      <c r="O15" s="20"/>
      <c r="P15" s="20"/>
      <c r="Q15" s="20"/>
      <c r="R15" s="20"/>
      <c r="S15" s="20"/>
      <c r="T15" s="20">
        <f t="shared" si="0"/>
        <v>15178000</v>
      </c>
      <c r="U15" s="20">
        <f t="shared" si="0"/>
        <v>0</v>
      </c>
      <c r="V15" s="20">
        <f t="shared" si="0"/>
        <v>0</v>
      </c>
    </row>
    <row r="16" spans="1:22" s="155" customFormat="1" ht="19.5" customHeight="1" x14ac:dyDescent="0.25">
      <c r="A16" s="19" t="s">
        <v>229</v>
      </c>
      <c r="B16" s="20">
        <v>4948680</v>
      </c>
      <c r="C16" s="20"/>
      <c r="D16" s="20"/>
      <c r="E16" s="20">
        <v>1005082</v>
      </c>
      <c r="F16" s="20"/>
      <c r="G16" s="20"/>
      <c r="H16" s="20">
        <v>2353490</v>
      </c>
      <c r="I16" s="20"/>
      <c r="J16" s="20"/>
      <c r="K16" s="20"/>
      <c r="L16" s="20"/>
      <c r="M16" s="20"/>
      <c r="N16" s="20"/>
      <c r="O16" s="20"/>
      <c r="P16" s="20"/>
      <c r="Q16" s="20">
        <v>4106982</v>
      </c>
      <c r="R16" s="20"/>
      <c r="S16" s="20"/>
      <c r="T16" s="20">
        <f t="shared" si="0"/>
        <v>12414234</v>
      </c>
      <c r="U16" s="20">
        <f t="shared" si="0"/>
        <v>0</v>
      </c>
      <c r="V16" s="20">
        <f t="shared" si="0"/>
        <v>0</v>
      </c>
    </row>
    <row r="17" spans="1:22" s="155" customFormat="1" x14ac:dyDescent="0.25">
      <c r="A17" s="19" t="s">
        <v>36</v>
      </c>
      <c r="B17" s="20"/>
      <c r="C17" s="20"/>
      <c r="D17" s="20"/>
      <c r="E17" s="20"/>
      <c r="F17" s="20"/>
      <c r="G17" s="20"/>
      <c r="H17" s="20">
        <v>3160406</v>
      </c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>
        <f t="shared" si="0"/>
        <v>3160406</v>
      </c>
      <c r="U17" s="20">
        <f t="shared" si="0"/>
        <v>0</v>
      </c>
      <c r="V17" s="20">
        <f t="shared" si="0"/>
        <v>0</v>
      </c>
    </row>
    <row r="18" spans="1:22" s="155" customFormat="1" x14ac:dyDescent="0.25">
      <c r="A18" s="19" t="s">
        <v>201</v>
      </c>
      <c r="B18" s="20"/>
      <c r="C18" s="20"/>
      <c r="D18" s="20"/>
      <c r="E18" s="20"/>
      <c r="F18" s="20"/>
      <c r="G18" s="20"/>
      <c r="H18" s="20">
        <v>5768929</v>
      </c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>
        <f t="shared" si="0"/>
        <v>5768929</v>
      </c>
      <c r="U18" s="20"/>
      <c r="V18" s="20"/>
    </row>
    <row r="19" spans="1:22" s="155" customFormat="1" ht="25.5" customHeight="1" x14ac:dyDescent="0.25">
      <c r="A19" s="19" t="s">
        <v>230</v>
      </c>
      <c r="B19" s="20"/>
      <c r="C19" s="20"/>
      <c r="D19" s="20"/>
      <c r="E19" s="20"/>
      <c r="F19" s="20"/>
      <c r="G19" s="20"/>
      <c r="H19" s="20">
        <v>308126</v>
      </c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>
        <f t="shared" si="0"/>
        <v>308126</v>
      </c>
      <c r="U19" s="20">
        <f t="shared" si="0"/>
        <v>0</v>
      </c>
      <c r="V19" s="20">
        <f t="shared" si="0"/>
        <v>0</v>
      </c>
    </row>
    <row r="20" spans="1:22" s="155" customFormat="1" ht="17.25" customHeight="1" x14ac:dyDescent="0.25">
      <c r="A20" s="19" t="s">
        <v>38</v>
      </c>
      <c r="B20" s="20"/>
      <c r="C20" s="20"/>
      <c r="D20" s="20"/>
      <c r="E20" s="20"/>
      <c r="F20" s="20"/>
      <c r="G20" s="20"/>
      <c r="H20" s="20">
        <v>365016</v>
      </c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>
        <f t="shared" si="0"/>
        <v>365016</v>
      </c>
      <c r="U20" s="20">
        <f t="shared" si="0"/>
        <v>0</v>
      </c>
      <c r="V20" s="20">
        <f t="shared" si="0"/>
        <v>0</v>
      </c>
    </row>
    <row r="21" spans="1:22" s="155" customFormat="1" x14ac:dyDescent="0.25">
      <c r="A21" s="19" t="s">
        <v>39</v>
      </c>
      <c r="B21" s="20"/>
      <c r="C21" s="20"/>
      <c r="D21" s="20"/>
      <c r="E21" s="20"/>
      <c r="F21" s="20"/>
      <c r="G21" s="20"/>
      <c r="H21" s="20">
        <v>55720</v>
      </c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>
        <f t="shared" si="0"/>
        <v>55720</v>
      </c>
      <c r="U21" s="20">
        <f t="shared" si="0"/>
        <v>0</v>
      </c>
      <c r="V21" s="20">
        <f t="shared" si="0"/>
        <v>0</v>
      </c>
    </row>
    <row r="22" spans="1:22" s="155" customFormat="1" ht="21" customHeight="1" x14ac:dyDescent="0.25">
      <c r="A22" s="19" t="s">
        <v>231</v>
      </c>
      <c r="B22" s="20">
        <v>2242500</v>
      </c>
      <c r="C22" s="20"/>
      <c r="D22" s="20"/>
      <c r="E22" s="20">
        <v>457332</v>
      </c>
      <c r="F22" s="20"/>
      <c r="G22" s="20"/>
      <c r="H22" s="20">
        <v>5024739</v>
      </c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>
        <f t="shared" si="0"/>
        <v>7724571</v>
      </c>
      <c r="U22" s="20">
        <f t="shared" si="0"/>
        <v>0</v>
      </c>
      <c r="V22" s="20">
        <f t="shared" si="0"/>
        <v>0</v>
      </c>
    </row>
    <row r="23" spans="1:22" s="155" customFormat="1" ht="30" customHeight="1" x14ac:dyDescent="0.25">
      <c r="A23" s="19" t="s">
        <v>196</v>
      </c>
      <c r="B23" s="20"/>
      <c r="C23" s="20"/>
      <c r="D23" s="20"/>
      <c r="E23" s="20"/>
      <c r="F23" s="20"/>
      <c r="G23" s="20"/>
      <c r="H23" s="20">
        <v>3606194</v>
      </c>
      <c r="I23" s="20"/>
      <c r="J23" s="20"/>
      <c r="K23" s="20"/>
      <c r="L23" s="20"/>
      <c r="M23" s="20"/>
      <c r="N23" s="20"/>
      <c r="O23" s="20"/>
      <c r="P23" s="20"/>
      <c r="Q23" s="20">
        <v>1500000</v>
      </c>
      <c r="R23" s="20"/>
      <c r="S23" s="20"/>
      <c r="T23" s="20">
        <f t="shared" si="0"/>
        <v>5106194</v>
      </c>
      <c r="U23" s="21">
        <f>SUM(U19:U21)</f>
        <v>0</v>
      </c>
      <c r="V23" s="20">
        <f t="shared" si="0"/>
        <v>0</v>
      </c>
    </row>
    <row r="24" spans="1:22" s="155" customFormat="1" ht="15.75" customHeight="1" x14ac:dyDescent="0.25">
      <c r="A24" s="19" t="s">
        <v>203</v>
      </c>
      <c r="B24" s="20"/>
      <c r="C24" s="20"/>
      <c r="D24" s="20"/>
      <c r="E24" s="20"/>
      <c r="F24" s="20"/>
      <c r="G24" s="20"/>
      <c r="H24" s="20">
        <v>181423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>
        <f t="shared" si="0"/>
        <v>181423</v>
      </c>
      <c r="U24" s="20">
        <f t="shared" si="0"/>
        <v>0</v>
      </c>
      <c r="V24" s="20">
        <f t="shared" si="0"/>
        <v>0</v>
      </c>
    </row>
    <row r="25" spans="1:22" s="155" customFormat="1" ht="19.5" customHeight="1" x14ac:dyDescent="0.25">
      <c r="A25" s="19" t="s">
        <v>197</v>
      </c>
      <c r="B25" s="20"/>
      <c r="C25" s="20"/>
      <c r="D25" s="20"/>
      <c r="E25" s="20"/>
      <c r="F25" s="20"/>
      <c r="G25" s="20"/>
      <c r="H25" s="20">
        <v>2200979</v>
      </c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>
        <f t="shared" si="0"/>
        <v>2200979</v>
      </c>
      <c r="U25" s="20">
        <f t="shared" si="0"/>
        <v>0</v>
      </c>
      <c r="V25" s="20">
        <f t="shared" si="0"/>
        <v>0</v>
      </c>
    </row>
    <row r="26" spans="1:22" s="155" customFormat="1" x14ac:dyDescent="0.25">
      <c r="A26" s="19" t="s">
        <v>40</v>
      </c>
      <c r="B26" s="20"/>
      <c r="C26" s="20"/>
      <c r="D26" s="22"/>
      <c r="E26" s="20"/>
      <c r="F26" s="20"/>
      <c r="G26" s="20"/>
      <c r="H26" s="20">
        <v>346609</v>
      </c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>
        <f t="shared" si="0"/>
        <v>346609</v>
      </c>
      <c r="U26" s="20">
        <f t="shared" si="0"/>
        <v>0</v>
      </c>
      <c r="V26" s="20">
        <f t="shared" si="0"/>
        <v>0</v>
      </c>
    </row>
    <row r="27" spans="1:22" s="155" customFormat="1" ht="17.25" customHeight="1" x14ac:dyDescent="0.25">
      <c r="A27" s="19" t="s">
        <v>41</v>
      </c>
      <c r="B27" s="20"/>
      <c r="C27" s="20"/>
      <c r="D27" s="22"/>
      <c r="E27" s="20"/>
      <c r="F27" s="20"/>
      <c r="G27" s="20"/>
      <c r="H27" s="20">
        <v>316683</v>
      </c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>
        <f t="shared" si="0"/>
        <v>316683</v>
      </c>
      <c r="U27" s="20">
        <f t="shared" si="0"/>
        <v>0</v>
      </c>
      <c r="V27" s="20">
        <f t="shared" si="0"/>
        <v>0</v>
      </c>
    </row>
    <row r="28" spans="1:22" s="155" customFormat="1" ht="13.5" customHeight="1" x14ac:dyDescent="0.25">
      <c r="A28" s="19" t="s">
        <v>52</v>
      </c>
      <c r="B28" s="20">
        <v>896520</v>
      </c>
      <c r="C28" s="20"/>
      <c r="D28" s="20"/>
      <c r="E28" s="20">
        <v>174821</v>
      </c>
      <c r="F28" s="20"/>
      <c r="G28" s="20"/>
      <c r="H28" s="20">
        <v>2079254</v>
      </c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>
        <f t="shared" si="0"/>
        <v>3150595</v>
      </c>
      <c r="U28" s="20">
        <f t="shared" si="0"/>
        <v>0</v>
      </c>
      <c r="V28" s="20">
        <f t="shared" si="0"/>
        <v>0</v>
      </c>
    </row>
    <row r="29" spans="1:22" s="155" customFormat="1" ht="16.5" customHeight="1" x14ac:dyDescent="0.25">
      <c r="A29" s="19" t="s">
        <v>53</v>
      </c>
      <c r="B29" s="20">
        <v>1480780</v>
      </c>
      <c r="C29" s="20"/>
      <c r="D29" s="20"/>
      <c r="E29" s="20">
        <v>300997</v>
      </c>
      <c r="F29" s="20"/>
      <c r="G29" s="20"/>
      <c r="H29" s="20">
        <v>44558</v>
      </c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>
        <f t="shared" si="0"/>
        <v>1826335</v>
      </c>
      <c r="U29" s="20">
        <f t="shared" si="0"/>
        <v>0</v>
      </c>
      <c r="V29" s="20">
        <f t="shared" si="0"/>
        <v>0</v>
      </c>
    </row>
    <row r="30" spans="1:22" s="155" customFormat="1" ht="21" customHeight="1" x14ac:dyDescent="0.25">
      <c r="A30" s="19" t="s">
        <v>160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>
        <v>6585651</v>
      </c>
      <c r="O30" s="20"/>
      <c r="P30" s="20"/>
      <c r="Q30" s="20"/>
      <c r="R30" s="20"/>
      <c r="S30" s="20"/>
      <c r="T30" s="20">
        <f t="shared" si="0"/>
        <v>6585651</v>
      </c>
      <c r="U30" s="20">
        <f t="shared" si="0"/>
        <v>0</v>
      </c>
      <c r="V30" s="20">
        <f t="shared" si="0"/>
        <v>0</v>
      </c>
    </row>
    <row r="31" spans="1:22" s="155" customFormat="1" ht="21" customHeight="1" x14ac:dyDescent="0.25">
      <c r="A31" s="19" t="s">
        <v>204</v>
      </c>
      <c r="B31" s="20"/>
      <c r="C31" s="20"/>
      <c r="D31" s="20"/>
      <c r="E31" s="20"/>
      <c r="F31" s="20"/>
      <c r="G31" s="20"/>
      <c r="H31" s="20">
        <v>533743</v>
      </c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>
        <f t="shared" si="0"/>
        <v>533743</v>
      </c>
      <c r="U31" s="20">
        <f t="shared" si="0"/>
        <v>0</v>
      </c>
      <c r="V31" s="20">
        <f t="shared" si="0"/>
        <v>0</v>
      </c>
    </row>
    <row r="32" spans="1:22" s="155" customFormat="1" x14ac:dyDescent="0.25">
      <c r="A32" s="19" t="s">
        <v>232</v>
      </c>
      <c r="B32" s="20"/>
      <c r="C32" s="20"/>
      <c r="D32" s="20"/>
      <c r="E32" s="20"/>
      <c r="F32" s="20"/>
      <c r="G32" s="20"/>
      <c r="H32" s="20"/>
      <c r="I32" s="20"/>
      <c r="J32" s="20"/>
      <c r="K32" s="20">
        <v>3902420</v>
      </c>
      <c r="L32" s="20"/>
      <c r="M32" s="20"/>
      <c r="N32" s="20"/>
      <c r="O32" s="20"/>
      <c r="P32" s="20"/>
      <c r="Q32" s="20"/>
      <c r="R32" s="20"/>
      <c r="S32" s="20"/>
      <c r="T32" s="20">
        <f t="shared" si="0"/>
        <v>3902420</v>
      </c>
      <c r="U32" s="20">
        <f t="shared" si="0"/>
        <v>0</v>
      </c>
      <c r="V32" s="20">
        <f t="shared" si="0"/>
        <v>0</v>
      </c>
    </row>
    <row r="33" spans="1:22" ht="24" customHeight="1" x14ac:dyDescent="0.25">
      <c r="A33" s="19" t="s">
        <v>42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>
        <f t="shared" si="0"/>
        <v>0</v>
      </c>
      <c r="U33" s="20">
        <f t="shared" si="0"/>
        <v>0</v>
      </c>
      <c r="V33" s="20">
        <f t="shared" si="0"/>
        <v>0</v>
      </c>
    </row>
    <row r="34" spans="1:22" ht="24" customHeight="1" x14ac:dyDescent="0.25">
      <c r="A34" s="19" t="s">
        <v>199</v>
      </c>
      <c r="B34" s="20">
        <v>423475</v>
      </c>
      <c r="C34" s="20"/>
      <c r="D34" s="20"/>
      <c r="E34" s="20">
        <v>82578</v>
      </c>
      <c r="F34" s="20"/>
      <c r="G34" s="20"/>
      <c r="H34" s="20">
        <v>12276376</v>
      </c>
      <c r="I34" s="20"/>
      <c r="J34" s="20"/>
      <c r="K34" s="20"/>
      <c r="L34" s="20"/>
      <c r="M34" s="20"/>
      <c r="N34" s="20"/>
      <c r="O34" s="20"/>
      <c r="P34" s="20"/>
      <c r="Q34" s="20">
        <v>12875619</v>
      </c>
      <c r="R34" s="20"/>
      <c r="S34" s="20"/>
      <c r="T34" s="20">
        <f t="shared" si="0"/>
        <v>25658048</v>
      </c>
      <c r="U34" s="20">
        <f t="shared" si="0"/>
        <v>0</v>
      </c>
      <c r="V34" s="20">
        <f t="shared" si="0"/>
        <v>0</v>
      </c>
    </row>
    <row r="35" spans="1:22" ht="24" customHeight="1" x14ac:dyDescent="0.25">
      <c r="A35" s="19" t="s">
        <v>205</v>
      </c>
      <c r="B35" s="20"/>
      <c r="C35" s="20"/>
      <c r="D35" s="20"/>
      <c r="E35" s="20"/>
      <c r="F35" s="20"/>
      <c r="G35" s="20"/>
      <c r="H35" s="20">
        <v>838200</v>
      </c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>
        <f t="shared" si="0"/>
        <v>838200</v>
      </c>
      <c r="U35" s="20">
        <f t="shared" si="0"/>
        <v>0</v>
      </c>
      <c r="V35" s="20">
        <f t="shared" si="0"/>
        <v>0</v>
      </c>
    </row>
    <row r="36" spans="1:22" x14ac:dyDescent="0.25">
      <c r="A36" s="23" t="s">
        <v>162</v>
      </c>
      <c r="B36" s="140"/>
      <c r="C36" s="141"/>
      <c r="D36" s="141"/>
      <c r="E36" s="141"/>
      <c r="F36" s="141"/>
      <c r="G36" s="141"/>
      <c r="H36" s="141">
        <v>1455819</v>
      </c>
      <c r="I36" s="141"/>
      <c r="J36" s="141"/>
      <c r="K36" s="141"/>
      <c r="L36" s="141"/>
      <c r="M36" s="141"/>
      <c r="N36" s="141"/>
      <c r="O36" s="141"/>
      <c r="P36" s="141"/>
      <c r="Q36" s="140">
        <v>1364512</v>
      </c>
      <c r="R36" s="141"/>
      <c r="S36" s="141"/>
      <c r="T36" s="20">
        <f t="shared" si="0"/>
        <v>2820331</v>
      </c>
      <c r="U36" s="24">
        <f t="shared" ref="U36:U37" si="1">SUM(C36+F36+I36+L36+O36+R36)</f>
        <v>0</v>
      </c>
      <c r="V36" s="20">
        <f t="shared" si="0"/>
        <v>0</v>
      </c>
    </row>
    <row r="37" spans="1:22" x14ac:dyDescent="0.25">
      <c r="A37" s="23" t="s">
        <v>149</v>
      </c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1"/>
      <c r="Q37" s="141"/>
      <c r="R37" s="141"/>
      <c r="S37" s="141"/>
      <c r="T37" s="20">
        <f t="shared" si="0"/>
        <v>0</v>
      </c>
      <c r="U37" s="24">
        <f t="shared" si="1"/>
        <v>0</v>
      </c>
      <c r="V37" s="141">
        <f>SUM(D37+G37+J37+M37+P37+S37)</f>
        <v>0</v>
      </c>
    </row>
    <row r="38" spans="1:22" x14ac:dyDescent="0.25">
      <c r="A38" s="25" t="s">
        <v>43</v>
      </c>
      <c r="B38" s="26">
        <f t="shared" ref="B38:V38" si="2">SUM(B11:B37)</f>
        <v>17616323</v>
      </c>
      <c r="C38" s="26">
        <f t="shared" si="2"/>
        <v>0</v>
      </c>
      <c r="D38" s="26">
        <f t="shared" si="2"/>
        <v>0</v>
      </c>
      <c r="E38" s="26">
        <f t="shared" si="2"/>
        <v>3184333</v>
      </c>
      <c r="F38" s="26">
        <f t="shared" si="2"/>
        <v>0</v>
      </c>
      <c r="G38" s="26">
        <f t="shared" si="2"/>
        <v>0</v>
      </c>
      <c r="H38" s="26">
        <f t="shared" si="2"/>
        <v>45736169</v>
      </c>
      <c r="I38" s="26">
        <f t="shared" si="2"/>
        <v>0</v>
      </c>
      <c r="J38" s="26">
        <f t="shared" si="2"/>
        <v>0</v>
      </c>
      <c r="K38" s="26">
        <f t="shared" si="2"/>
        <v>3902420</v>
      </c>
      <c r="L38" s="26">
        <f t="shared" si="2"/>
        <v>0</v>
      </c>
      <c r="M38" s="26">
        <f t="shared" si="2"/>
        <v>0</v>
      </c>
      <c r="N38" s="26">
        <f t="shared" si="2"/>
        <v>21763651</v>
      </c>
      <c r="O38" s="26">
        <f t="shared" si="2"/>
        <v>0</v>
      </c>
      <c r="P38" s="26">
        <f t="shared" si="2"/>
        <v>0</v>
      </c>
      <c r="Q38" s="26">
        <f t="shared" si="2"/>
        <v>128301044</v>
      </c>
      <c r="R38" s="26">
        <f t="shared" si="2"/>
        <v>0</v>
      </c>
      <c r="S38" s="26">
        <f t="shared" si="2"/>
        <v>0</v>
      </c>
      <c r="T38" s="26">
        <f>SUM(B38+E38+H38+K38+N38+Q38)</f>
        <v>220503940</v>
      </c>
      <c r="U38" s="26">
        <f t="shared" si="2"/>
        <v>0</v>
      </c>
      <c r="V38" s="26">
        <f t="shared" si="2"/>
        <v>0</v>
      </c>
    </row>
  </sheetData>
  <mergeCells count="20">
    <mergeCell ref="A8:V8"/>
    <mergeCell ref="A9:A10"/>
    <mergeCell ref="B9:D9"/>
    <mergeCell ref="E9:G9"/>
    <mergeCell ref="H9:J9"/>
    <mergeCell ref="K9:M9"/>
    <mergeCell ref="N9:P9"/>
    <mergeCell ref="Q9:S9"/>
    <mergeCell ref="T9:V9"/>
    <mergeCell ref="A7:V7"/>
    <mergeCell ref="A6:V6"/>
    <mergeCell ref="C2:V2"/>
    <mergeCell ref="C1:F1"/>
    <mergeCell ref="G1:J1"/>
    <mergeCell ref="K1:N1"/>
    <mergeCell ref="O1:R1"/>
    <mergeCell ref="S1:V1"/>
    <mergeCell ref="C4:E4"/>
    <mergeCell ref="C5:E5"/>
    <mergeCell ref="U4:V4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5"/>
  <sheetViews>
    <sheetView topLeftCell="A7" workbookViewId="0">
      <selection activeCell="S16" sqref="S16"/>
    </sheetView>
  </sheetViews>
  <sheetFormatPr defaultRowHeight="15" x14ac:dyDescent="0.25"/>
  <cols>
    <col min="1" max="1" width="25.28515625" customWidth="1"/>
    <col min="2" max="2" width="9.5703125" customWidth="1"/>
    <col min="3" max="3" width="6" customWidth="1"/>
    <col min="4" max="4" width="7.140625" customWidth="1"/>
    <col min="5" max="5" width="7.5703125" customWidth="1"/>
    <col min="6" max="6" width="6.7109375" customWidth="1"/>
    <col min="7" max="7" width="6.85546875" customWidth="1"/>
    <col min="8" max="8" width="8.85546875" customWidth="1"/>
    <col min="9" max="10" width="6.85546875" customWidth="1"/>
    <col min="11" max="11" width="9" customWidth="1"/>
    <col min="12" max="12" width="7" customWidth="1"/>
    <col min="13" max="13" width="6.85546875" customWidth="1"/>
    <col min="14" max="14" width="9.7109375" customWidth="1"/>
    <col min="15" max="15" width="7.7109375" customWidth="1"/>
    <col min="16" max="16" width="7.42578125" customWidth="1"/>
    <col min="17" max="17" width="7.5703125" customWidth="1"/>
    <col min="18" max="18" width="7.42578125" customWidth="1"/>
    <col min="19" max="19" width="7.85546875" customWidth="1"/>
    <col min="20" max="20" width="11.42578125" customWidth="1"/>
    <col min="21" max="21" width="7.140625" customWidth="1"/>
    <col min="22" max="22" width="8.140625" customWidth="1"/>
  </cols>
  <sheetData>
    <row r="1" spans="1:22" ht="23.25" customHeight="1" x14ac:dyDescent="0.25">
      <c r="A1" s="267" t="s">
        <v>217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39"/>
      <c r="V1" s="39"/>
    </row>
    <row r="2" spans="1:22" x14ac:dyDescent="0.25">
      <c r="A2" s="7" t="s">
        <v>10</v>
      </c>
      <c r="T2" s="297" t="s">
        <v>124</v>
      </c>
      <c r="U2" s="297"/>
      <c r="V2" s="297"/>
    </row>
    <row r="3" spans="1:22" x14ac:dyDescent="0.25">
      <c r="A3" s="7" t="s">
        <v>11</v>
      </c>
    </row>
    <row r="4" spans="1:22" x14ac:dyDescent="0.25">
      <c r="A4" s="285" t="s">
        <v>56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  <c r="U4" s="285"/>
      <c r="V4" s="285"/>
    </row>
    <row r="5" spans="1:22" x14ac:dyDescent="0.25">
      <c r="A5" s="284">
        <v>2018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84"/>
      <c r="V5" s="284"/>
    </row>
    <row r="7" spans="1:22" ht="45" customHeight="1" x14ac:dyDescent="0.25">
      <c r="A7" s="292" t="s">
        <v>0</v>
      </c>
      <c r="B7" s="293" t="s">
        <v>45</v>
      </c>
      <c r="C7" s="294"/>
      <c r="D7" s="295"/>
      <c r="E7" s="296" t="s">
        <v>25</v>
      </c>
      <c r="F7" s="296"/>
      <c r="G7" s="296"/>
      <c r="H7" s="296" t="s">
        <v>19</v>
      </c>
      <c r="I7" s="296"/>
      <c r="J7" s="296"/>
      <c r="K7" s="296" t="s">
        <v>20</v>
      </c>
      <c r="L7" s="296"/>
      <c r="M7" s="296"/>
      <c r="N7" s="293" t="s">
        <v>143</v>
      </c>
      <c r="O7" s="294"/>
      <c r="P7" s="295"/>
      <c r="Q7" s="293" t="s">
        <v>142</v>
      </c>
      <c r="R7" s="294"/>
      <c r="S7" s="295"/>
      <c r="T7" s="296" t="s">
        <v>47</v>
      </c>
      <c r="U7" s="296"/>
      <c r="V7" s="296"/>
    </row>
    <row r="8" spans="1:22" ht="21.75" customHeight="1" x14ac:dyDescent="0.25">
      <c r="A8" s="292"/>
      <c r="B8" s="27" t="s">
        <v>31</v>
      </c>
      <c r="C8" s="27" t="s">
        <v>32</v>
      </c>
      <c r="D8" s="28" t="s">
        <v>33</v>
      </c>
      <c r="E8" s="27" t="s">
        <v>31</v>
      </c>
      <c r="F8" s="27" t="s">
        <v>32</v>
      </c>
      <c r="G8" s="28" t="s">
        <v>33</v>
      </c>
      <c r="H8" s="27" t="s">
        <v>31</v>
      </c>
      <c r="I8" s="27" t="s">
        <v>32</v>
      </c>
      <c r="J8" s="28" t="s">
        <v>33</v>
      </c>
      <c r="K8" s="27" t="s">
        <v>31</v>
      </c>
      <c r="L8" s="27" t="s">
        <v>32</v>
      </c>
      <c r="M8" s="28" t="s">
        <v>33</v>
      </c>
      <c r="N8" s="28" t="s">
        <v>48</v>
      </c>
      <c r="O8" s="28" t="s">
        <v>32</v>
      </c>
      <c r="P8" s="28" t="s">
        <v>33</v>
      </c>
      <c r="Q8" s="28" t="s">
        <v>31</v>
      </c>
      <c r="R8" s="28" t="s">
        <v>32</v>
      </c>
      <c r="S8" s="28" t="s">
        <v>49</v>
      </c>
      <c r="T8" s="27" t="s">
        <v>31</v>
      </c>
      <c r="U8" s="27" t="s">
        <v>32</v>
      </c>
      <c r="V8" s="28" t="s">
        <v>33</v>
      </c>
    </row>
    <row r="9" spans="1:22" ht="45" x14ac:dyDescent="0.25">
      <c r="A9" s="29" t="s">
        <v>218</v>
      </c>
      <c r="B9" s="149"/>
      <c r="C9" s="150"/>
      <c r="D9" s="151"/>
      <c r="E9" s="150"/>
      <c r="F9" s="150"/>
      <c r="G9" s="151"/>
      <c r="H9" s="150"/>
      <c r="I9" s="150"/>
      <c r="J9" s="151"/>
      <c r="K9" s="152">
        <v>19050</v>
      </c>
      <c r="L9" s="150"/>
      <c r="M9" s="151"/>
      <c r="N9" s="152">
        <v>6845651</v>
      </c>
      <c r="O9" s="153"/>
      <c r="P9" s="153"/>
      <c r="Q9" s="153"/>
      <c r="R9" s="153"/>
      <c r="S9" s="153"/>
      <c r="T9" s="149">
        <f>SUM(B9+E9+H9+K9+N9+Q9)</f>
        <v>6864701</v>
      </c>
      <c r="U9" s="149">
        <f>SUM(C9+F9+I9+L9+O9+R9)</f>
        <v>0</v>
      </c>
      <c r="V9" s="152">
        <f>SUM(D9+G9+J9+M9+P9+S9)</f>
        <v>0</v>
      </c>
    </row>
    <row r="10" spans="1:22" ht="49.5" customHeight="1" x14ac:dyDescent="0.25">
      <c r="A10" s="30" t="s">
        <v>219</v>
      </c>
      <c r="B10" s="176"/>
      <c r="C10" s="176"/>
      <c r="D10" s="176"/>
      <c r="E10" s="176"/>
      <c r="F10" s="176"/>
      <c r="G10" s="176"/>
      <c r="H10" s="176">
        <v>54748783</v>
      </c>
      <c r="I10" s="176"/>
      <c r="J10" s="176"/>
      <c r="K10" s="176">
        <v>375000</v>
      </c>
      <c r="L10" s="176"/>
      <c r="M10" s="176"/>
      <c r="N10" s="176"/>
      <c r="O10" s="176"/>
      <c r="P10" s="176"/>
      <c r="Q10" s="176"/>
      <c r="R10" s="176"/>
      <c r="S10" s="176"/>
      <c r="T10" s="149">
        <f t="shared" ref="T10:T21" si="0">SUM(B10+E10+H10+K10+N10+Q10)</f>
        <v>55123783</v>
      </c>
      <c r="U10" s="149">
        <f t="shared" ref="U10:V21" si="1">SUM(C10+F10+I10+L10+O10+R10)</f>
        <v>0</v>
      </c>
      <c r="V10" s="152">
        <f t="shared" si="1"/>
        <v>0</v>
      </c>
    </row>
    <row r="11" spans="1:22" ht="16.5" customHeight="1" x14ac:dyDescent="0.25">
      <c r="A11" s="31" t="s">
        <v>51</v>
      </c>
      <c r="B11" s="20">
        <v>9960199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>
        <v>8500000</v>
      </c>
      <c r="R11" s="20"/>
      <c r="S11" s="20"/>
      <c r="T11" s="149">
        <f t="shared" si="0"/>
        <v>18460199</v>
      </c>
      <c r="U11" s="149">
        <f t="shared" si="1"/>
        <v>0</v>
      </c>
      <c r="V11" s="152">
        <f t="shared" si="1"/>
        <v>0</v>
      </c>
    </row>
    <row r="12" spans="1:22" ht="22.5" customHeight="1" x14ac:dyDescent="0.25">
      <c r="A12" s="31" t="s">
        <v>34</v>
      </c>
      <c r="B12" s="20"/>
      <c r="C12" s="20"/>
      <c r="D12" s="20"/>
      <c r="E12" s="20"/>
      <c r="F12" s="20"/>
      <c r="G12" s="20"/>
      <c r="H12" s="20"/>
      <c r="I12" s="20"/>
      <c r="J12" s="20"/>
      <c r="K12" s="20">
        <v>60000</v>
      </c>
      <c r="L12" s="20"/>
      <c r="M12" s="20"/>
      <c r="N12" s="20"/>
      <c r="O12" s="20"/>
      <c r="P12" s="20"/>
      <c r="Q12" s="20"/>
      <c r="R12" s="20"/>
      <c r="S12" s="20"/>
      <c r="T12" s="149">
        <f t="shared" si="0"/>
        <v>60000</v>
      </c>
      <c r="U12" s="149">
        <f t="shared" si="1"/>
        <v>0</v>
      </c>
      <c r="V12" s="152">
        <f t="shared" si="1"/>
        <v>0</v>
      </c>
    </row>
    <row r="13" spans="1:22" ht="22.5" customHeight="1" x14ac:dyDescent="0.25">
      <c r="A13" s="31" t="s">
        <v>220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>
        <v>250000</v>
      </c>
      <c r="R13" s="20"/>
      <c r="S13" s="20"/>
      <c r="T13" s="149">
        <f t="shared" si="0"/>
        <v>250000</v>
      </c>
      <c r="U13" s="149">
        <f t="shared" si="1"/>
        <v>0</v>
      </c>
      <c r="V13" s="152">
        <f t="shared" si="1"/>
        <v>0</v>
      </c>
    </row>
    <row r="14" spans="1:22" ht="22.5" customHeight="1" x14ac:dyDescent="0.25">
      <c r="A14" s="31" t="s">
        <v>221</v>
      </c>
      <c r="B14" s="20"/>
      <c r="C14" s="20"/>
      <c r="D14" s="20"/>
      <c r="E14" s="20"/>
      <c r="F14" s="20"/>
      <c r="G14" s="20"/>
      <c r="H14" s="20"/>
      <c r="I14" s="20"/>
      <c r="J14" s="20"/>
      <c r="K14" s="20">
        <v>838200</v>
      </c>
      <c r="L14" s="20"/>
      <c r="M14" s="20"/>
      <c r="N14" s="20"/>
      <c r="O14" s="20"/>
      <c r="P14" s="20"/>
      <c r="Q14" s="20"/>
      <c r="R14" s="20"/>
      <c r="S14" s="20"/>
      <c r="T14" s="149">
        <f t="shared" si="0"/>
        <v>838200</v>
      </c>
      <c r="U14" s="149">
        <f t="shared" si="1"/>
        <v>0</v>
      </c>
      <c r="V14" s="152">
        <f t="shared" si="1"/>
        <v>0</v>
      </c>
    </row>
    <row r="15" spans="1:22" ht="22.5" customHeight="1" x14ac:dyDescent="0.25">
      <c r="A15" s="31" t="s">
        <v>222</v>
      </c>
      <c r="B15" s="20"/>
      <c r="C15" s="20"/>
      <c r="D15" s="20"/>
      <c r="E15" s="20"/>
      <c r="F15" s="20"/>
      <c r="G15" s="20"/>
      <c r="H15" s="20"/>
      <c r="I15" s="20"/>
      <c r="J15" s="20"/>
      <c r="K15" s="20">
        <v>1988770</v>
      </c>
      <c r="L15" s="20"/>
      <c r="M15" s="20"/>
      <c r="N15" s="20"/>
      <c r="O15" s="20"/>
      <c r="P15" s="20"/>
      <c r="Q15" s="20"/>
      <c r="R15" s="20"/>
      <c r="S15" s="20"/>
      <c r="T15" s="149">
        <f t="shared" si="0"/>
        <v>1988770</v>
      </c>
      <c r="U15" s="149">
        <f t="shared" si="1"/>
        <v>0</v>
      </c>
      <c r="V15" s="152">
        <f t="shared" si="1"/>
        <v>0</v>
      </c>
    </row>
    <row r="16" spans="1:22" ht="24" customHeight="1" x14ac:dyDescent="0.25">
      <c r="A16" s="32" t="s">
        <v>196</v>
      </c>
      <c r="B16" s="20"/>
      <c r="C16" s="20"/>
      <c r="D16" s="22"/>
      <c r="E16" s="20"/>
      <c r="F16" s="20"/>
      <c r="G16" s="20"/>
      <c r="H16" s="20"/>
      <c r="I16" s="20"/>
      <c r="J16" s="20"/>
      <c r="K16" s="20">
        <v>124548</v>
      </c>
      <c r="L16" s="20"/>
      <c r="M16" s="20"/>
      <c r="N16" s="20"/>
      <c r="O16" s="20"/>
      <c r="P16" s="20"/>
      <c r="Q16" s="20"/>
      <c r="R16" s="20"/>
      <c r="S16" s="20"/>
      <c r="T16" s="149">
        <f t="shared" si="0"/>
        <v>124548</v>
      </c>
      <c r="U16" s="149">
        <f t="shared" si="1"/>
        <v>0</v>
      </c>
      <c r="V16" s="152">
        <f t="shared" si="1"/>
        <v>0</v>
      </c>
    </row>
    <row r="17" spans="1:22" ht="24" customHeight="1" x14ac:dyDescent="0.25">
      <c r="A17" s="31" t="s">
        <v>52</v>
      </c>
      <c r="B17" s="20"/>
      <c r="C17" s="20"/>
      <c r="D17" s="20"/>
      <c r="E17" s="20"/>
      <c r="F17" s="20"/>
      <c r="G17" s="20"/>
      <c r="H17" s="20"/>
      <c r="I17" s="20"/>
      <c r="J17" s="20"/>
      <c r="K17" s="20">
        <v>1079500</v>
      </c>
      <c r="L17" s="20"/>
      <c r="M17" s="20"/>
      <c r="N17" s="20"/>
      <c r="O17" s="20"/>
      <c r="P17" s="20"/>
      <c r="Q17" s="20"/>
      <c r="R17" s="20"/>
      <c r="S17" s="20"/>
      <c r="T17" s="149">
        <f t="shared" si="0"/>
        <v>1079500</v>
      </c>
      <c r="U17" s="149">
        <f t="shared" si="1"/>
        <v>0</v>
      </c>
      <c r="V17" s="152">
        <f t="shared" si="1"/>
        <v>0</v>
      </c>
    </row>
    <row r="18" spans="1:22" ht="24" customHeight="1" x14ac:dyDescent="0.25">
      <c r="A18" s="31" t="s">
        <v>53</v>
      </c>
      <c r="B18" s="20"/>
      <c r="C18" s="20"/>
      <c r="D18" s="20"/>
      <c r="E18" s="20"/>
      <c r="F18" s="20"/>
      <c r="G18" s="20"/>
      <c r="H18" s="20"/>
      <c r="I18" s="20"/>
      <c r="J18" s="20"/>
      <c r="K18" s="20">
        <v>60000</v>
      </c>
      <c r="L18" s="20"/>
      <c r="M18" s="20"/>
      <c r="N18" s="20"/>
      <c r="O18" s="20"/>
      <c r="P18" s="20"/>
      <c r="Q18" s="20"/>
      <c r="R18" s="20"/>
      <c r="S18" s="20"/>
      <c r="T18" s="149">
        <f t="shared" si="0"/>
        <v>60000</v>
      </c>
      <c r="U18" s="149">
        <f t="shared" si="1"/>
        <v>0</v>
      </c>
      <c r="V18" s="152">
        <f t="shared" si="1"/>
        <v>0</v>
      </c>
    </row>
    <row r="19" spans="1:22" ht="25.5" customHeight="1" x14ac:dyDescent="0.25">
      <c r="A19" s="31" t="s">
        <v>199</v>
      </c>
      <c r="B19" s="20">
        <v>13027044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149">
        <f t="shared" si="0"/>
        <v>13027044</v>
      </c>
      <c r="U19" s="149">
        <f t="shared" si="1"/>
        <v>0</v>
      </c>
      <c r="V19" s="152">
        <f t="shared" si="1"/>
        <v>0</v>
      </c>
    </row>
    <row r="20" spans="1:22" ht="30" customHeight="1" x14ac:dyDescent="0.25">
      <c r="A20" s="31" t="s">
        <v>223</v>
      </c>
      <c r="B20" s="20"/>
      <c r="C20" s="20"/>
      <c r="D20" s="20"/>
      <c r="E20" s="20"/>
      <c r="F20" s="20"/>
      <c r="G20" s="20"/>
      <c r="H20" s="20"/>
      <c r="I20" s="20"/>
      <c r="J20" s="20"/>
      <c r="K20" s="20">
        <v>76200</v>
      </c>
      <c r="L20" s="20"/>
      <c r="M20" s="20"/>
      <c r="N20" s="20">
        <v>150000</v>
      </c>
      <c r="O20" s="20"/>
      <c r="P20" s="20"/>
      <c r="Q20" s="20"/>
      <c r="R20" s="20"/>
      <c r="S20" s="20"/>
      <c r="T20" s="149">
        <f t="shared" si="0"/>
        <v>226200</v>
      </c>
      <c r="U20" s="149">
        <f t="shared" si="1"/>
        <v>0</v>
      </c>
      <c r="V20" s="152">
        <f t="shared" si="1"/>
        <v>0</v>
      </c>
    </row>
    <row r="21" spans="1:22" ht="30" customHeight="1" x14ac:dyDescent="0.25">
      <c r="A21" s="31" t="s">
        <v>224</v>
      </c>
      <c r="B21" s="20"/>
      <c r="C21" s="20"/>
      <c r="D21" s="20"/>
      <c r="E21" s="20"/>
      <c r="F21" s="20"/>
      <c r="G21" s="20"/>
      <c r="H21" s="20"/>
      <c r="I21" s="20"/>
      <c r="J21" s="20"/>
      <c r="K21" s="20">
        <v>285750</v>
      </c>
      <c r="L21" s="20"/>
      <c r="M21" s="20"/>
      <c r="N21" s="20"/>
      <c r="O21" s="20"/>
      <c r="P21" s="20"/>
      <c r="Q21" s="20"/>
      <c r="R21" s="20"/>
      <c r="S21" s="20"/>
      <c r="T21" s="149">
        <f t="shared" si="0"/>
        <v>285750</v>
      </c>
      <c r="U21" s="149">
        <f t="shared" si="1"/>
        <v>0</v>
      </c>
      <c r="V21" s="152">
        <f t="shared" si="1"/>
        <v>0</v>
      </c>
    </row>
    <row r="22" spans="1:22" ht="19.5" customHeight="1" x14ac:dyDescent="0.25">
      <c r="A22" s="34" t="s">
        <v>54</v>
      </c>
      <c r="B22" s="33">
        <f t="shared" ref="B22:J22" si="2">SUM(B9:B20)</f>
        <v>22987243</v>
      </c>
      <c r="C22" s="33">
        <f t="shared" si="2"/>
        <v>0</v>
      </c>
      <c r="D22" s="33">
        <f t="shared" si="2"/>
        <v>0</v>
      </c>
      <c r="E22" s="33">
        <f t="shared" si="2"/>
        <v>0</v>
      </c>
      <c r="F22" s="33">
        <f t="shared" si="2"/>
        <v>0</v>
      </c>
      <c r="G22" s="33">
        <f t="shared" si="2"/>
        <v>0</v>
      </c>
      <c r="H22" s="33">
        <f t="shared" si="2"/>
        <v>54748783</v>
      </c>
      <c r="I22" s="33">
        <f t="shared" si="2"/>
        <v>0</v>
      </c>
      <c r="J22" s="33">
        <f t="shared" si="2"/>
        <v>0</v>
      </c>
      <c r="K22" s="33">
        <f>SUM(K9:K21)</f>
        <v>4907018</v>
      </c>
      <c r="L22" s="33">
        <f t="shared" ref="L22:S22" si="3">SUM(L9:L20)</f>
        <v>0</v>
      </c>
      <c r="M22" s="33">
        <f t="shared" si="3"/>
        <v>0</v>
      </c>
      <c r="N22" s="33">
        <f t="shared" si="3"/>
        <v>6995651</v>
      </c>
      <c r="O22" s="33">
        <f t="shared" si="3"/>
        <v>0</v>
      </c>
      <c r="P22" s="33">
        <f t="shared" si="3"/>
        <v>0</v>
      </c>
      <c r="Q22" s="33">
        <f t="shared" si="3"/>
        <v>8750000</v>
      </c>
      <c r="R22" s="33">
        <f t="shared" si="3"/>
        <v>0</v>
      </c>
      <c r="S22" s="33">
        <f t="shared" si="3"/>
        <v>0</v>
      </c>
      <c r="T22" s="33">
        <f>SUM(T9:T21)</f>
        <v>98388695</v>
      </c>
      <c r="U22" s="35">
        <f>SUM(C22+F22+I22+L22+O22+R22)</f>
        <v>0</v>
      </c>
      <c r="V22" s="36">
        <f>SUM(D22+G22+J22+M22+P22+S22)</f>
        <v>0</v>
      </c>
    </row>
    <row r="23" spans="1:22" x14ac:dyDescent="0.25">
      <c r="A23" s="34" t="s">
        <v>194</v>
      </c>
      <c r="B23" s="33">
        <v>122115245</v>
      </c>
      <c r="C23" s="33"/>
      <c r="D23" s="33"/>
      <c r="E23" s="33"/>
      <c r="F23" s="33"/>
      <c r="G23" s="33"/>
      <c r="H23" s="33"/>
      <c r="I23" s="33"/>
      <c r="J23" s="33"/>
      <c r="K23" s="20"/>
      <c r="L23" s="33"/>
      <c r="M23" s="33"/>
      <c r="N23" s="33"/>
      <c r="O23" s="33"/>
      <c r="P23" s="33"/>
      <c r="Q23" s="33"/>
      <c r="R23" s="33"/>
      <c r="S23" s="33"/>
      <c r="T23" s="33">
        <f>SUM(B23)</f>
        <v>122115245</v>
      </c>
      <c r="U23" s="35">
        <f>SUM(C23)</f>
        <v>0</v>
      </c>
      <c r="V23" s="36">
        <f>SUM(D23)</f>
        <v>0</v>
      </c>
    </row>
    <row r="24" spans="1:22" x14ac:dyDescent="0.25">
      <c r="A24" s="31" t="s">
        <v>47</v>
      </c>
      <c r="B24" s="33">
        <f t="shared" ref="B24:V24" si="4">SUM(B22:B23)</f>
        <v>145102488</v>
      </c>
      <c r="C24" s="33">
        <f t="shared" si="4"/>
        <v>0</v>
      </c>
      <c r="D24" s="33">
        <f t="shared" si="4"/>
        <v>0</v>
      </c>
      <c r="E24" s="33">
        <f t="shared" si="4"/>
        <v>0</v>
      </c>
      <c r="F24" s="33">
        <f t="shared" si="4"/>
        <v>0</v>
      </c>
      <c r="G24" s="33">
        <f t="shared" si="4"/>
        <v>0</v>
      </c>
      <c r="H24" s="33">
        <f t="shared" si="4"/>
        <v>54748783</v>
      </c>
      <c r="I24" s="33">
        <f t="shared" si="4"/>
        <v>0</v>
      </c>
      <c r="J24" s="33">
        <f t="shared" si="4"/>
        <v>0</v>
      </c>
      <c r="K24" s="33">
        <f t="shared" si="4"/>
        <v>4907018</v>
      </c>
      <c r="L24" s="33">
        <f t="shared" si="4"/>
        <v>0</v>
      </c>
      <c r="M24" s="33">
        <f t="shared" si="4"/>
        <v>0</v>
      </c>
      <c r="N24" s="33">
        <f t="shared" si="4"/>
        <v>6995651</v>
      </c>
      <c r="O24" s="33">
        <f t="shared" si="4"/>
        <v>0</v>
      </c>
      <c r="P24" s="33">
        <f t="shared" si="4"/>
        <v>0</v>
      </c>
      <c r="Q24" s="33">
        <f t="shared" si="4"/>
        <v>8750000</v>
      </c>
      <c r="R24" s="33">
        <f t="shared" si="4"/>
        <v>0</v>
      </c>
      <c r="S24" s="33">
        <f t="shared" si="4"/>
        <v>0</v>
      </c>
      <c r="T24" s="33">
        <f t="shared" si="4"/>
        <v>220503940</v>
      </c>
      <c r="U24" s="33">
        <f t="shared" si="4"/>
        <v>0</v>
      </c>
      <c r="V24" s="33">
        <f t="shared" si="4"/>
        <v>0</v>
      </c>
    </row>
    <row r="25" spans="1:22" x14ac:dyDescent="0.25">
      <c r="A25" s="37" t="s">
        <v>55</v>
      </c>
      <c r="B25" s="38">
        <f t="shared" ref="B25:V25" si="5">SUM(B24:B24)</f>
        <v>145102488</v>
      </c>
      <c r="C25" s="38">
        <f t="shared" si="5"/>
        <v>0</v>
      </c>
      <c r="D25" s="38">
        <f t="shared" si="5"/>
        <v>0</v>
      </c>
      <c r="E25" s="38">
        <f t="shared" si="5"/>
        <v>0</v>
      </c>
      <c r="F25" s="38">
        <f t="shared" si="5"/>
        <v>0</v>
      </c>
      <c r="G25" s="38">
        <f t="shared" si="5"/>
        <v>0</v>
      </c>
      <c r="H25" s="38">
        <f t="shared" si="5"/>
        <v>54748783</v>
      </c>
      <c r="I25" s="38">
        <f t="shared" si="5"/>
        <v>0</v>
      </c>
      <c r="J25" s="38">
        <f t="shared" si="5"/>
        <v>0</v>
      </c>
      <c r="K25" s="38">
        <f t="shared" si="5"/>
        <v>4907018</v>
      </c>
      <c r="L25" s="38">
        <f t="shared" si="5"/>
        <v>0</v>
      </c>
      <c r="M25" s="38">
        <f t="shared" si="5"/>
        <v>0</v>
      </c>
      <c r="N25" s="38">
        <f t="shared" si="5"/>
        <v>6995651</v>
      </c>
      <c r="O25" s="38">
        <f t="shared" si="5"/>
        <v>0</v>
      </c>
      <c r="P25" s="38">
        <f t="shared" si="5"/>
        <v>0</v>
      </c>
      <c r="Q25" s="38">
        <f t="shared" si="5"/>
        <v>8750000</v>
      </c>
      <c r="R25" s="38">
        <f t="shared" si="5"/>
        <v>0</v>
      </c>
      <c r="S25" s="38">
        <f t="shared" si="5"/>
        <v>0</v>
      </c>
      <c r="T25" s="38">
        <f>SUM(B25:S25)</f>
        <v>220503940</v>
      </c>
      <c r="U25" s="38">
        <f t="shared" si="5"/>
        <v>0</v>
      </c>
      <c r="V25" s="38">
        <f t="shared" si="5"/>
        <v>0</v>
      </c>
    </row>
  </sheetData>
  <mergeCells count="12">
    <mergeCell ref="Q7:S7"/>
    <mergeCell ref="T7:V7"/>
    <mergeCell ref="A5:V5"/>
    <mergeCell ref="A4:V4"/>
    <mergeCell ref="A1:T1"/>
    <mergeCell ref="T2:V2"/>
    <mergeCell ref="A7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256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selection activeCell="L6" sqref="L6:L7"/>
    </sheetView>
  </sheetViews>
  <sheetFormatPr defaultRowHeight="15" x14ac:dyDescent="0.25"/>
  <cols>
    <col min="2" max="2" width="44.5703125" customWidth="1"/>
    <col min="4" max="4" width="17.42578125" customWidth="1"/>
    <col min="5" max="5" width="17.28515625" customWidth="1"/>
    <col min="6" max="6" width="13.42578125" customWidth="1"/>
    <col min="7" max="7" width="22.140625" customWidth="1"/>
  </cols>
  <sheetData>
    <row r="1" spans="1:19" ht="15" customHeight="1" x14ac:dyDescent="0.25">
      <c r="A1" s="300" t="s">
        <v>306</v>
      </c>
      <c r="B1" s="300"/>
      <c r="C1" s="300"/>
      <c r="D1" s="300"/>
      <c r="E1" s="300"/>
      <c r="F1" s="300"/>
      <c r="G1" s="300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</row>
    <row r="2" spans="1:19" x14ac:dyDescent="0.25">
      <c r="B2" s="111"/>
    </row>
    <row r="3" spans="1:19" x14ac:dyDescent="0.25">
      <c r="A3" s="205" t="s">
        <v>10</v>
      </c>
      <c r="B3" s="205"/>
    </row>
    <row r="4" spans="1:19" x14ac:dyDescent="0.25">
      <c r="A4" s="205" t="s">
        <v>11</v>
      </c>
      <c r="B4" s="7"/>
      <c r="G4" s="208"/>
    </row>
    <row r="5" spans="1:19" x14ac:dyDescent="0.25">
      <c r="B5" s="110"/>
      <c r="C5" s="110"/>
      <c r="D5" s="110"/>
      <c r="E5" s="110"/>
      <c r="F5" s="110"/>
      <c r="G5" s="110"/>
    </row>
    <row r="6" spans="1:19" ht="18.75" x14ac:dyDescent="0.3">
      <c r="A6" s="298" t="s">
        <v>137</v>
      </c>
      <c r="B6" s="298"/>
      <c r="C6" s="298"/>
      <c r="D6" s="298"/>
      <c r="E6" s="298"/>
      <c r="F6" s="298"/>
      <c r="G6" s="298"/>
    </row>
    <row r="7" spans="1:19" ht="15.75" x14ac:dyDescent="0.25">
      <c r="A7" s="299" t="s">
        <v>305</v>
      </c>
      <c r="B7" s="299"/>
      <c r="C7" s="299"/>
      <c r="D7" s="299"/>
      <c r="E7" s="299"/>
      <c r="F7" s="299"/>
      <c r="G7" s="299"/>
    </row>
    <row r="8" spans="1:19" ht="30" x14ac:dyDescent="0.25">
      <c r="A8" s="112" t="s">
        <v>96</v>
      </c>
      <c r="B8" s="113" t="s">
        <v>138</v>
      </c>
      <c r="C8" s="112" t="s">
        <v>139</v>
      </c>
      <c r="D8" s="112" t="s">
        <v>140</v>
      </c>
      <c r="E8" s="112" t="s">
        <v>62</v>
      </c>
      <c r="F8" s="112" t="s">
        <v>141</v>
      </c>
      <c r="G8" s="112" t="s">
        <v>125</v>
      </c>
    </row>
    <row r="9" spans="1:19" ht="30" x14ac:dyDescent="0.25">
      <c r="A9" s="156" t="s">
        <v>126</v>
      </c>
      <c r="B9" s="8" t="s">
        <v>291</v>
      </c>
      <c r="C9" s="1"/>
      <c r="D9" s="5">
        <v>564000</v>
      </c>
      <c r="E9" s="5">
        <v>564000</v>
      </c>
      <c r="F9" s="5"/>
      <c r="G9" s="1" t="s">
        <v>293</v>
      </c>
    </row>
    <row r="10" spans="1:19" ht="30" x14ac:dyDescent="0.25">
      <c r="A10" s="207" t="s">
        <v>127</v>
      </c>
      <c r="B10" s="8" t="s">
        <v>182</v>
      </c>
      <c r="C10" s="1"/>
      <c r="D10" s="5">
        <v>120000</v>
      </c>
      <c r="E10" s="5">
        <v>60000</v>
      </c>
      <c r="F10" s="5"/>
      <c r="G10" s="1" t="s">
        <v>183</v>
      </c>
    </row>
    <row r="11" spans="1:19" ht="30" x14ac:dyDescent="0.25">
      <c r="A11" s="207" t="s">
        <v>128</v>
      </c>
      <c r="B11" s="8" t="s">
        <v>171</v>
      </c>
      <c r="C11" s="1"/>
      <c r="D11" s="5">
        <v>283200</v>
      </c>
      <c r="E11" s="5">
        <v>283200</v>
      </c>
      <c r="F11" s="5"/>
      <c r="G11" s="1" t="s">
        <v>188</v>
      </c>
    </row>
    <row r="12" spans="1:19" ht="30" x14ac:dyDescent="0.25">
      <c r="A12" s="207" t="s">
        <v>129</v>
      </c>
      <c r="B12" s="8" t="s">
        <v>292</v>
      </c>
      <c r="C12" s="1"/>
      <c r="D12" s="5">
        <v>210000</v>
      </c>
      <c r="E12" s="5">
        <v>190000</v>
      </c>
      <c r="F12" s="5"/>
      <c r="G12" s="8" t="s">
        <v>184</v>
      </c>
    </row>
    <row r="13" spans="1:19" ht="30" x14ac:dyDescent="0.25">
      <c r="A13" s="207" t="s">
        <v>130</v>
      </c>
      <c r="B13" s="8" t="s">
        <v>172</v>
      </c>
      <c r="C13" s="1"/>
      <c r="D13" s="5">
        <v>200000</v>
      </c>
      <c r="E13" s="5">
        <v>200000</v>
      </c>
      <c r="F13" s="5"/>
      <c r="G13" s="8" t="s">
        <v>173</v>
      </c>
    </row>
    <row r="14" spans="1:19" ht="78.75" customHeight="1" x14ac:dyDescent="0.25">
      <c r="A14" s="207" t="s">
        <v>131</v>
      </c>
      <c r="B14" s="8" t="s">
        <v>174</v>
      </c>
      <c r="C14" s="1"/>
      <c r="D14" s="5">
        <v>570000</v>
      </c>
      <c r="E14" s="5">
        <v>690000</v>
      </c>
      <c r="F14" s="5"/>
      <c r="G14" s="8" t="s">
        <v>175</v>
      </c>
    </row>
    <row r="15" spans="1:19" ht="45" x14ac:dyDescent="0.25">
      <c r="A15" s="207" t="s">
        <v>132</v>
      </c>
      <c r="B15" s="8" t="s">
        <v>176</v>
      </c>
      <c r="C15" s="1"/>
      <c r="D15" s="5">
        <v>415000</v>
      </c>
      <c r="E15" s="5">
        <v>415000</v>
      </c>
      <c r="F15" s="5"/>
      <c r="G15" s="8" t="s">
        <v>177</v>
      </c>
    </row>
    <row r="16" spans="1:19" ht="30" x14ac:dyDescent="0.25">
      <c r="A16" s="207" t="s">
        <v>133</v>
      </c>
      <c r="B16" s="8" t="s">
        <v>178</v>
      </c>
      <c r="C16" s="1"/>
      <c r="D16" s="5">
        <v>99600</v>
      </c>
      <c r="E16" s="5">
        <v>99600</v>
      </c>
      <c r="F16" s="5"/>
      <c r="G16" s="8" t="s">
        <v>180</v>
      </c>
    </row>
    <row r="17" spans="1:7" ht="60" x14ac:dyDescent="0.25">
      <c r="A17" s="207" t="s">
        <v>134</v>
      </c>
      <c r="B17" s="8" t="s">
        <v>179</v>
      </c>
      <c r="C17" s="1"/>
      <c r="D17" s="5"/>
      <c r="E17" s="5"/>
      <c r="F17" s="5"/>
      <c r="G17" s="8" t="s">
        <v>181</v>
      </c>
    </row>
    <row r="18" spans="1:7" x14ac:dyDescent="0.25">
      <c r="A18" s="207" t="s">
        <v>300</v>
      </c>
      <c r="B18" s="8" t="s">
        <v>299</v>
      </c>
      <c r="C18" s="1"/>
      <c r="D18" s="5">
        <v>396000</v>
      </c>
      <c r="E18" s="5">
        <v>396000</v>
      </c>
      <c r="F18" s="5">
        <v>396000</v>
      </c>
      <c r="G18" s="8" t="s">
        <v>296</v>
      </c>
    </row>
    <row r="19" spans="1:7" x14ac:dyDescent="0.25">
      <c r="A19" s="207" t="s">
        <v>301</v>
      </c>
      <c r="B19" s="8" t="s">
        <v>298</v>
      </c>
      <c r="C19" s="1"/>
      <c r="D19" s="5">
        <v>871220</v>
      </c>
      <c r="E19" s="5">
        <v>871220</v>
      </c>
      <c r="F19" s="5">
        <v>871220</v>
      </c>
      <c r="G19" s="8" t="s">
        <v>295</v>
      </c>
    </row>
    <row r="20" spans="1:7" ht="45" x14ac:dyDescent="0.25">
      <c r="A20" s="207" t="s">
        <v>302</v>
      </c>
      <c r="B20" s="8" t="s">
        <v>297</v>
      </c>
      <c r="C20" s="1"/>
      <c r="D20" s="5">
        <v>213360</v>
      </c>
      <c r="E20" s="5">
        <v>213360</v>
      </c>
      <c r="F20" s="5"/>
      <c r="G20" s="8" t="s">
        <v>294</v>
      </c>
    </row>
    <row r="21" spans="1:7" x14ac:dyDescent="0.25">
      <c r="A21" s="207" t="s">
        <v>303</v>
      </c>
      <c r="B21" s="8" t="s">
        <v>207</v>
      </c>
      <c r="C21" s="1"/>
      <c r="D21" s="5">
        <v>150000</v>
      </c>
      <c r="E21" s="5">
        <v>150000</v>
      </c>
      <c r="F21" s="5"/>
      <c r="G21" s="8"/>
    </row>
    <row r="22" spans="1:7" x14ac:dyDescent="0.25">
      <c r="A22" s="202" t="s">
        <v>304</v>
      </c>
      <c r="B22" s="203" t="s">
        <v>135</v>
      </c>
      <c r="C22" s="203" t="s">
        <v>136</v>
      </c>
      <c r="D22" s="204">
        <f>SUM(D9:D21)</f>
        <v>4092380</v>
      </c>
      <c r="E22" s="204">
        <f t="shared" ref="E22:F22" si="0">SUM(E9:E21)</f>
        <v>4132380</v>
      </c>
      <c r="F22" s="204">
        <f t="shared" si="0"/>
        <v>1267220</v>
      </c>
      <c r="G22" s="203"/>
    </row>
    <row r="24" spans="1:7" x14ac:dyDescent="0.25">
      <c r="G24" s="206"/>
    </row>
  </sheetData>
  <mergeCells count="6">
    <mergeCell ref="A6:G6"/>
    <mergeCell ref="A7:G7"/>
    <mergeCell ref="H1:K1"/>
    <mergeCell ref="L1:O1"/>
    <mergeCell ref="P1:S1"/>
    <mergeCell ref="A1:G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számú melléklet</vt:lpstr>
      <vt:lpstr>2. számú melléklet</vt:lpstr>
      <vt:lpstr>3.számú melléklet</vt:lpstr>
      <vt:lpstr>4. sz.melléklet</vt:lpstr>
      <vt:lpstr>5. sz.melléklet</vt:lpstr>
      <vt:lpstr>6.sz. melléklet</vt:lpstr>
      <vt:lpstr>9.melléklet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2019-12-11T08:53:46Z</cp:lastPrinted>
  <dcterms:created xsi:type="dcterms:W3CDTF">2012-02-02T10:48:30Z</dcterms:created>
  <dcterms:modified xsi:type="dcterms:W3CDTF">2020-01-02T13:31:26Z</dcterms:modified>
</cp:coreProperties>
</file>