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költségvetés 2019\módosítás 2020.07.07\módosítás\"/>
    </mc:Choice>
  </mc:AlternateContent>
  <xr:revisionPtr revIDLastSave="0" documentId="13_ncr:1_{598A0BF8-0879-4DF9-9312-F005F21D476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2" i="1"/>
  <c r="G23" i="1"/>
  <c r="G24" i="1"/>
  <c r="G25" i="1"/>
  <c r="G27" i="1"/>
  <c r="G28" i="1"/>
  <c r="G30" i="1"/>
  <c r="G31" i="1"/>
  <c r="G32" i="1"/>
  <c r="G33" i="1"/>
  <c r="G34" i="1"/>
  <c r="G35" i="1"/>
  <c r="G36" i="1"/>
  <c r="G38" i="1"/>
  <c r="G39" i="1"/>
  <c r="G41" i="1"/>
  <c r="G42" i="1"/>
  <c r="G43" i="1"/>
  <c r="G44" i="1"/>
  <c r="G45" i="1"/>
  <c r="G48" i="1"/>
  <c r="G49" i="1"/>
  <c r="G50" i="1"/>
  <c r="G51" i="1"/>
  <c r="G52" i="1"/>
  <c r="G53" i="1"/>
  <c r="G54" i="1"/>
  <c r="G55" i="1"/>
  <c r="G57" i="1"/>
  <c r="G58" i="1"/>
  <c r="G59" i="1"/>
  <c r="G60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2" i="1"/>
  <c r="G83" i="1"/>
  <c r="G84" i="1"/>
  <c r="G85" i="1"/>
  <c r="G87" i="1"/>
  <c r="G88" i="1"/>
  <c r="G89" i="1"/>
  <c r="G90" i="1"/>
  <c r="G91" i="1"/>
  <c r="G92" i="1"/>
  <c r="G93" i="1"/>
  <c r="G94" i="1"/>
  <c r="G95" i="1"/>
  <c r="G3" i="1"/>
  <c r="F46" i="1" l="1"/>
  <c r="F96" i="1"/>
  <c r="F86" i="1"/>
  <c r="F81" i="1"/>
  <c r="F61" i="1"/>
  <c r="F56" i="1"/>
  <c r="F40" i="1"/>
  <c r="F37" i="1"/>
  <c r="F29" i="1"/>
  <c r="F26" i="1"/>
  <c r="F20" i="1"/>
  <c r="F16" i="1"/>
  <c r="F21" i="1" l="1"/>
  <c r="F73" i="1"/>
  <c r="F47" i="1"/>
  <c r="E37" i="1"/>
  <c r="G37" i="1" s="1"/>
  <c r="F97" i="1" l="1"/>
  <c r="E96" i="1"/>
  <c r="G96" i="1" s="1"/>
  <c r="E86" i="1"/>
  <c r="G86" i="1" s="1"/>
  <c r="E81" i="1"/>
  <c r="G81" i="1" s="1"/>
  <c r="E61" i="1"/>
  <c r="E56" i="1"/>
  <c r="G56" i="1" s="1"/>
  <c r="E46" i="1"/>
  <c r="G46" i="1" s="1"/>
  <c r="E40" i="1"/>
  <c r="G40" i="1" s="1"/>
  <c r="E29" i="1"/>
  <c r="G29" i="1" s="1"/>
  <c r="E26" i="1"/>
  <c r="G26" i="1" s="1"/>
  <c r="E20" i="1"/>
  <c r="G20" i="1" s="1"/>
  <c r="E16" i="1"/>
  <c r="G16" i="1" s="1"/>
  <c r="E73" i="1" l="1"/>
  <c r="G73" i="1" s="1"/>
  <c r="G61" i="1"/>
  <c r="E47" i="1"/>
  <c r="G47" i="1" s="1"/>
  <c r="E21" i="1"/>
  <c r="G21" i="1" s="1"/>
  <c r="E97" i="1" l="1"/>
  <c r="G97" i="1" s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<sst xmlns="http://schemas.openxmlformats.org/spreadsheetml/2006/main" count="252" uniqueCount="252">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</sst>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8" fillId="4" borderId="1" xfId="2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"/>
  <sheetViews>
    <sheetView tabSelected="1" zoomScaleNormal="100" zoomScaleSheetLayoutView="100" workbookViewId="0">
      <selection activeCell="C61" sqref="C61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7" width="12.33203125" style="10" customWidth="1"/>
    <col min="8" max="13" width="2.6640625" style="10" customWidth="1"/>
    <col min="14" max="224" width="9.109375" style="10"/>
    <col min="225" max="269" width="2.6640625" style="10" customWidth="1"/>
    <col min="270" max="480" width="9.109375" style="10"/>
    <col min="481" max="525" width="2.6640625" style="10" customWidth="1"/>
    <col min="526" max="736" width="9.109375" style="10"/>
    <col min="737" max="781" width="2.6640625" style="10" customWidth="1"/>
    <col min="782" max="992" width="9.109375" style="10"/>
    <col min="993" max="1037" width="2.6640625" style="10" customWidth="1"/>
    <col min="1038" max="1248" width="9.109375" style="10"/>
    <col min="1249" max="1293" width="2.6640625" style="10" customWidth="1"/>
    <col min="1294" max="1504" width="9.109375" style="10"/>
    <col min="1505" max="1549" width="2.6640625" style="10" customWidth="1"/>
    <col min="1550" max="1760" width="9.109375" style="10"/>
    <col min="1761" max="1805" width="2.6640625" style="10" customWidth="1"/>
    <col min="1806" max="2016" width="9.109375" style="10"/>
    <col min="2017" max="2061" width="2.6640625" style="10" customWidth="1"/>
    <col min="2062" max="2272" width="9.109375" style="10"/>
    <col min="2273" max="2317" width="2.6640625" style="10" customWidth="1"/>
    <col min="2318" max="2528" width="9.109375" style="10"/>
    <col min="2529" max="2573" width="2.6640625" style="10" customWidth="1"/>
    <col min="2574" max="2784" width="9.109375" style="10"/>
    <col min="2785" max="2829" width="2.6640625" style="10" customWidth="1"/>
    <col min="2830" max="3040" width="9.109375" style="10"/>
    <col min="3041" max="3085" width="2.6640625" style="10" customWidth="1"/>
    <col min="3086" max="3296" width="9.109375" style="10"/>
    <col min="3297" max="3341" width="2.6640625" style="10" customWidth="1"/>
    <col min="3342" max="3552" width="9.109375" style="10"/>
    <col min="3553" max="3597" width="2.6640625" style="10" customWidth="1"/>
    <col min="3598" max="3808" width="9.109375" style="10"/>
    <col min="3809" max="3853" width="2.6640625" style="10" customWidth="1"/>
    <col min="3854" max="4064" width="9.109375" style="10"/>
    <col min="4065" max="4109" width="2.6640625" style="10" customWidth="1"/>
    <col min="4110" max="4320" width="9.109375" style="10"/>
    <col min="4321" max="4365" width="2.6640625" style="10" customWidth="1"/>
    <col min="4366" max="4576" width="9.109375" style="10"/>
    <col min="4577" max="4621" width="2.6640625" style="10" customWidth="1"/>
    <col min="4622" max="4832" width="9.109375" style="10"/>
    <col min="4833" max="4877" width="2.6640625" style="10" customWidth="1"/>
    <col min="4878" max="5088" width="9.109375" style="10"/>
    <col min="5089" max="5133" width="2.6640625" style="10" customWidth="1"/>
    <col min="5134" max="5344" width="9.109375" style="10"/>
    <col min="5345" max="5389" width="2.6640625" style="10" customWidth="1"/>
    <col min="5390" max="5600" width="9.109375" style="10"/>
    <col min="5601" max="5645" width="2.6640625" style="10" customWidth="1"/>
    <col min="5646" max="5856" width="9.109375" style="10"/>
    <col min="5857" max="5901" width="2.6640625" style="10" customWidth="1"/>
    <col min="5902" max="6112" width="9.109375" style="10"/>
    <col min="6113" max="6157" width="2.6640625" style="10" customWidth="1"/>
    <col min="6158" max="6368" width="9.109375" style="10"/>
    <col min="6369" max="6413" width="2.6640625" style="10" customWidth="1"/>
    <col min="6414" max="6624" width="9.109375" style="10"/>
    <col min="6625" max="6669" width="2.6640625" style="10" customWidth="1"/>
    <col min="6670" max="6880" width="9.109375" style="10"/>
    <col min="6881" max="6925" width="2.6640625" style="10" customWidth="1"/>
    <col min="6926" max="7136" width="9.109375" style="10"/>
    <col min="7137" max="7181" width="2.6640625" style="10" customWidth="1"/>
    <col min="7182" max="7392" width="9.109375" style="10"/>
    <col min="7393" max="7437" width="2.6640625" style="10" customWidth="1"/>
    <col min="7438" max="7648" width="9.109375" style="10"/>
    <col min="7649" max="7693" width="2.6640625" style="10" customWidth="1"/>
    <col min="7694" max="7904" width="9.109375" style="10"/>
    <col min="7905" max="7949" width="2.6640625" style="10" customWidth="1"/>
    <col min="7950" max="8160" width="9.109375" style="10"/>
    <col min="8161" max="8205" width="2.6640625" style="10" customWidth="1"/>
    <col min="8206" max="8416" width="9.109375" style="10"/>
    <col min="8417" max="8461" width="2.6640625" style="10" customWidth="1"/>
    <col min="8462" max="8672" width="9.109375" style="10"/>
    <col min="8673" max="8717" width="2.6640625" style="10" customWidth="1"/>
    <col min="8718" max="8928" width="9.109375" style="10"/>
    <col min="8929" max="8973" width="2.6640625" style="10" customWidth="1"/>
    <col min="8974" max="9184" width="9.109375" style="10"/>
    <col min="9185" max="9229" width="2.6640625" style="10" customWidth="1"/>
    <col min="9230" max="9440" width="9.109375" style="10"/>
    <col min="9441" max="9485" width="2.6640625" style="10" customWidth="1"/>
    <col min="9486" max="9696" width="9.109375" style="10"/>
    <col min="9697" max="9741" width="2.6640625" style="10" customWidth="1"/>
    <col min="9742" max="9952" width="9.109375" style="10"/>
    <col min="9953" max="9997" width="2.6640625" style="10" customWidth="1"/>
    <col min="9998" max="10208" width="9.109375" style="10"/>
    <col min="10209" max="10253" width="2.6640625" style="10" customWidth="1"/>
    <col min="10254" max="10464" width="9.109375" style="10"/>
    <col min="10465" max="10509" width="2.6640625" style="10" customWidth="1"/>
    <col min="10510" max="10720" width="9.109375" style="10"/>
    <col min="10721" max="10765" width="2.6640625" style="10" customWidth="1"/>
    <col min="10766" max="10976" width="9.109375" style="10"/>
    <col min="10977" max="11021" width="2.6640625" style="10" customWidth="1"/>
    <col min="11022" max="11232" width="9.109375" style="10"/>
    <col min="11233" max="11277" width="2.6640625" style="10" customWidth="1"/>
    <col min="11278" max="11488" width="9.109375" style="10"/>
    <col min="11489" max="11533" width="2.6640625" style="10" customWidth="1"/>
    <col min="11534" max="11744" width="9.109375" style="10"/>
    <col min="11745" max="11789" width="2.6640625" style="10" customWidth="1"/>
    <col min="11790" max="12000" width="9.109375" style="10"/>
    <col min="12001" max="12045" width="2.6640625" style="10" customWidth="1"/>
    <col min="12046" max="12256" width="9.109375" style="10"/>
    <col min="12257" max="12301" width="2.6640625" style="10" customWidth="1"/>
    <col min="12302" max="12512" width="9.109375" style="10"/>
    <col min="12513" max="12557" width="2.6640625" style="10" customWidth="1"/>
    <col min="12558" max="12768" width="9.109375" style="10"/>
    <col min="12769" max="12813" width="2.6640625" style="10" customWidth="1"/>
    <col min="12814" max="13024" width="9.109375" style="10"/>
    <col min="13025" max="13069" width="2.6640625" style="10" customWidth="1"/>
    <col min="13070" max="13280" width="9.109375" style="10"/>
    <col min="13281" max="13325" width="2.6640625" style="10" customWidth="1"/>
    <col min="13326" max="13536" width="9.109375" style="10"/>
    <col min="13537" max="13581" width="2.6640625" style="10" customWidth="1"/>
    <col min="13582" max="13792" width="9.109375" style="10"/>
    <col min="13793" max="13837" width="2.6640625" style="10" customWidth="1"/>
    <col min="13838" max="14048" width="9.109375" style="10"/>
    <col min="14049" max="14093" width="2.6640625" style="10" customWidth="1"/>
    <col min="14094" max="14304" width="9.109375" style="10"/>
    <col min="14305" max="14349" width="2.6640625" style="10" customWidth="1"/>
    <col min="14350" max="14560" width="9.109375" style="10"/>
    <col min="14561" max="14605" width="2.6640625" style="10" customWidth="1"/>
    <col min="14606" max="14816" width="9.109375" style="10"/>
    <col min="14817" max="14861" width="2.6640625" style="10" customWidth="1"/>
    <col min="14862" max="15072" width="9.109375" style="10"/>
    <col min="15073" max="15117" width="2.6640625" style="10" customWidth="1"/>
    <col min="15118" max="15328" width="9.109375" style="10"/>
    <col min="15329" max="15373" width="2.6640625" style="10" customWidth="1"/>
    <col min="15374" max="15584" width="9.109375" style="10"/>
    <col min="15585" max="15629" width="2.6640625" style="10" customWidth="1"/>
    <col min="15630" max="15840" width="9.109375" style="10"/>
    <col min="15841" max="15885" width="2.6640625" style="10" customWidth="1"/>
    <col min="15886" max="16096" width="9.109375" style="10"/>
    <col min="16097" max="16141" width="2.6640625" style="10" customWidth="1"/>
    <col min="16142" max="16383" width="9.109375" style="10"/>
    <col min="16384" max="16384" width="9.109375" style="10" customWidth="1"/>
  </cols>
  <sheetData>
    <row r="1" spans="2:7" ht="15.9" customHeight="1" x14ac:dyDescent="0.3">
      <c r="B1" s="33" t="s">
        <v>0</v>
      </c>
      <c r="C1" s="33"/>
      <c r="D1" s="33"/>
      <c r="E1" s="33"/>
      <c r="F1" s="33"/>
      <c r="G1" s="33"/>
    </row>
    <row r="2" spans="2:7" ht="46.8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v>5906052</v>
      </c>
      <c r="F3" s="17">
        <v>9172052</v>
      </c>
      <c r="G3" s="17">
        <f>F3-E3</f>
        <v>3266000</v>
      </c>
    </row>
    <row r="4" spans="2:7" x14ac:dyDescent="0.3">
      <c r="B4" s="3" t="s">
        <v>7</v>
      </c>
      <c r="C4" s="5" t="s">
        <v>8</v>
      </c>
      <c r="D4" s="18" t="s">
        <v>9</v>
      </c>
      <c r="E4" s="17">
        <v>96000</v>
      </c>
      <c r="F4" s="17">
        <v>64000</v>
      </c>
      <c r="G4" s="17">
        <f t="shared" ref="G4:G67" si="0">F4-E4</f>
        <v>-32000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196000</v>
      </c>
      <c r="G5" s="17">
        <f t="shared" si="0"/>
        <v>196000</v>
      </c>
    </row>
    <row r="6" spans="2:7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f t="shared" si="0"/>
        <v>0</v>
      </c>
    </row>
    <row r="7" spans="2:7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f t="shared" si="0"/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v>0</v>
      </c>
      <c r="F9" s="17">
        <v>130000</v>
      </c>
      <c r="G9" s="17">
        <f t="shared" si="0"/>
        <v>130000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f t="shared" si="0"/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0</v>
      </c>
      <c r="F11" s="17">
        <v>125000</v>
      </c>
      <c r="G11" s="17">
        <f t="shared" si="0"/>
        <v>125000</v>
      </c>
    </row>
    <row r="12" spans="2:7" hidden="1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f t="shared" si="0"/>
        <v>0</v>
      </c>
    </row>
    <row r="13" spans="2:7" hidden="1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hidden="1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0</v>
      </c>
      <c r="F15" s="17">
        <v>100000</v>
      </c>
      <c r="G15" s="17">
        <f t="shared" si="0"/>
        <v>100000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30">
        <f>SUM(E3:E15)</f>
        <v>6002052</v>
      </c>
      <c r="F16" s="30">
        <f t="shared" ref="F16" si="1">SUM(F3:F15)</f>
        <v>9787052</v>
      </c>
      <c r="G16" s="31">
        <f t="shared" si="0"/>
        <v>3785000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2700480</v>
      </c>
      <c r="F17" s="17">
        <v>2700480</v>
      </c>
      <c r="G17" s="17">
        <f t="shared" si="0"/>
        <v>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0</v>
      </c>
      <c r="F18" s="17">
        <v>0</v>
      </c>
      <c r="G18" s="17">
        <f t="shared" si="0"/>
        <v>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f t="shared" si="0"/>
        <v>0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30">
        <f>SUM(E17:E19)</f>
        <v>2700480</v>
      </c>
      <c r="F20" s="30">
        <f t="shared" ref="F20" si="2">SUM(F17:F19)</f>
        <v>2700480</v>
      </c>
      <c r="G20" s="31">
        <f t="shared" si="0"/>
        <v>0</v>
      </c>
    </row>
    <row r="21" spans="2:7" x14ac:dyDescent="0.3">
      <c r="B21" s="22" t="s">
        <v>58</v>
      </c>
      <c r="C21" s="23" t="s">
        <v>59</v>
      </c>
      <c r="D21" s="24" t="s">
        <v>60</v>
      </c>
      <c r="E21" s="25">
        <f>E16+E20</f>
        <v>8702532</v>
      </c>
      <c r="F21" s="25">
        <f t="shared" ref="F21" si="3">F16+F20</f>
        <v>12487532</v>
      </c>
      <c r="G21" s="26">
        <f t="shared" si="0"/>
        <v>3785000</v>
      </c>
    </row>
    <row r="22" spans="2:7" s="11" customFormat="1" ht="22.5" customHeight="1" x14ac:dyDescent="0.3">
      <c r="B22" s="22" t="s">
        <v>61</v>
      </c>
      <c r="C22" s="23" t="s">
        <v>62</v>
      </c>
      <c r="D22" s="24" t="s">
        <v>63</v>
      </c>
      <c r="E22" s="26">
        <v>1561297</v>
      </c>
      <c r="F22" s="26">
        <v>2344297</v>
      </c>
      <c r="G22" s="26">
        <f t="shared" si="0"/>
        <v>783000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f t="shared" si="0"/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v>2510000</v>
      </c>
      <c r="F24" s="17">
        <v>3405522</v>
      </c>
      <c r="G24" s="17">
        <f t="shared" si="0"/>
        <v>895522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f t="shared" si="0"/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30">
        <f>SUM(E23:E25)</f>
        <v>2510000</v>
      </c>
      <c r="F26" s="30">
        <f t="shared" ref="F26" si="4">SUM(F23:F25)</f>
        <v>3405522</v>
      </c>
      <c r="G26" s="31">
        <f t="shared" si="0"/>
        <v>895522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v>150000</v>
      </c>
      <c r="F27" s="17">
        <v>244000</v>
      </c>
      <c r="G27" s="17">
        <f t="shared" si="0"/>
        <v>94000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v>300000</v>
      </c>
      <c r="F28" s="17">
        <v>300000</v>
      </c>
      <c r="G28" s="17">
        <f t="shared" si="0"/>
        <v>0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30">
        <f>SUM(E27:E28)</f>
        <v>450000</v>
      </c>
      <c r="F29" s="30">
        <f t="shared" ref="F29" si="5">SUM(F27:F28)</f>
        <v>544000</v>
      </c>
      <c r="G29" s="31">
        <f t="shared" si="0"/>
        <v>94000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v>1040000</v>
      </c>
      <c r="F30" s="17">
        <v>1040000</v>
      </c>
      <c r="G30" s="17">
        <f t="shared" si="0"/>
        <v>0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v>257450</v>
      </c>
      <c r="F31" s="17">
        <v>367450</v>
      </c>
      <c r="G31" s="17">
        <f t="shared" si="0"/>
        <v>110000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330000</v>
      </c>
      <c r="F32" s="17">
        <v>342000</v>
      </c>
      <c r="G32" s="17">
        <f t="shared" si="0"/>
        <v>12000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v>618000</v>
      </c>
      <c r="F33" s="17">
        <v>563478</v>
      </c>
      <c r="G33" s="17">
        <f t="shared" si="0"/>
        <v>-54522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0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0</v>
      </c>
      <c r="F35" s="17">
        <v>0</v>
      </c>
      <c r="G35" s="17">
        <f t="shared" si="0"/>
        <v>0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v>2095000</v>
      </c>
      <c r="F36" s="17">
        <v>11768077</v>
      </c>
      <c r="G36" s="17">
        <f t="shared" si="0"/>
        <v>9673077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30">
        <f>SUM(E30:E36)</f>
        <v>4340450</v>
      </c>
      <c r="F37" s="30">
        <f t="shared" ref="F37" si="6">SUM(F30:F36)</f>
        <v>14081005</v>
      </c>
      <c r="G37" s="31">
        <f t="shared" si="0"/>
        <v>9740555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f t="shared" si="0"/>
        <v>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f t="shared" si="0"/>
        <v>0</v>
      </c>
    </row>
    <row r="40" spans="2:7" ht="16.2" x14ac:dyDescent="0.3">
      <c r="B40" s="19" t="s">
        <v>115</v>
      </c>
      <c r="C40" s="20" t="s">
        <v>116</v>
      </c>
      <c r="D40" s="21" t="s">
        <v>117</v>
      </c>
      <c r="E40" s="30">
        <f>E38+E39</f>
        <v>0</v>
      </c>
      <c r="F40" s="30">
        <f t="shared" ref="F40" si="7">F38+F39</f>
        <v>0</v>
      </c>
      <c r="G40" s="31">
        <f t="shared" si="0"/>
        <v>0</v>
      </c>
    </row>
    <row r="41" spans="2:7" x14ac:dyDescent="0.3">
      <c r="B41" s="3" t="s">
        <v>118</v>
      </c>
      <c r="C41" s="4" t="s">
        <v>119</v>
      </c>
      <c r="D41" s="18" t="s">
        <v>120</v>
      </c>
      <c r="E41" s="17">
        <v>1731395</v>
      </c>
      <c r="F41" s="17">
        <v>1911215</v>
      </c>
      <c r="G41" s="17">
        <f t="shared" si="0"/>
        <v>179820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f t="shared" si="0"/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3433</v>
      </c>
      <c r="G43" s="17">
        <f t="shared" si="0"/>
        <v>3433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f t="shared" si="0"/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v>340000</v>
      </c>
      <c r="F45" s="17">
        <v>340000</v>
      </c>
      <c r="G45" s="17">
        <f t="shared" si="0"/>
        <v>0</v>
      </c>
    </row>
    <row r="46" spans="2:7" ht="16.2" x14ac:dyDescent="0.3">
      <c r="B46" s="19" t="s">
        <v>133</v>
      </c>
      <c r="C46" s="20" t="s">
        <v>134</v>
      </c>
      <c r="D46" s="21" t="s">
        <v>135</v>
      </c>
      <c r="E46" s="30">
        <f>SUM(E41:E45)</f>
        <v>2071395</v>
      </c>
      <c r="F46" s="30">
        <f>SUM(F41:F45)</f>
        <v>2254648</v>
      </c>
      <c r="G46" s="31">
        <f t="shared" si="0"/>
        <v>183253</v>
      </c>
    </row>
    <row r="47" spans="2:7" x14ac:dyDescent="0.3">
      <c r="B47" s="22" t="s">
        <v>136</v>
      </c>
      <c r="C47" s="23" t="s">
        <v>137</v>
      </c>
      <c r="D47" s="24" t="s">
        <v>138</v>
      </c>
      <c r="E47" s="25">
        <f>E26+E29+E37+E40+E46</f>
        <v>9371845</v>
      </c>
      <c r="F47" s="25">
        <f t="shared" ref="F47" si="8">F26+F29+F37+F40+F46</f>
        <v>20285175</v>
      </c>
      <c r="G47" s="26">
        <f t="shared" si="0"/>
        <v>10913330</v>
      </c>
    </row>
    <row r="48" spans="2:7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f t="shared" si="0"/>
        <v>0</v>
      </c>
    </row>
    <row r="49" spans="2:7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f t="shared" si="0"/>
        <v>0</v>
      </c>
    </row>
    <row r="50" spans="2:7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f t="shared" si="0"/>
        <v>0</v>
      </c>
    </row>
    <row r="51" spans="2:7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f t="shared" si="0"/>
        <v>0</v>
      </c>
    </row>
    <row r="52" spans="2:7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f t="shared" si="0"/>
        <v>0</v>
      </c>
    </row>
    <row r="53" spans="2:7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f t="shared" si="0"/>
        <v>0</v>
      </c>
    </row>
    <row r="54" spans="2:7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f t="shared" si="0"/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v>4320000</v>
      </c>
      <c r="F55" s="17">
        <v>4320000</v>
      </c>
      <c r="G55" s="17">
        <f t="shared" si="0"/>
        <v>0</v>
      </c>
    </row>
    <row r="56" spans="2:7" x14ac:dyDescent="0.3">
      <c r="B56" s="22" t="s">
        <v>163</v>
      </c>
      <c r="C56" s="27" t="s">
        <v>164</v>
      </c>
      <c r="D56" s="24" t="s">
        <v>165</v>
      </c>
      <c r="E56" s="25">
        <f>SUM(E48:E55)</f>
        <v>4320000</v>
      </c>
      <c r="F56" s="25">
        <f t="shared" ref="F56" si="9">SUM(F48:F55)</f>
        <v>4320000</v>
      </c>
      <c r="G56" s="26">
        <f t="shared" si="0"/>
        <v>0</v>
      </c>
    </row>
    <row r="57" spans="2:7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f t="shared" si="0"/>
        <v>0</v>
      </c>
    </row>
    <row r="58" spans="2:7" ht="31.2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851410</v>
      </c>
      <c r="G58" s="17">
        <f t="shared" si="0"/>
        <v>851410</v>
      </c>
    </row>
    <row r="59" spans="2:7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f t="shared" si="0"/>
        <v>0</v>
      </c>
    </row>
    <row r="60" spans="2:7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f t="shared" si="0"/>
        <v>0</v>
      </c>
    </row>
    <row r="61" spans="2:7" ht="16.2" x14ac:dyDescent="0.3">
      <c r="B61" s="19">
        <v>59</v>
      </c>
      <c r="C61" s="28" t="s">
        <v>175</v>
      </c>
      <c r="D61" s="21" t="s">
        <v>176</v>
      </c>
      <c r="E61" s="30">
        <f>SUM(E58:E60)</f>
        <v>0</v>
      </c>
      <c r="F61" s="30">
        <f t="shared" ref="F61" si="10">SUM(F58:F60)</f>
        <v>851410</v>
      </c>
      <c r="G61" s="31">
        <f t="shared" si="0"/>
        <v>851410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f t="shared" si="0"/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f t="shared" si="0"/>
        <v>0</v>
      </c>
    </row>
    <row r="64" spans="2:7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f t="shared" si="0"/>
        <v>0</v>
      </c>
    </row>
    <row r="65" spans="2:7" x14ac:dyDescent="0.3">
      <c r="B65" s="3">
        <v>63</v>
      </c>
      <c r="C65" s="7" t="s">
        <v>183</v>
      </c>
      <c r="D65" s="18" t="s">
        <v>184</v>
      </c>
      <c r="E65" s="17">
        <v>2668351</v>
      </c>
      <c r="F65" s="17">
        <v>2948351</v>
      </c>
      <c r="G65" s="17">
        <f t="shared" si="0"/>
        <v>280000</v>
      </c>
    </row>
    <row r="66" spans="2:7" ht="31.2" hidden="1" x14ac:dyDescent="0.3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f t="shared" si="0"/>
        <v>0</v>
      </c>
    </row>
    <row r="67" spans="2:7" ht="31.2" hidden="1" x14ac:dyDescent="0.3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f t="shared" si="0"/>
        <v>0</v>
      </c>
    </row>
    <row r="68" spans="2:7" hidden="1" x14ac:dyDescent="0.3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f t="shared" ref="G68:G97" si="11">F68-E68</f>
        <v>0</v>
      </c>
    </row>
    <row r="69" spans="2:7" hidden="1" x14ac:dyDescent="0.3">
      <c r="B69" s="3">
        <v>67</v>
      </c>
      <c r="C69" s="29" t="s">
        <v>191</v>
      </c>
      <c r="D69" s="18" t="s">
        <v>192</v>
      </c>
      <c r="E69" s="17">
        <v>0</v>
      </c>
      <c r="F69" s="17">
        <v>0</v>
      </c>
      <c r="G69" s="17">
        <f t="shared" si="11"/>
        <v>0</v>
      </c>
    </row>
    <row r="70" spans="2:7" hidden="1" x14ac:dyDescent="0.3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f t="shared" si="11"/>
        <v>0</v>
      </c>
    </row>
    <row r="71" spans="2:7" x14ac:dyDescent="0.3">
      <c r="B71" s="3">
        <v>69</v>
      </c>
      <c r="C71" s="7" t="s">
        <v>195</v>
      </c>
      <c r="D71" s="18" t="s">
        <v>196</v>
      </c>
      <c r="E71" s="17">
        <v>260000</v>
      </c>
      <c r="F71" s="17">
        <v>1035100</v>
      </c>
      <c r="G71" s="17">
        <f t="shared" si="11"/>
        <v>775100</v>
      </c>
    </row>
    <row r="72" spans="2:7" x14ac:dyDescent="0.3">
      <c r="B72" s="3">
        <v>70</v>
      </c>
      <c r="C72" s="29" t="s">
        <v>197</v>
      </c>
      <c r="D72" s="18" t="s">
        <v>198</v>
      </c>
      <c r="E72" s="17">
        <v>2040573</v>
      </c>
      <c r="F72" s="17">
        <v>41314053</v>
      </c>
      <c r="G72" s="17">
        <f t="shared" si="11"/>
        <v>39273480</v>
      </c>
    </row>
    <row r="73" spans="2:7" x14ac:dyDescent="0.3">
      <c r="B73" s="22">
        <v>71</v>
      </c>
      <c r="C73" s="27" t="s">
        <v>199</v>
      </c>
      <c r="D73" s="24" t="s">
        <v>200</v>
      </c>
      <c r="E73" s="25">
        <f>E57+E61+E62+E63+E64+E65+E66+E67+E68+E69+E70+E71+E72</f>
        <v>4968924</v>
      </c>
      <c r="F73" s="25">
        <f t="shared" ref="F73" si="12">F57+F61+F62+F63+F64+F65+F66+F67+F68+F69+F70+F71+F72</f>
        <v>46148914</v>
      </c>
      <c r="G73" s="26">
        <f t="shared" si="11"/>
        <v>41179990</v>
      </c>
    </row>
    <row r="74" spans="2:7" x14ac:dyDescent="0.3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f t="shared" si="11"/>
        <v>0</v>
      </c>
    </row>
    <row r="75" spans="2:7" x14ac:dyDescent="0.3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f t="shared" si="11"/>
        <v>0</v>
      </c>
    </row>
    <row r="76" spans="2:7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f t="shared" si="11"/>
        <v>0</v>
      </c>
    </row>
    <row r="77" spans="2:7" x14ac:dyDescent="0.3">
      <c r="B77" s="3">
        <v>75</v>
      </c>
      <c r="C77" s="9" t="s">
        <v>207</v>
      </c>
      <c r="D77" s="18" t="s">
        <v>208</v>
      </c>
      <c r="E77" s="17">
        <v>1338580</v>
      </c>
      <c r="F77" s="17">
        <v>4567492</v>
      </c>
      <c r="G77" s="17">
        <f t="shared" si="11"/>
        <v>3228912</v>
      </c>
    </row>
    <row r="78" spans="2:7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f t="shared" si="11"/>
        <v>0</v>
      </c>
    </row>
    <row r="79" spans="2:7" x14ac:dyDescent="0.3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f t="shared" si="11"/>
        <v>0</v>
      </c>
    </row>
    <row r="80" spans="2:7" x14ac:dyDescent="0.3">
      <c r="B80" s="3">
        <v>78</v>
      </c>
      <c r="C80" s="5" t="s">
        <v>213</v>
      </c>
      <c r="D80" s="18" t="s">
        <v>214</v>
      </c>
      <c r="E80" s="17">
        <v>361418</v>
      </c>
      <c r="F80" s="17">
        <v>1233223</v>
      </c>
      <c r="G80" s="17">
        <f t="shared" si="11"/>
        <v>871805</v>
      </c>
    </row>
    <row r="81" spans="2:7" s="11" customFormat="1" x14ac:dyDescent="0.3">
      <c r="B81" s="22">
        <v>79</v>
      </c>
      <c r="C81" s="14" t="s">
        <v>215</v>
      </c>
      <c r="D81" s="24" t="s">
        <v>216</v>
      </c>
      <c r="E81" s="25">
        <f>SUM(E74:E80)</f>
        <v>1699998</v>
      </c>
      <c r="F81" s="25">
        <f t="shared" ref="F81" si="13">SUM(F74:F80)</f>
        <v>5800715</v>
      </c>
      <c r="G81" s="26">
        <f t="shared" si="11"/>
        <v>4100717</v>
      </c>
    </row>
    <row r="82" spans="2:7" x14ac:dyDescent="0.3">
      <c r="B82" s="3">
        <v>80</v>
      </c>
      <c r="C82" s="7" t="s">
        <v>217</v>
      </c>
      <c r="D82" s="18" t="s">
        <v>218</v>
      </c>
      <c r="E82" s="17">
        <v>0</v>
      </c>
      <c r="F82" s="17">
        <v>393700</v>
      </c>
      <c r="G82" s="17">
        <f t="shared" si="11"/>
        <v>393700</v>
      </c>
    </row>
    <row r="83" spans="2:7" x14ac:dyDescent="0.3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f t="shared" si="11"/>
        <v>0</v>
      </c>
    </row>
    <row r="84" spans="2:7" x14ac:dyDescent="0.3">
      <c r="B84" s="3">
        <v>82</v>
      </c>
      <c r="C84" s="7" t="s">
        <v>221</v>
      </c>
      <c r="D84" s="18" t="s">
        <v>222</v>
      </c>
      <c r="E84" s="17">
        <v>5354320</v>
      </c>
      <c r="F84" s="17">
        <v>5354320</v>
      </c>
      <c r="G84" s="17">
        <f t="shared" si="11"/>
        <v>0</v>
      </c>
    </row>
    <row r="85" spans="2:7" x14ac:dyDescent="0.3">
      <c r="B85" s="3">
        <v>83</v>
      </c>
      <c r="C85" s="7" t="s">
        <v>223</v>
      </c>
      <c r="D85" s="18" t="s">
        <v>224</v>
      </c>
      <c r="E85" s="17">
        <v>1445669</v>
      </c>
      <c r="F85" s="17">
        <v>1551969</v>
      </c>
      <c r="G85" s="17">
        <f t="shared" si="11"/>
        <v>106300</v>
      </c>
    </row>
    <row r="86" spans="2:7" s="11" customFormat="1" x14ac:dyDescent="0.3">
      <c r="B86" s="22">
        <v>84</v>
      </c>
      <c r="C86" s="27" t="s">
        <v>225</v>
      </c>
      <c r="D86" s="24" t="s">
        <v>226</v>
      </c>
      <c r="E86" s="25">
        <f>SUM(E82:E85)</f>
        <v>6799989</v>
      </c>
      <c r="F86" s="25">
        <f t="shared" ref="F86" si="14">SUM(F82:F85)</f>
        <v>7299989</v>
      </c>
      <c r="G86" s="26">
        <f t="shared" si="11"/>
        <v>500000</v>
      </c>
    </row>
    <row r="87" spans="2:7" ht="31.2" hidden="1" x14ac:dyDescent="0.3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f t="shared" si="11"/>
        <v>0</v>
      </c>
    </row>
    <row r="88" spans="2:7" ht="31.2" hidden="1" x14ac:dyDescent="0.3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f t="shared" si="11"/>
        <v>0</v>
      </c>
    </row>
    <row r="89" spans="2:7" ht="31.2" hidden="1" x14ac:dyDescent="0.3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f t="shared" si="11"/>
        <v>0</v>
      </c>
    </row>
    <row r="90" spans="2:7" hidden="1" x14ac:dyDescent="0.3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f t="shared" si="11"/>
        <v>0</v>
      </c>
    </row>
    <row r="91" spans="2:7" ht="31.2" hidden="1" x14ac:dyDescent="0.3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f t="shared" si="11"/>
        <v>0</v>
      </c>
    </row>
    <row r="92" spans="2:7" ht="31.2" hidden="1" x14ac:dyDescent="0.3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f t="shared" si="11"/>
        <v>0</v>
      </c>
    </row>
    <row r="93" spans="2:7" hidden="1" x14ac:dyDescent="0.3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f t="shared" si="11"/>
        <v>0</v>
      </c>
    </row>
    <row r="94" spans="2:7" hidden="1" x14ac:dyDescent="0.3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f t="shared" si="11"/>
        <v>0</v>
      </c>
    </row>
    <row r="95" spans="2:7" x14ac:dyDescent="0.3">
      <c r="B95" s="3">
        <v>93</v>
      </c>
      <c r="C95" s="7" t="s">
        <v>243</v>
      </c>
      <c r="D95" s="18" t="s">
        <v>244</v>
      </c>
      <c r="E95" s="17">
        <v>0</v>
      </c>
      <c r="F95" s="17">
        <v>17640</v>
      </c>
      <c r="G95" s="17">
        <f t="shared" si="11"/>
        <v>17640</v>
      </c>
    </row>
    <row r="96" spans="2:7" x14ac:dyDescent="0.3">
      <c r="B96" s="22">
        <v>94</v>
      </c>
      <c r="C96" s="27" t="s">
        <v>245</v>
      </c>
      <c r="D96" s="24" t="s">
        <v>246</v>
      </c>
      <c r="E96" s="25">
        <f>SUM(E87:E95)</f>
        <v>0</v>
      </c>
      <c r="F96" s="25">
        <f t="shared" ref="F96" si="15">SUM(F87:F95)</f>
        <v>17640</v>
      </c>
      <c r="G96" s="26">
        <f t="shared" si="11"/>
        <v>17640</v>
      </c>
    </row>
    <row r="97" spans="2:7" s="11" customFormat="1" ht="19.5" customHeight="1" x14ac:dyDescent="0.3">
      <c r="B97" s="22">
        <v>95</v>
      </c>
      <c r="C97" s="14" t="s">
        <v>247</v>
      </c>
      <c r="D97" s="24" t="s">
        <v>248</v>
      </c>
      <c r="E97" s="25">
        <f>E21+E22+E47+E56+E73+E81+E86+E96</f>
        <v>37424585</v>
      </c>
      <c r="F97" s="25">
        <f t="shared" ref="F97" si="16">F21+F22+F47+F56+F73+F81+F86+F96</f>
        <v>98704262</v>
      </c>
      <c r="G97" s="26">
        <f t="shared" si="11"/>
        <v>61279677</v>
      </c>
    </row>
    <row r="99" spans="2:7" x14ac:dyDescent="0.3">
      <c r="F99" s="32"/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6" fitToHeight="0" orientation="portrait" r:id="rId1"/>
  <headerFooter alignWithMargins="0">
    <oddHeader>&amp;C&amp;"Times New Roman,Normál"&amp;13 1. melléklet
a 2/2020. (VII.08.)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2020-07-06T19:03:16Z</cp:lastPrinted>
  <dcterms:created xsi:type="dcterms:W3CDTF">2019-02-06T16:32:14Z</dcterms:created>
  <dcterms:modified xsi:type="dcterms:W3CDTF">2020-07-06T19:03:17Z</dcterms:modified>
</cp:coreProperties>
</file>