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 Hiány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<sst xmlns="http://schemas.openxmlformats.org/spreadsheetml/2006/main" count="42" uniqueCount="37">
  <si>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Személyi</t>
  </si>
  <si>
    <t>Járulék</t>
  </si>
  <si>
    <t>Dologi</t>
  </si>
  <si>
    <t>Felhalmozási</t>
  </si>
  <si>
    <t>Főösszeg</t>
  </si>
  <si>
    <t>Bevételek</t>
  </si>
  <si>
    <t>Intézmény</t>
  </si>
  <si>
    <t>BEVÉTEL</t>
  </si>
  <si>
    <t>Működési</t>
  </si>
  <si>
    <t>KIADÁS</t>
  </si>
  <si>
    <t xml:space="preserve">Működési </t>
  </si>
  <si>
    <t>Önkormányzat int.</t>
  </si>
  <si>
    <t xml:space="preserve">Felhalmozási </t>
  </si>
  <si>
    <t>Költségvetési hiány részletezése</t>
  </si>
  <si>
    <t>Hiány/Többletű</t>
  </si>
  <si>
    <t>Intézmény finanszírozás</t>
  </si>
  <si>
    <t>Költségvetési főösszeg</t>
  </si>
  <si>
    <t>Finanszírozási műveletek</t>
  </si>
  <si>
    <t>Polgármesteri Hivatal:</t>
  </si>
  <si>
    <t>Gondozási Központ:</t>
  </si>
  <si>
    <t>Pénzforgalmi főösszeg</t>
  </si>
  <si>
    <t>Önkormányzat összesen</t>
  </si>
  <si>
    <t>Kiadások</t>
  </si>
  <si>
    <t>Ellátottak pénzbeli juttatásai</t>
  </si>
  <si>
    <t>Egyéb működési célú  kiadások</t>
  </si>
  <si>
    <t>Beruházások</t>
  </si>
  <si>
    <t>Felújítások</t>
  </si>
  <si>
    <t>Egyéb felhalmozási kiadások</t>
  </si>
  <si>
    <t xml:space="preserve">Polgármesteri Hivatal </t>
  </si>
  <si>
    <t xml:space="preserve">Gondozási Központ </t>
  </si>
  <si>
    <t>Óvoda</t>
  </si>
  <si>
    <t>Óvoda:</t>
  </si>
  <si>
    <t>- hiány /többlet</t>
  </si>
  <si>
    <t>Finanszírozási kiadások</t>
  </si>
  <si>
    <t>Finanszírozási</t>
  </si>
  <si>
    <t xml:space="preserve"> </t>
  </si>
  <si>
    <t>2.  melléklet  a   7/2019. (V. 10.)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</si>
</sst>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yyyy\.mm\.dd\.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35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33" borderId="42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33" borderId="44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33" borderId="46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34" borderId="50" xfId="0" applyNumberFormat="1" applyFill="1" applyBorder="1" applyAlignment="1">
      <alignment/>
    </xf>
    <xf numFmtId="3" fontId="0" fillId="34" borderId="51" xfId="0" applyNumberFormat="1" applyFill="1" applyBorder="1" applyAlignment="1">
      <alignment/>
    </xf>
    <xf numFmtId="3" fontId="0" fillId="34" borderId="52" xfId="0" applyNumberFormat="1" applyFill="1" applyBorder="1" applyAlignment="1">
      <alignment/>
    </xf>
    <xf numFmtId="3" fontId="0" fillId="34" borderId="53" xfId="0" applyNumberFormat="1" applyFill="1" applyBorder="1" applyAlignment="1">
      <alignment/>
    </xf>
    <xf numFmtId="3" fontId="1" fillId="34" borderId="54" xfId="0" applyNumberFormat="1" applyFont="1" applyFill="1" applyBorder="1" applyAlignment="1">
      <alignment/>
    </xf>
    <xf numFmtId="3" fontId="1" fillId="34" borderId="55" xfId="0" applyNumberFormat="1" applyFont="1" applyFill="1" applyBorder="1" applyAlignment="1">
      <alignment/>
    </xf>
    <xf numFmtId="3" fontId="1" fillId="34" borderId="42" xfId="0" applyNumberFormat="1" applyFont="1" applyFill="1" applyBorder="1" applyAlignment="1">
      <alignment/>
    </xf>
    <xf numFmtId="3" fontId="1" fillId="34" borderId="56" xfId="0" applyNumberFormat="1" applyFont="1" applyFill="1" applyBorder="1" applyAlignment="1">
      <alignment/>
    </xf>
    <xf numFmtId="3" fontId="1" fillId="34" borderId="57" xfId="0" applyNumberFormat="1" applyFont="1" applyFill="1" applyBorder="1" applyAlignment="1">
      <alignment/>
    </xf>
    <xf numFmtId="3" fontId="1" fillId="34" borderId="58" xfId="0" applyNumberFormat="1" applyFont="1" applyFill="1" applyBorder="1" applyAlignment="1">
      <alignment/>
    </xf>
    <xf numFmtId="3" fontId="1" fillId="34" borderId="59" xfId="0" applyNumberFormat="1" applyFont="1" applyFill="1" applyBorder="1" applyAlignment="1">
      <alignment/>
    </xf>
    <xf numFmtId="3" fontId="1" fillId="34" borderId="60" xfId="0" applyNumberFormat="1" applyFont="1" applyFill="1" applyBorder="1" applyAlignment="1">
      <alignment/>
    </xf>
    <xf numFmtId="3" fontId="1" fillId="34" borderId="61" xfId="0" applyNumberFormat="1" applyFont="1" applyFill="1" applyBorder="1" applyAlignment="1">
      <alignment/>
    </xf>
    <xf numFmtId="3" fontId="1" fillId="34" borderId="62" xfId="0" applyNumberFormat="1" applyFont="1" applyFill="1" applyBorder="1" applyAlignment="1">
      <alignment/>
    </xf>
    <xf numFmtId="3" fontId="0" fillId="34" borderId="60" xfId="0" applyNumberFormat="1" applyFont="1" applyFill="1" applyBorder="1" applyAlignment="1">
      <alignment/>
    </xf>
    <xf numFmtId="3" fontId="0" fillId="34" borderId="63" xfId="0" applyNumberFormat="1" applyFont="1" applyFill="1" applyBorder="1" applyAlignment="1">
      <alignment/>
    </xf>
    <xf numFmtId="3" fontId="0" fillId="34" borderId="64" xfId="0" applyNumberFormat="1" applyFont="1" applyFill="1" applyBorder="1" applyAlignment="1">
      <alignment/>
    </xf>
    <xf numFmtId="3" fontId="0" fillId="34" borderId="28" xfId="0" applyNumberFormat="1" applyFont="1" applyFill="1" applyBorder="1" applyAlignment="1">
      <alignment/>
    </xf>
    <xf numFmtId="3" fontId="0" fillId="34" borderId="6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0" fillId="34" borderId="66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0" fillId="34" borderId="44" xfId="0" applyNumberFormat="1" applyFill="1" applyBorder="1" applyAlignment="1">
      <alignment/>
    </xf>
    <xf numFmtId="3" fontId="1" fillId="34" borderId="67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75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68" xfId="0" applyFont="1" applyBorder="1" applyAlignment="1" applyProtection="1">
      <alignment horizontal="center" vertical="center"/>
      <protection locked="0"/>
    </xf>
    <xf numFmtId="0" fontId="1" fillId="0" borderId="69" xfId="0" applyFont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79" xfId="0" applyFont="1" applyBorder="1" applyAlignment="1" quotePrefix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23.7109375" style="0" customWidth="1"/>
    <col min="2" max="2" width="13.28125" style="0" customWidth="1"/>
    <col min="3" max="3" width="11.140625" style="0" bestFit="1" customWidth="1"/>
    <col min="4" max="4" width="13.140625" style="0" customWidth="1"/>
    <col min="5" max="5" width="14.28125" style="0" customWidth="1"/>
    <col min="6" max="6" width="12.421875" style="0" customWidth="1"/>
    <col min="7" max="7" width="12.8515625" style="0" customWidth="1"/>
    <col min="8" max="8" width="12.7109375" style="0" customWidth="1"/>
    <col min="9" max="9" width="14.57421875" style="0" customWidth="1"/>
    <col min="10" max="11" width="11.7109375" style="0" customWidth="1"/>
    <col min="12" max="12" width="12.421875" style="0" customWidth="1"/>
    <col min="13" max="13" width="13.140625" style="0" bestFit="1" customWidth="1"/>
  </cols>
  <sheetData>
    <row r="1" spans="1:13" ht="12.75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2.75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3.5" thickBo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5:8" ht="14.25" thickBot="1" thickTop="1">
      <c r="E8" s="32" t="s">
        <v>5</v>
      </c>
      <c r="F8" s="3"/>
      <c r="G8" s="46">
        <v>2207260635</v>
      </c>
      <c r="H8" s="2"/>
    </row>
    <row r="9" spans="5:8" ht="12.75">
      <c r="E9" s="33" t="s">
        <v>22</v>
      </c>
      <c r="F9" s="4"/>
      <c r="G9" s="5"/>
      <c r="H9" s="1"/>
    </row>
    <row r="10" spans="5:8" ht="12.75">
      <c r="E10" s="92" t="s">
        <v>0</v>
      </c>
      <c r="F10" s="93"/>
      <c r="G10" s="5"/>
      <c r="H10" s="47">
        <v>318654003</v>
      </c>
    </row>
    <row r="11" spans="5:8" ht="12.75">
      <c r="E11" s="92" t="s">
        <v>1</v>
      </c>
      <c r="F11" s="93"/>
      <c r="G11" s="5"/>
      <c r="H11" s="47">
        <v>53262455</v>
      </c>
    </row>
    <row r="12" spans="5:8" ht="12.75">
      <c r="E12" s="92" t="s">
        <v>2</v>
      </c>
      <c r="F12" s="93"/>
      <c r="G12" s="5"/>
      <c r="H12" s="47">
        <v>223485596</v>
      </c>
    </row>
    <row r="13" spans="5:8" ht="29.25" customHeight="1">
      <c r="E13" s="104" t="s">
        <v>23</v>
      </c>
      <c r="F13" s="105"/>
      <c r="G13" s="5"/>
      <c r="H13" s="48">
        <v>20137800</v>
      </c>
    </row>
    <row r="14" spans="5:8" ht="29.25" customHeight="1">
      <c r="E14" s="104" t="s">
        <v>24</v>
      </c>
      <c r="F14" s="105"/>
      <c r="G14" s="5"/>
      <c r="H14" s="48">
        <v>47036374</v>
      </c>
    </row>
    <row r="15" spans="5:8" ht="15" customHeight="1">
      <c r="E15" s="106" t="s">
        <v>25</v>
      </c>
      <c r="F15" s="107"/>
      <c r="G15" s="5"/>
      <c r="H15" s="48">
        <v>1229730829</v>
      </c>
    </row>
    <row r="16" spans="5:8" ht="12.75">
      <c r="E16" s="92" t="s">
        <v>26</v>
      </c>
      <c r="F16" s="93"/>
      <c r="G16" s="5"/>
      <c r="H16" s="49">
        <v>304797881</v>
      </c>
    </row>
    <row r="17" spans="5:8" ht="12.75">
      <c r="E17" s="92" t="s">
        <v>27</v>
      </c>
      <c r="F17" s="93"/>
      <c r="G17" s="5"/>
      <c r="H17" s="47">
        <v>0</v>
      </c>
    </row>
    <row r="18" spans="5:8" ht="12.75">
      <c r="E18" s="45" t="s">
        <v>33</v>
      </c>
      <c r="F18" s="4"/>
      <c r="G18" s="5"/>
      <c r="H18" s="47">
        <v>10155697</v>
      </c>
    </row>
    <row r="19" spans="5:8" ht="13.5" thickBot="1">
      <c r="E19" s="6"/>
      <c r="F19" s="8"/>
      <c r="G19" s="64">
        <f>SUM(G8:G16)</f>
        <v>2207260635</v>
      </c>
      <c r="H19" s="65">
        <f>SUM(H10:H18)</f>
        <v>2207260635</v>
      </c>
    </row>
    <row r="20" spans="5:11" ht="12.75">
      <c r="E20" s="34" t="s">
        <v>14</v>
      </c>
      <c r="F20" s="7"/>
      <c r="G20" s="66">
        <f>(H19-G19)</f>
        <v>0</v>
      </c>
      <c r="H20" s="67"/>
      <c r="K20" t="s">
        <v>35</v>
      </c>
    </row>
    <row r="21" spans="5:8" ht="13.5" thickBot="1">
      <c r="E21" s="30" t="s">
        <v>4</v>
      </c>
      <c r="F21" s="31"/>
      <c r="G21" s="68">
        <f>SUM(G19:G20)</f>
        <v>2207260635</v>
      </c>
      <c r="H21" s="69">
        <f>SUM(H19:H20)</f>
        <v>2207260635</v>
      </c>
    </row>
    <row r="22" ht="14.25" thickBot="1" thickTop="1"/>
    <row r="23" spans="1:13" ht="12.75">
      <c r="A23" s="100" t="s">
        <v>6</v>
      </c>
      <c r="B23" s="102" t="s">
        <v>7</v>
      </c>
      <c r="C23" s="90" t="s">
        <v>8</v>
      </c>
      <c r="D23" s="98" t="s">
        <v>3</v>
      </c>
      <c r="E23" s="108" t="s">
        <v>34</v>
      </c>
      <c r="F23" s="110" t="s">
        <v>9</v>
      </c>
      <c r="G23" s="90" t="s">
        <v>10</v>
      </c>
      <c r="H23" s="98" t="s">
        <v>3</v>
      </c>
      <c r="I23" s="94" t="s">
        <v>34</v>
      </c>
      <c r="J23" s="116" t="s">
        <v>32</v>
      </c>
      <c r="K23" s="114" t="s">
        <v>10</v>
      </c>
      <c r="L23" s="112" t="s">
        <v>12</v>
      </c>
      <c r="M23" s="96" t="s">
        <v>34</v>
      </c>
    </row>
    <row r="24" spans="1:13" ht="13.5" thickBot="1">
      <c r="A24" s="101"/>
      <c r="B24" s="103"/>
      <c r="C24" s="91"/>
      <c r="D24" s="99"/>
      <c r="E24" s="109"/>
      <c r="F24" s="111"/>
      <c r="G24" s="91"/>
      <c r="H24" s="99"/>
      <c r="I24" s="95"/>
      <c r="J24" s="117"/>
      <c r="K24" s="115"/>
      <c r="L24" s="113"/>
      <c r="M24" s="97"/>
    </row>
    <row r="25" spans="1:13" ht="14.25" customHeight="1">
      <c r="A25" s="17" t="s">
        <v>11</v>
      </c>
      <c r="B25" s="70">
        <f>SUM(C25:E25)</f>
        <v>2167594077</v>
      </c>
      <c r="C25" s="50">
        <v>553551542</v>
      </c>
      <c r="D25" s="51">
        <v>1457700224</v>
      </c>
      <c r="E25" s="52">
        <v>156342311</v>
      </c>
      <c r="F25" s="75">
        <f>SUM(G25:I25)</f>
        <v>1987162045</v>
      </c>
      <c r="G25" s="53">
        <v>443191638</v>
      </c>
      <c r="H25" s="51">
        <v>1533814710</v>
      </c>
      <c r="I25" s="52">
        <v>10155697</v>
      </c>
      <c r="J25" s="75">
        <f aca="true" t="shared" si="0" ref="J25:M28">(B25-F25)</f>
        <v>180432032</v>
      </c>
      <c r="K25" s="78">
        <f t="shared" si="0"/>
        <v>110359904</v>
      </c>
      <c r="L25" s="79">
        <f t="shared" si="0"/>
        <v>-76114486</v>
      </c>
      <c r="M25" s="80">
        <f t="shared" si="0"/>
        <v>146186614</v>
      </c>
    </row>
    <row r="26" spans="1:13" ht="14.25" customHeight="1">
      <c r="A26" s="9" t="s">
        <v>28</v>
      </c>
      <c r="B26" s="70">
        <f>SUM(C26:E26)</f>
        <v>2436639</v>
      </c>
      <c r="C26" s="54">
        <v>950048</v>
      </c>
      <c r="D26" s="55">
        <v>0</v>
      </c>
      <c r="E26" s="56">
        <v>1486591</v>
      </c>
      <c r="F26" s="76">
        <f>SUM(G26:I26)</f>
        <v>52795574</v>
      </c>
      <c r="G26" s="57">
        <v>52541574</v>
      </c>
      <c r="H26" s="55">
        <v>254000</v>
      </c>
      <c r="I26" s="56">
        <v>0</v>
      </c>
      <c r="J26" s="75">
        <f t="shared" si="0"/>
        <v>-50358935</v>
      </c>
      <c r="K26" s="78">
        <f t="shared" si="0"/>
        <v>-51591526</v>
      </c>
      <c r="L26" s="81">
        <f t="shared" si="0"/>
        <v>-254000</v>
      </c>
      <c r="M26" s="82">
        <f t="shared" si="0"/>
        <v>1486591</v>
      </c>
    </row>
    <row r="27" spans="1:13" ht="14.25" customHeight="1">
      <c r="A27" s="10" t="s">
        <v>29</v>
      </c>
      <c r="B27" s="70">
        <f>SUM(C27:E27)</f>
        <v>36976832</v>
      </c>
      <c r="C27" s="58">
        <v>36466967</v>
      </c>
      <c r="D27" s="59">
        <v>0</v>
      </c>
      <c r="E27" s="56">
        <v>509865</v>
      </c>
      <c r="F27" s="77">
        <f>SUM(G27:I27)</f>
        <v>99774837</v>
      </c>
      <c r="G27" s="60">
        <v>99694837</v>
      </c>
      <c r="H27" s="59">
        <v>80000</v>
      </c>
      <c r="I27" s="56">
        <v>0</v>
      </c>
      <c r="J27" s="75">
        <f t="shared" si="0"/>
        <v>-62798005</v>
      </c>
      <c r="K27" s="78">
        <f t="shared" si="0"/>
        <v>-63227870</v>
      </c>
      <c r="L27" s="81">
        <f t="shared" si="0"/>
        <v>-80000</v>
      </c>
      <c r="M27" s="82">
        <f t="shared" si="0"/>
        <v>509865</v>
      </c>
    </row>
    <row r="28" spans="1:13" ht="14.25" customHeight="1" thickBot="1">
      <c r="A28" s="9" t="s">
        <v>30</v>
      </c>
      <c r="B28" s="70">
        <f>SUM(C28:E28)</f>
        <v>253087</v>
      </c>
      <c r="C28" s="54">
        <v>218870</v>
      </c>
      <c r="D28" s="55">
        <v>0</v>
      </c>
      <c r="E28" s="61">
        <v>34217</v>
      </c>
      <c r="F28" s="76">
        <f>SUM(G28:I28)</f>
        <v>67528179</v>
      </c>
      <c r="G28" s="57">
        <v>67148179</v>
      </c>
      <c r="H28" s="55">
        <v>380000</v>
      </c>
      <c r="I28" s="61">
        <v>0</v>
      </c>
      <c r="J28" s="75">
        <f t="shared" si="0"/>
        <v>-67275092</v>
      </c>
      <c r="K28" s="78">
        <f t="shared" si="0"/>
        <v>-66929309</v>
      </c>
      <c r="L28" s="83">
        <f t="shared" si="0"/>
        <v>-380000</v>
      </c>
      <c r="M28" s="84">
        <f t="shared" si="0"/>
        <v>34217</v>
      </c>
    </row>
    <row r="29" spans="1:14" ht="14.25" customHeight="1" thickBot="1">
      <c r="A29" s="11" t="s">
        <v>16</v>
      </c>
      <c r="B29" s="71">
        <f aca="true" t="shared" si="1" ref="B29:M29">SUM(B25:B28)</f>
        <v>2207260635</v>
      </c>
      <c r="C29" s="71">
        <f>SUM(C25:C28)</f>
        <v>591187427</v>
      </c>
      <c r="D29" s="71">
        <f t="shared" si="1"/>
        <v>1457700224</v>
      </c>
      <c r="E29" s="72">
        <f t="shared" si="1"/>
        <v>158372984</v>
      </c>
      <c r="F29" s="73">
        <f t="shared" si="1"/>
        <v>2207260635</v>
      </c>
      <c r="G29" s="71">
        <f t="shared" si="1"/>
        <v>662576228</v>
      </c>
      <c r="H29" s="71">
        <f t="shared" si="1"/>
        <v>1534528710</v>
      </c>
      <c r="I29" s="72">
        <f t="shared" si="1"/>
        <v>10155697</v>
      </c>
      <c r="J29" s="73">
        <f t="shared" si="1"/>
        <v>0</v>
      </c>
      <c r="K29" s="71">
        <f t="shared" si="1"/>
        <v>-71388801</v>
      </c>
      <c r="L29" s="71">
        <f t="shared" si="1"/>
        <v>-76828486</v>
      </c>
      <c r="M29" s="74">
        <f t="shared" si="1"/>
        <v>148217287</v>
      </c>
      <c r="N29" s="13"/>
    </row>
    <row r="30" spans="1:13" ht="12.75">
      <c r="A30" s="13"/>
      <c r="B30" s="12"/>
      <c r="C30" s="12"/>
      <c r="D30" s="35"/>
      <c r="E30" s="38"/>
      <c r="F30" s="39"/>
      <c r="G30" s="35"/>
      <c r="H30" s="35"/>
      <c r="I30" s="12"/>
      <c r="J30" s="12"/>
      <c r="K30" s="12"/>
      <c r="L30" s="12"/>
      <c r="M30" s="4"/>
    </row>
    <row r="31" spans="1:13" ht="12.75">
      <c r="A31" s="14" t="s">
        <v>17</v>
      </c>
      <c r="B31" s="85">
        <f>SUM(J29)*-1</f>
        <v>0</v>
      </c>
      <c r="C31" s="41"/>
      <c r="D31" s="12"/>
      <c r="E31" s="37"/>
      <c r="F31" s="76">
        <f>SUM(H31:I31)</f>
        <v>0</v>
      </c>
      <c r="G31" s="42"/>
      <c r="H31" s="12"/>
      <c r="I31" s="12"/>
      <c r="J31" s="12"/>
      <c r="K31" s="12"/>
      <c r="L31" s="12"/>
      <c r="M31" s="4"/>
    </row>
    <row r="32" spans="1:13" ht="12.75">
      <c r="A32" s="18" t="s">
        <v>20</v>
      </c>
      <c r="B32" s="85">
        <f>SUM(B29:B31)</f>
        <v>2207260635</v>
      </c>
      <c r="C32" s="42"/>
      <c r="D32" s="19"/>
      <c r="E32" s="36"/>
      <c r="F32" s="85">
        <f>SUM(F29:F31)</f>
        <v>2207260635</v>
      </c>
      <c r="G32" s="41"/>
      <c r="H32" s="12"/>
      <c r="I32" s="12"/>
      <c r="J32" s="12"/>
      <c r="K32" s="12"/>
      <c r="L32" s="12"/>
      <c r="M32" s="4"/>
    </row>
    <row r="33" spans="1:13" ht="12.75">
      <c r="A33" s="13"/>
      <c r="B33" s="62"/>
      <c r="C33" s="43"/>
      <c r="D33" s="12"/>
      <c r="E33" s="12"/>
      <c r="F33" s="12"/>
      <c r="G33" s="12"/>
      <c r="H33" s="12"/>
      <c r="I33" s="23" t="s">
        <v>15</v>
      </c>
      <c r="J33" s="24"/>
      <c r="K33" s="86">
        <f>SUM(K34:K36)</f>
        <v>180432032</v>
      </c>
      <c r="L33" s="43"/>
      <c r="M33" s="4"/>
    </row>
    <row r="34" spans="1:13" ht="12.75">
      <c r="A34" s="14" t="s">
        <v>15</v>
      </c>
      <c r="B34" s="86">
        <f>SUM(K33)</f>
        <v>180432032</v>
      </c>
      <c r="C34" s="43"/>
      <c r="D34" s="12"/>
      <c r="E34" s="12"/>
      <c r="F34" s="12"/>
      <c r="G34" s="12"/>
      <c r="H34" s="12"/>
      <c r="I34" s="20" t="s">
        <v>18</v>
      </c>
      <c r="J34" s="12"/>
      <c r="K34" s="63">
        <f>SUM(J26)*(-1)</f>
        <v>50358935</v>
      </c>
      <c r="L34" s="12"/>
      <c r="M34" s="4"/>
    </row>
    <row r="35" spans="1:13" ht="12.75">
      <c r="A35" s="28"/>
      <c r="B35" s="88"/>
      <c r="C35" s="43"/>
      <c r="D35" s="12"/>
      <c r="E35" s="12"/>
      <c r="F35" s="12"/>
      <c r="G35" s="12"/>
      <c r="H35" s="12"/>
      <c r="I35" s="20" t="s">
        <v>19</v>
      </c>
      <c r="J35" s="12"/>
      <c r="K35" s="63">
        <f>SUM(J27)*(-1)</f>
        <v>62798005</v>
      </c>
      <c r="L35" s="12"/>
      <c r="M35" s="4"/>
    </row>
    <row r="36" spans="1:13" ht="12.75">
      <c r="A36" s="28"/>
      <c r="B36" s="88"/>
      <c r="C36" s="43"/>
      <c r="D36" s="12"/>
      <c r="E36" s="12"/>
      <c r="F36" s="12"/>
      <c r="G36" s="12"/>
      <c r="H36" s="12"/>
      <c r="I36" s="21" t="s">
        <v>31</v>
      </c>
      <c r="J36" s="22"/>
      <c r="K36" s="63">
        <f>SUM(J28)*(-1)</f>
        <v>67275092</v>
      </c>
      <c r="L36" s="12"/>
      <c r="M36" s="4"/>
    </row>
    <row r="37" spans="1:13" ht="13.5" thickBot="1">
      <c r="A37" s="25" t="s">
        <v>21</v>
      </c>
      <c r="B37" s="87">
        <f>SUM(B32,B34)</f>
        <v>2387692667</v>
      </c>
      <c r="C37" s="44"/>
      <c r="D37" s="26"/>
      <c r="E37" s="26"/>
      <c r="F37" s="27"/>
      <c r="G37" s="27"/>
      <c r="H37" s="15"/>
      <c r="I37" s="15"/>
      <c r="J37" s="15"/>
      <c r="K37" s="29"/>
      <c r="L37" s="15"/>
      <c r="M37" s="16"/>
    </row>
  </sheetData>
  <sheetProtection/>
  <mergeCells count="23">
    <mergeCell ref="L23:L24"/>
    <mergeCell ref="K23:K24"/>
    <mergeCell ref="H23:H24"/>
    <mergeCell ref="J23:J24"/>
    <mergeCell ref="E11:F11"/>
    <mergeCell ref="E12:F12"/>
    <mergeCell ref="E16:F16"/>
    <mergeCell ref="B23:B24"/>
    <mergeCell ref="E14:F14"/>
    <mergeCell ref="E15:F15"/>
    <mergeCell ref="E13:F13"/>
    <mergeCell ref="E23:E24"/>
    <mergeCell ref="F23:F24"/>
    <mergeCell ref="A1:M1"/>
    <mergeCell ref="A2:M2"/>
    <mergeCell ref="C23:C24"/>
    <mergeCell ref="E10:F10"/>
    <mergeCell ref="I23:I24"/>
    <mergeCell ref="M23:M24"/>
    <mergeCell ref="G23:G24"/>
    <mergeCell ref="E17:F17"/>
    <mergeCell ref="D23:D24"/>
    <mergeCell ref="A23:A2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2018-09-24T08:34:00Z</cp:lastPrinted>
  <dcterms:modified xsi:type="dcterms:W3CDTF">2019-05-09T12:45:49Z</dcterms:modified>
  <cp:category/>
  <cp:version/>
  <cp:contentType/>
  <cp:contentStatus/>
</cp:coreProperties>
</file>