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C8995B4E-70E3-42FC-AEB2-576136A9F4C6}" xr6:coauthVersionLast="40" xr6:coauthVersionMax="40" xr10:uidLastSave="{00000000-0000-0000-0000-000000000000}"/>
  <bookViews>
    <workbookView xWindow="-120" yWindow="-120" windowWidth="20730" windowHeight="11160" xr2:uid="{F38442EA-95FA-48E0-A07F-23B081046E1A}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F53" i="1"/>
  <c r="E53" i="1"/>
  <c r="E52" i="1"/>
  <c r="C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C46" i="1"/>
  <c r="C58" i="1" s="1"/>
  <c r="F58" i="1" s="1"/>
  <c r="F45" i="1"/>
  <c r="E45" i="1"/>
  <c r="F44" i="1"/>
  <c r="E44" i="1"/>
  <c r="F43" i="1"/>
  <c r="E43" i="1"/>
  <c r="E42" i="1"/>
  <c r="E41" i="1"/>
  <c r="F41" i="1" s="1"/>
  <c r="E40" i="1"/>
  <c r="F40" i="1" s="1"/>
  <c r="E39" i="1"/>
  <c r="F39" i="1" s="1"/>
  <c r="E38" i="1"/>
  <c r="C38" i="1"/>
  <c r="F38" i="1" s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C20" i="1"/>
  <c r="F20" i="1" s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E8" i="1"/>
  <c r="C8" i="1"/>
  <c r="C37" i="1" s="1"/>
  <c r="C42" i="1" l="1"/>
  <c r="F42" i="1" s="1"/>
  <c r="F37" i="1"/>
  <c r="F46" i="1"/>
  <c r="F8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<sst xmlns="http://schemas.openxmlformats.org/spreadsheetml/2006/main" count="112" uniqueCount="98">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</sst>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78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 indent="1"/>
    </xf>
    <xf numFmtId="164" fontId="18" fillId="0" borderId="3" xfId="0" applyNumberFormat="1" applyFont="1" applyBorder="1" applyAlignment="1" applyProtection="1">
      <alignment horizontal="right" vertical="center" wrapText="1" indent="1"/>
      <protection locked="0"/>
    </xf>
    <xf numFmtId="49" fontId="4" fillId="0" borderId="17" xfId="0" applyNumberFormat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left" vertical="center" wrapText="1" indent="1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0" fontId="17" fillId="0" borderId="20" xfId="1" applyFont="1" applyBorder="1" applyAlignment="1">
      <alignment horizontal="left" vertical="center" wrapText="1" indent="1"/>
    </xf>
    <xf numFmtId="164" fontId="19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0" xfId="0" applyFont="1" applyAlignment="1">
      <alignment vertical="center" wrapText="1"/>
    </xf>
    <xf numFmtId="164" fontId="19" fillId="0" borderId="22" xfId="0" applyNumberFormat="1" applyFont="1" applyBorder="1" applyAlignment="1" applyProtection="1">
      <alignment horizontal="right" vertical="center" wrapText="1" indent="1"/>
      <protection locked="0"/>
    </xf>
    <xf numFmtId="0" fontId="17" fillId="0" borderId="23" xfId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 applyProtection="1">
      <alignment horizontal="right" vertical="center" wrapText="1" indent="1"/>
      <protection locked="0"/>
    </xf>
    <xf numFmtId="49" fontId="4" fillId="0" borderId="24" xfId="0" applyNumberFormat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left" vertical="center" wrapText="1" indent="1"/>
    </xf>
    <xf numFmtId="164" fontId="19" fillId="0" borderId="25" xfId="0" applyNumberFormat="1" applyFont="1" applyBorder="1" applyAlignment="1" applyProtection="1">
      <alignment horizontal="right" vertical="center" wrapText="1" indent="1"/>
      <protection locked="0"/>
    </xf>
    <xf numFmtId="0" fontId="4" fillId="0" borderId="18" xfId="1" applyFont="1" applyBorder="1" applyAlignment="1">
      <alignment horizontal="left" vertical="center" wrapText="1" indent="1"/>
    </xf>
    <xf numFmtId="0" fontId="4" fillId="0" borderId="26" xfId="1" applyFont="1" applyBorder="1" applyAlignment="1">
      <alignment horizontal="left" vertical="center" wrapText="1" indent="1"/>
    </xf>
    <xf numFmtId="164" fontId="19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>
      <alignment horizontal="right" vertical="center" wrapText="1" indent="1"/>
    </xf>
    <xf numFmtId="0" fontId="21" fillId="0" borderId="1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left" wrapText="1" indent="1"/>
    </xf>
    <xf numFmtId="164" fontId="12" fillId="0" borderId="28" xfId="0" applyNumberFormat="1" applyFont="1" applyBorder="1" applyAlignment="1">
      <alignment horizontal="right" vertical="center" wrapText="1" inden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12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 indent="1"/>
    </xf>
    <xf numFmtId="0" fontId="11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64" fontId="13" fillId="0" borderId="25" xfId="0" applyNumberFormat="1" applyFont="1" applyBorder="1" applyAlignment="1" applyProtection="1">
      <alignment horizontal="right" vertical="center" wrapText="1" indent="1"/>
      <protection locked="0"/>
    </xf>
    <xf numFmtId="0" fontId="5" fillId="0" borderId="11" xfId="0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horizontal="right" vertical="center" wrapText="1" indent="1"/>
    </xf>
    <xf numFmtId="0" fontId="10" fillId="0" borderId="10" xfId="0" applyFont="1" applyBorder="1" applyAlignment="1">
      <alignment horizontal="left" vertical="center"/>
    </xf>
    <xf numFmtId="0" fontId="10" fillId="0" borderId="29" xfId="0" applyFont="1" applyBorder="1" applyAlignment="1">
      <alignment vertical="center" wrapText="1"/>
    </xf>
    <xf numFmtId="4" fontId="25" fillId="0" borderId="12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44BF704B-5404-4D3C-ADE7-308EC16862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9.%20&#233;vi%20k&#246;lts&#233;gvet&#233;s/4_2019.(II.19)%20rend%20-%202019.%20&#233;vi%20k&#246;lts&#233;gvet&#233;s%20ren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3.sz.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2.sz.mell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8">
          <cell r="C8">
            <v>63757253</v>
          </cell>
        </row>
        <row r="10">
          <cell r="C10">
            <v>32107480</v>
          </cell>
        </row>
        <row r="11">
          <cell r="C11">
            <v>1586000</v>
          </cell>
        </row>
        <row r="13">
          <cell r="C13">
            <v>17535396</v>
          </cell>
        </row>
        <row r="14">
          <cell r="C14">
            <v>4914377</v>
          </cell>
        </row>
        <row r="15">
          <cell r="C15">
            <v>7614000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63757253</v>
          </cell>
        </row>
        <row r="38">
          <cell r="C38">
            <v>240508103</v>
          </cell>
        </row>
        <row r="39">
          <cell r="C39">
            <v>1550858</v>
          </cell>
        </row>
        <row r="41">
          <cell r="C41">
            <v>238957245</v>
          </cell>
        </row>
        <row r="42">
          <cell r="C42">
            <v>304265356</v>
          </cell>
        </row>
        <row r="46">
          <cell r="C46">
            <v>303759306</v>
          </cell>
        </row>
        <row r="47">
          <cell r="C47">
            <v>60512486</v>
          </cell>
        </row>
        <row r="48">
          <cell r="C48">
            <v>13261042</v>
          </cell>
        </row>
        <row r="49">
          <cell r="C49">
            <v>229985778</v>
          </cell>
        </row>
        <row r="52">
          <cell r="C52">
            <v>506050</v>
          </cell>
        </row>
        <row r="53">
          <cell r="C53">
            <v>506050</v>
          </cell>
        </row>
        <row r="58">
          <cell r="C58">
            <v>304265356</v>
          </cell>
        </row>
        <row r="60">
          <cell r="C60">
            <v>21.17</v>
          </cell>
        </row>
      </sheetData>
      <sheetData sheetId="31">
        <row r="8">
          <cell r="C8">
            <v>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0</v>
          </cell>
        </row>
        <row r="38">
          <cell r="C38">
            <v>0</v>
          </cell>
        </row>
        <row r="42">
          <cell r="C42">
            <v>0</v>
          </cell>
        </row>
        <row r="46">
          <cell r="C46">
            <v>0</v>
          </cell>
        </row>
        <row r="52">
          <cell r="C52">
            <v>0</v>
          </cell>
        </row>
        <row r="58">
          <cell r="C58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C41E-3D72-4806-8EC8-17E168066795}">
  <sheetPr codeName="Munka30">
    <tabColor rgb="FF92D050"/>
  </sheetPr>
  <dimension ref="A1:F60"/>
  <sheetViews>
    <sheetView tabSelected="1" view="pageLayout" zoomScaleNormal="115" workbookViewId="0">
      <selection activeCell="C3" sqref="C3"/>
    </sheetView>
  </sheetViews>
  <sheetFormatPr defaultRowHeight="12.75" x14ac:dyDescent="0.2"/>
  <cols>
    <col min="1" max="1" width="13.83203125" style="72" customWidth="1"/>
    <col min="2" max="2" width="79.1640625" style="20" customWidth="1"/>
    <col min="3" max="3" width="25" style="77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63757253</v>
      </c>
      <c r="E8" s="32">
        <f>'[1]9.5.1. sz. mell VK '!C8+'[1]9.5.2. sz. mell VK'!C8</f>
        <v>63757253</v>
      </c>
      <c r="F8" s="32">
        <f>C8-E8</f>
        <v>0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>
        <f>'[1]9.5.1. sz. mell VK '!C9+'[1]9.5.2. sz. mell VK'!C9</f>
        <v>0</v>
      </c>
      <c r="F9" s="32">
        <f t="shared" ref="F9:F60" si="0">C9-E9</f>
        <v>0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v>32107480</v>
      </c>
      <c r="E10" s="32">
        <f>'[1]9.5.1. sz. mell VK '!C10+'[1]9.5.2. sz. mell VK'!C10</f>
        <v>32107480</v>
      </c>
      <c r="F10" s="32">
        <f t="shared" si="0"/>
        <v>0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1586000</v>
      </c>
      <c r="E11" s="32">
        <f>'[1]9.5.1. sz. mell VK '!C11+'[1]9.5.2. sz. mell VK'!C11</f>
        <v>1586000</v>
      </c>
      <c r="F11" s="32">
        <f t="shared" si="0"/>
        <v>0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>
        <f>'[1]9.5.1. sz. mell VK '!C12+'[1]9.5.2. sz. mell VK'!C12</f>
        <v>0</v>
      </c>
      <c r="F12" s="32">
        <f t="shared" si="0"/>
        <v>0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17535396</v>
      </c>
      <c r="E13" s="32">
        <f>'[1]9.5.1. sz. mell VK '!C13+'[1]9.5.2. sz. mell VK'!C13</f>
        <v>17535396</v>
      </c>
      <c r="F13" s="32">
        <f t="shared" si="0"/>
        <v>0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v>4914377</v>
      </c>
      <c r="E14" s="32">
        <f>'[1]9.5.1. sz. mell VK '!C14+'[1]9.5.2. sz. mell VK'!C14</f>
        <v>4914377</v>
      </c>
      <c r="F14" s="32">
        <f t="shared" si="0"/>
        <v>0</v>
      </c>
    </row>
    <row r="15" spans="1:6" s="31" customFormat="1" ht="12" customHeight="1" x14ac:dyDescent="0.2">
      <c r="A15" s="36" t="s">
        <v>28</v>
      </c>
      <c r="B15" s="39" t="s">
        <v>29</v>
      </c>
      <c r="C15" s="38">
        <v>7614000</v>
      </c>
      <c r="E15" s="32">
        <f>'[1]9.5.1. sz. mell VK '!C15+'[1]9.5.2. sz. mell VK'!C15</f>
        <v>7614000</v>
      </c>
      <c r="F15" s="32">
        <f t="shared" si="0"/>
        <v>0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>
        <f>'[1]9.5.1. sz. mell VK '!C16+'[1]9.5.2. sz. mell VK'!C16</f>
        <v>0</v>
      </c>
      <c r="F16" s="32">
        <f t="shared" si="0"/>
        <v>0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>
        <f>'[1]9.5.1. sz. mell VK '!C17+'[1]9.5.2. sz. mell VK'!C17</f>
        <v>0</v>
      </c>
      <c r="F17" s="32">
        <f t="shared" si="0"/>
        <v>0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>
        <f>'[1]9.5.1. sz. mell VK '!C18+'[1]9.5.2. sz. mell VK'!C18</f>
        <v>0</v>
      </c>
      <c r="F18" s="32">
        <f t="shared" si="0"/>
        <v>0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/>
      <c r="E19" s="32">
        <f>'[1]9.5.1. sz. mell VK '!C19+'[1]9.5.2. sz. mell VK'!C19</f>
        <v>0</v>
      </c>
      <c r="F19" s="32">
        <f t="shared" si="0"/>
        <v>0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0</v>
      </c>
      <c r="E20" s="32">
        <f>'[1]9.5.1. sz. mell VK '!C20+'[1]9.5.2. sz. mell VK'!C20</f>
        <v>0</v>
      </c>
      <c r="F20" s="32">
        <f t="shared" si="0"/>
        <v>0</v>
      </c>
    </row>
    <row r="21" spans="1:6" s="41" customFormat="1" ht="12" customHeight="1" x14ac:dyDescent="0.2">
      <c r="A21" s="36" t="s">
        <v>40</v>
      </c>
      <c r="B21" s="43" t="s">
        <v>41</v>
      </c>
      <c r="C21" s="44"/>
      <c r="E21" s="32">
        <f>'[1]9.5.1. sz. mell VK '!C21+'[1]9.5.2. sz. mell VK'!C21</f>
        <v>0</v>
      </c>
      <c r="F21" s="32">
        <f t="shared" si="0"/>
        <v>0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>
        <f>'[1]9.5.1. sz. mell VK '!C22+'[1]9.5.2. sz. mell VK'!C22</f>
        <v>0</v>
      </c>
      <c r="F22" s="32">
        <f t="shared" si="0"/>
        <v>0</v>
      </c>
    </row>
    <row r="23" spans="1:6" s="41" customFormat="1" ht="12" customHeight="1" x14ac:dyDescent="0.2">
      <c r="A23" s="36" t="s">
        <v>44</v>
      </c>
      <c r="B23" s="37" t="s">
        <v>45</v>
      </c>
      <c r="C23" s="45"/>
      <c r="E23" s="32">
        <f>'[1]9.5.1. sz. mell VK '!C23+'[1]9.5.2. sz. mell VK'!C23</f>
        <v>0</v>
      </c>
      <c r="F23" s="32">
        <f t="shared" si="0"/>
        <v>0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/>
      <c r="E24" s="32">
        <f>'[1]9.5.1. sz. mell VK '!C24+'[1]9.5.2. sz. mell VK'!C24</f>
        <v>0</v>
      </c>
      <c r="F24" s="32">
        <f t="shared" si="0"/>
        <v>0</v>
      </c>
    </row>
    <row r="25" spans="1:6" s="41" customFormat="1" ht="12" customHeight="1" thickBot="1" x14ac:dyDescent="0.25">
      <c r="A25" s="46" t="s">
        <v>48</v>
      </c>
      <c r="B25" s="47" t="s">
        <v>49</v>
      </c>
      <c r="C25" s="48"/>
      <c r="E25" s="32">
        <f>'[1]9.5.1. sz. mell VK '!C25+'[1]9.5.2. sz. mell VK'!C25</f>
        <v>0</v>
      </c>
      <c r="F25" s="32">
        <f t="shared" si="0"/>
        <v>0</v>
      </c>
    </row>
    <row r="26" spans="1:6" s="41" customFormat="1" ht="12" customHeight="1" thickBot="1" x14ac:dyDescent="0.25">
      <c r="A26" s="46" t="s">
        <v>50</v>
      </c>
      <c r="B26" s="47" t="s">
        <v>51</v>
      </c>
      <c r="C26" s="30">
        <f>+C27+C28+C29</f>
        <v>0</v>
      </c>
      <c r="E26" s="32">
        <f>'[1]9.5.1. sz. mell VK '!C26+'[1]9.5.2. sz. mell VK'!C26</f>
        <v>0</v>
      </c>
      <c r="F26" s="32">
        <f t="shared" si="0"/>
        <v>0</v>
      </c>
    </row>
    <row r="27" spans="1:6" s="41" customFormat="1" ht="12" customHeight="1" x14ac:dyDescent="0.2">
      <c r="A27" s="49" t="s">
        <v>52</v>
      </c>
      <c r="B27" s="50" t="s">
        <v>53</v>
      </c>
      <c r="C27" s="51"/>
      <c r="E27" s="32">
        <f>'[1]9.5.1. sz. mell VK '!C27+'[1]9.5.2. sz. mell VK'!C27</f>
        <v>0</v>
      </c>
      <c r="F27" s="32">
        <f t="shared" si="0"/>
        <v>0</v>
      </c>
    </row>
    <row r="28" spans="1:6" s="41" customFormat="1" ht="12" customHeight="1" x14ac:dyDescent="0.2">
      <c r="A28" s="49" t="s">
        <v>54</v>
      </c>
      <c r="B28" s="50" t="s">
        <v>43</v>
      </c>
      <c r="C28" s="44"/>
      <c r="E28" s="32">
        <f>'[1]9.5.1. sz. mell VK '!C28+'[1]9.5.2. sz. mell VK'!C28</f>
        <v>0</v>
      </c>
      <c r="F28" s="32">
        <f t="shared" si="0"/>
        <v>0</v>
      </c>
    </row>
    <row r="29" spans="1:6" s="41" customFormat="1" ht="12" customHeight="1" x14ac:dyDescent="0.2">
      <c r="A29" s="49" t="s">
        <v>55</v>
      </c>
      <c r="B29" s="52" t="s">
        <v>56</v>
      </c>
      <c r="C29" s="44"/>
      <c r="E29" s="32">
        <f>'[1]9.5.1. sz. mell VK '!C29+'[1]9.5.2. sz. mell VK'!C29</f>
        <v>0</v>
      </c>
      <c r="F29" s="32">
        <f t="shared" si="0"/>
        <v>0</v>
      </c>
    </row>
    <row r="30" spans="1:6" s="41" customFormat="1" ht="12" customHeight="1" thickBot="1" x14ac:dyDescent="0.25">
      <c r="A30" s="36" t="s">
        <v>57</v>
      </c>
      <c r="B30" s="53" t="s">
        <v>58</v>
      </c>
      <c r="C30" s="54"/>
      <c r="E30" s="32">
        <f>'[1]9.5.1. sz. mell VK '!C30+'[1]9.5.2. sz. mell VK'!C30</f>
        <v>0</v>
      </c>
      <c r="F30" s="32">
        <f t="shared" si="0"/>
        <v>0</v>
      </c>
    </row>
    <row r="31" spans="1:6" s="41" customFormat="1" ht="12" customHeight="1" thickBot="1" x14ac:dyDescent="0.25">
      <c r="A31" s="46" t="s">
        <v>59</v>
      </c>
      <c r="B31" s="47" t="s">
        <v>60</v>
      </c>
      <c r="C31" s="30">
        <f>+C32+C33+C34</f>
        <v>0</v>
      </c>
      <c r="E31" s="32">
        <f>'[1]9.5.1. sz. mell VK '!C31+'[1]9.5.2. sz. mell VK'!C31</f>
        <v>0</v>
      </c>
      <c r="F31" s="32">
        <f t="shared" si="0"/>
        <v>0</v>
      </c>
    </row>
    <row r="32" spans="1:6" s="41" customFormat="1" ht="12" customHeight="1" x14ac:dyDescent="0.2">
      <c r="A32" s="49" t="s">
        <v>61</v>
      </c>
      <c r="B32" s="50" t="s">
        <v>62</v>
      </c>
      <c r="C32" s="51"/>
      <c r="E32" s="32">
        <f>'[1]9.5.1. sz. mell VK '!C32+'[1]9.5.2. sz. mell VK'!C32</f>
        <v>0</v>
      </c>
      <c r="F32" s="32">
        <f t="shared" si="0"/>
        <v>0</v>
      </c>
    </row>
    <row r="33" spans="1:6" s="41" customFormat="1" ht="12" customHeight="1" x14ac:dyDescent="0.2">
      <c r="A33" s="49" t="s">
        <v>63</v>
      </c>
      <c r="B33" s="52" t="s">
        <v>64</v>
      </c>
      <c r="C33" s="40"/>
      <c r="E33" s="32">
        <f>'[1]9.5.1. sz. mell VK '!C33+'[1]9.5.2. sz. mell VK'!C33</f>
        <v>0</v>
      </c>
      <c r="F33" s="32">
        <f t="shared" si="0"/>
        <v>0</v>
      </c>
    </row>
    <row r="34" spans="1:6" s="31" customFormat="1" ht="12" customHeight="1" thickBot="1" x14ac:dyDescent="0.25">
      <c r="A34" s="36" t="s">
        <v>65</v>
      </c>
      <c r="B34" s="53" t="s">
        <v>66</v>
      </c>
      <c r="C34" s="54"/>
      <c r="E34" s="32">
        <f>'[1]9.5.1. sz. mell VK '!C34+'[1]9.5.2. sz. mell VK'!C34</f>
        <v>0</v>
      </c>
      <c r="F34" s="32">
        <f t="shared" si="0"/>
        <v>0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/>
      <c r="E35" s="32">
        <f>'[1]9.5.1. sz. mell VK '!C35+'[1]9.5.2. sz. mell VK'!C35</f>
        <v>0</v>
      </c>
      <c r="F35" s="32">
        <f t="shared" si="0"/>
        <v>0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5"/>
      <c r="E36" s="32">
        <f>'[1]9.5.1. sz. mell VK '!C36+'[1]9.5.2. sz. mell VK'!C36</f>
        <v>0</v>
      </c>
      <c r="F36" s="32">
        <f t="shared" si="0"/>
        <v>0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6">
        <f>+C8+C20+C25+C26+C31+C35+C36</f>
        <v>63757253</v>
      </c>
      <c r="E37" s="32">
        <f>'[1]9.5.1. sz. mell VK '!C37+'[1]9.5.2. sz. mell VK'!C37</f>
        <v>63757253</v>
      </c>
      <c r="F37" s="32">
        <f t="shared" si="0"/>
        <v>0</v>
      </c>
    </row>
    <row r="38" spans="1:6" s="31" customFormat="1" ht="12" customHeight="1" thickBot="1" x14ac:dyDescent="0.25">
      <c r="A38" s="57" t="s">
        <v>73</v>
      </c>
      <c r="B38" s="47" t="s">
        <v>74</v>
      </c>
      <c r="C38" s="56">
        <f>+C39+C40+C41</f>
        <v>240508103</v>
      </c>
      <c r="E38" s="32">
        <f>'[1]9.5.1. sz. mell VK '!C38+'[1]9.5.2. sz. mell VK'!C38</f>
        <v>240508103</v>
      </c>
      <c r="F38" s="32">
        <f t="shared" si="0"/>
        <v>0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1550858</v>
      </c>
      <c r="E39" s="32">
        <f>'[1]9.5.1. sz. mell VK '!C39+'[1]9.5.2. sz. mell VK'!C39</f>
        <v>1550858</v>
      </c>
      <c r="F39" s="32">
        <f t="shared" si="0"/>
        <v>0</v>
      </c>
    </row>
    <row r="40" spans="1:6" s="41" customFormat="1" ht="12" customHeight="1" x14ac:dyDescent="0.2">
      <c r="A40" s="49" t="s">
        <v>77</v>
      </c>
      <c r="B40" s="52" t="s">
        <v>78</v>
      </c>
      <c r="C40" s="40"/>
      <c r="E40" s="32">
        <f>'[1]9.5.1. sz. mell VK '!C40+'[1]9.5.2. sz. mell VK'!C40</f>
        <v>0</v>
      </c>
      <c r="F40" s="32">
        <f t="shared" si="0"/>
        <v>0</v>
      </c>
    </row>
    <row r="41" spans="1:6" s="41" customFormat="1" ht="15" customHeight="1" thickBot="1" x14ac:dyDescent="0.25">
      <c r="A41" s="36" t="s">
        <v>79</v>
      </c>
      <c r="B41" s="53" t="s">
        <v>80</v>
      </c>
      <c r="C41" s="54">
        <v>238957245</v>
      </c>
      <c r="E41" s="32">
        <f>'[1]9.5.1. sz. mell VK '!C41+'[1]9.5.2. sz. mell VK'!C41</f>
        <v>238957245</v>
      </c>
      <c r="F41" s="32">
        <f t="shared" si="0"/>
        <v>0</v>
      </c>
    </row>
    <row r="42" spans="1:6" s="41" customFormat="1" ht="15" customHeight="1" thickBot="1" x14ac:dyDescent="0.25">
      <c r="A42" s="57" t="s">
        <v>81</v>
      </c>
      <c r="B42" s="58" t="s">
        <v>82</v>
      </c>
      <c r="C42" s="59">
        <f>+C37+C38</f>
        <v>304265356</v>
      </c>
      <c r="E42" s="32">
        <f>'[1]9.5.1. sz. mell VK '!C42+'[1]9.5.2. sz. mell VK'!C42</f>
        <v>304265356</v>
      </c>
      <c r="F42" s="32">
        <f t="shared" si="0"/>
        <v>0</v>
      </c>
    </row>
    <row r="43" spans="1:6" x14ac:dyDescent="0.2">
      <c r="A43" s="60"/>
      <c r="B43" s="61"/>
      <c r="C43" s="62"/>
      <c r="E43" s="32">
        <f>'[1]9.5.1. sz. mell VK '!C43+'[1]9.5.2. sz. mell VK'!C43</f>
        <v>0</v>
      </c>
      <c r="F43" s="32">
        <f t="shared" si="0"/>
        <v>0</v>
      </c>
    </row>
    <row r="44" spans="1:6" s="24" customFormat="1" ht="16.5" customHeight="1" thickBot="1" x14ac:dyDescent="0.25">
      <c r="A44" s="63"/>
      <c r="B44" s="64"/>
      <c r="C44" s="65"/>
      <c r="E44" s="32">
        <f>'[1]9.5.1. sz. mell VK '!C44+'[1]9.5.2. sz. mell VK'!C44</f>
        <v>0</v>
      </c>
      <c r="F44" s="32">
        <f t="shared" si="0"/>
        <v>0</v>
      </c>
    </row>
    <row r="45" spans="1:6" s="68" customFormat="1" ht="12" customHeight="1" thickBot="1" x14ac:dyDescent="0.25">
      <c r="A45" s="66"/>
      <c r="B45" s="67" t="s">
        <v>83</v>
      </c>
      <c r="C45" s="59"/>
      <c r="E45" s="32">
        <f>'[1]9.5.1. sz. mell VK '!C45+'[1]9.5.2. sz. mell VK'!C45</f>
        <v>0</v>
      </c>
      <c r="F45" s="32">
        <f t="shared" si="0"/>
        <v>0</v>
      </c>
    </row>
    <row r="46" spans="1:6" ht="12" customHeight="1" thickBot="1" x14ac:dyDescent="0.25">
      <c r="A46" s="46" t="s">
        <v>14</v>
      </c>
      <c r="B46" s="47" t="s">
        <v>84</v>
      </c>
      <c r="C46" s="30">
        <f>SUM(C47:C51)</f>
        <v>303759306</v>
      </c>
      <c r="E46" s="32">
        <f>'[1]9.5.1. sz. mell VK '!C46+'[1]9.5.2. sz. mell VK'!C46</f>
        <v>303759306</v>
      </c>
      <c r="F46" s="32">
        <f t="shared" si="0"/>
        <v>0</v>
      </c>
    </row>
    <row r="47" spans="1:6" ht="12" customHeight="1" x14ac:dyDescent="0.2">
      <c r="A47" s="36" t="s">
        <v>16</v>
      </c>
      <c r="B47" s="43" t="s">
        <v>85</v>
      </c>
      <c r="C47" s="51">
        <v>60512486</v>
      </c>
      <c r="E47" s="32">
        <f>'[1]9.5.1. sz. mell VK '!C47+'[1]9.5.2. sz. mell VK'!C47</f>
        <v>60512486</v>
      </c>
      <c r="F47" s="32">
        <f t="shared" si="0"/>
        <v>0</v>
      </c>
    </row>
    <row r="48" spans="1:6" ht="12" customHeight="1" x14ac:dyDescent="0.2">
      <c r="A48" s="36" t="s">
        <v>18</v>
      </c>
      <c r="B48" s="37" t="s">
        <v>86</v>
      </c>
      <c r="C48" s="38">
        <v>13261042</v>
      </c>
      <c r="E48" s="32">
        <f>'[1]9.5.1. sz. mell VK '!C48+'[1]9.5.2. sz. mell VK'!C48</f>
        <v>13261042</v>
      </c>
      <c r="F48" s="32">
        <f t="shared" si="0"/>
        <v>0</v>
      </c>
    </row>
    <row r="49" spans="1:6" ht="12" customHeight="1" x14ac:dyDescent="0.2">
      <c r="A49" s="36" t="s">
        <v>20</v>
      </c>
      <c r="B49" s="37" t="s">
        <v>87</v>
      </c>
      <c r="C49" s="38">
        <v>229985778</v>
      </c>
      <c r="E49" s="32">
        <f>'[1]9.5.1. sz. mell VK '!C49+'[1]9.5.2. sz. mell VK'!C49</f>
        <v>229985778</v>
      </c>
      <c r="F49" s="32">
        <f t="shared" si="0"/>
        <v>0</v>
      </c>
    </row>
    <row r="50" spans="1:6" ht="12" customHeight="1" x14ac:dyDescent="0.2">
      <c r="A50" s="36" t="s">
        <v>22</v>
      </c>
      <c r="B50" s="37" t="s">
        <v>88</v>
      </c>
      <c r="C50" s="38"/>
      <c r="E50" s="32">
        <f>'[1]9.5.1. sz. mell VK '!C50+'[1]9.5.2. sz. mell VK'!C50</f>
        <v>0</v>
      </c>
      <c r="F50" s="32">
        <f t="shared" si="0"/>
        <v>0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>
        <f>'[1]9.5.1. sz. mell VK '!C51+'[1]9.5.2. sz. mell VK'!C51</f>
        <v>0</v>
      </c>
      <c r="F51" s="32">
        <f t="shared" si="0"/>
        <v>0</v>
      </c>
    </row>
    <row r="52" spans="1:6" s="68" customFormat="1" ht="12" customHeight="1" thickBot="1" x14ac:dyDescent="0.25">
      <c r="A52" s="46" t="s">
        <v>38</v>
      </c>
      <c r="B52" s="47" t="s">
        <v>90</v>
      </c>
      <c r="C52" s="30">
        <f>SUM(C53:C55)</f>
        <v>506050</v>
      </c>
      <c r="E52" s="32">
        <f>'[1]9.5.1. sz. mell VK '!C52+'[1]9.5.2. sz. mell VK'!C52</f>
        <v>506050</v>
      </c>
      <c r="F52" s="32">
        <f t="shared" si="0"/>
        <v>0</v>
      </c>
    </row>
    <row r="53" spans="1:6" ht="12" customHeight="1" x14ac:dyDescent="0.2">
      <c r="A53" s="36" t="s">
        <v>40</v>
      </c>
      <c r="B53" s="43" t="s">
        <v>91</v>
      </c>
      <c r="C53" s="69">
        <v>506050</v>
      </c>
      <c r="E53" s="32">
        <f>'[1]9.5.1. sz. mell VK '!C53+'[1]9.5.2. sz. mell VK'!C53</f>
        <v>506050</v>
      </c>
      <c r="F53" s="32">
        <f t="shared" si="0"/>
        <v>0</v>
      </c>
    </row>
    <row r="54" spans="1:6" ht="12" customHeight="1" x14ac:dyDescent="0.2">
      <c r="A54" s="36" t="s">
        <v>42</v>
      </c>
      <c r="B54" s="37" t="s">
        <v>92</v>
      </c>
      <c r="C54" s="38"/>
      <c r="E54" s="32">
        <f>'[1]9.5.1. sz. mell VK '!C54+'[1]9.5.2. sz. mell VK'!C54</f>
        <v>0</v>
      </c>
      <c r="F54" s="32">
        <f t="shared" si="0"/>
        <v>0</v>
      </c>
    </row>
    <row r="55" spans="1:6" ht="12" customHeight="1" x14ac:dyDescent="0.2">
      <c r="A55" s="36" t="s">
        <v>44</v>
      </c>
      <c r="B55" s="37" t="s">
        <v>93</v>
      </c>
      <c r="C55" s="38"/>
      <c r="E55" s="32">
        <f>'[1]9.5.1. sz. mell VK '!C55+'[1]9.5.2. sz. mell VK'!C55</f>
        <v>0</v>
      </c>
      <c r="F55" s="32">
        <f t="shared" si="0"/>
        <v>0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>
        <f>'[1]9.5.1. sz. mell VK '!C56+'[1]9.5.2. sz. mell VK'!C56</f>
        <v>0</v>
      </c>
      <c r="F56" s="32">
        <f t="shared" si="0"/>
        <v>0</v>
      </c>
    </row>
    <row r="57" spans="1:6" ht="13.5" thickBot="1" x14ac:dyDescent="0.25">
      <c r="A57" s="46" t="s">
        <v>48</v>
      </c>
      <c r="B57" s="47" t="s">
        <v>95</v>
      </c>
      <c r="C57" s="48"/>
      <c r="E57" s="32">
        <f>'[1]9.5.1. sz. mell VK '!C57+'[1]9.5.2. sz. mell VK'!C57</f>
        <v>0</v>
      </c>
      <c r="F57" s="32">
        <f t="shared" si="0"/>
        <v>0</v>
      </c>
    </row>
    <row r="58" spans="1:6" ht="15" customHeight="1" thickBot="1" x14ac:dyDescent="0.25">
      <c r="A58" s="46" t="s">
        <v>50</v>
      </c>
      <c r="B58" s="70" t="s">
        <v>96</v>
      </c>
      <c r="C58" s="71">
        <f>+C46+C52+C57</f>
        <v>304265356</v>
      </c>
      <c r="E58" s="32">
        <f>'[1]9.5.1. sz. mell VK '!C58+'[1]9.5.2. sz. mell VK'!C58</f>
        <v>304265356</v>
      </c>
      <c r="F58" s="32">
        <f t="shared" si="0"/>
        <v>0</v>
      </c>
    </row>
    <row r="59" spans="1:6" ht="14.25" customHeight="1" thickBot="1" x14ac:dyDescent="0.25">
      <c r="C59" s="73"/>
      <c r="E59" s="32">
        <f>'[1]9.5.1. sz. mell VK '!C59+'[1]9.5.2. sz. mell VK'!C59</f>
        <v>0</v>
      </c>
      <c r="F59" s="32">
        <f t="shared" si="0"/>
        <v>0</v>
      </c>
    </row>
    <row r="60" spans="1:6" ht="13.5" thickBot="1" x14ac:dyDescent="0.25">
      <c r="A60" s="74" t="s">
        <v>97</v>
      </c>
      <c r="B60" s="75"/>
      <c r="C60" s="76">
        <v>21.17</v>
      </c>
      <c r="E60" s="32">
        <f>'[1]9.5.1. sz. mell VK '!C60+'[1]9.5.2. sz. mell VK'!C60</f>
        <v>21.17</v>
      </c>
      <c r="F60" s="32">
        <f t="shared" si="0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9.5.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2019-02-19T14:07:04Z</dcterms:created>
  <dcterms:modified xsi:type="dcterms:W3CDTF">2019-02-19T14:07:05Z</dcterms:modified>
</cp:coreProperties>
</file>