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125" activeTab="3"/>
  </bookViews>
  <sheets>
    <sheet name="1.m Bevételek" sheetId="1" r:id="rId1"/>
    <sheet name="2. m Kiadások" sheetId="2" r:id="rId2"/>
    <sheet name="4m Beruh|5m Fejl|" sheetId="3" r:id="rId3"/>
    <sheet name="3. m Mérleg" sheetId="4" r:id="rId4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/>
  <c r="B22"/>
  <c r="E16"/>
  <c r="E25" s="1"/>
  <c r="B16"/>
  <c r="B24" s="1"/>
  <c r="B25" s="1"/>
  <c r="D19" i="3"/>
  <c r="F33" i="2"/>
  <c r="E33"/>
  <c r="D33"/>
  <c r="C33"/>
  <c r="F29"/>
  <c r="E29"/>
  <c r="D29"/>
  <c r="C29"/>
  <c r="F28"/>
  <c r="E28"/>
  <c r="E38" s="1"/>
  <c r="D28"/>
  <c r="D38" s="1"/>
  <c r="C28"/>
  <c r="C38" s="1"/>
  <c r="F18"/>
  <c r="E18"/>
  <c r="D18"/>
  <c r="C18"/>
  <c r="F11"/>
  <c r="F10" s="1"/>
  <c r="E11"/>
  <c r="E10"/>
  <c r="D10"/>
  <c r="C10"/>
  <c r="F5"/>
  <c r="E5"/>
  <c r="D5"/>
  <c r="C5"/>
  <c r="F4"/>
  <c r="E4"/>
  <c r="D4"/>
  <c r="C4"/>
  <c r="D78" i="1"/>
  <c r="F74"/>
  <c r="E74"/>
  <c r="D74"/>
  <c r="C74"/>
  <c r="F73"/>
  <c r="E73"/>
  <c r="F72"/>
  <c r="F71" s="1"/>
  <c r="F78" s="1"/>
  <c r="E72"/>
  <c r="E71" s="1"/>
  <c r="D71"/>
  <c r="C71"/>
  <c r="F66"/>
  <c r="E66"/>
  <c r="D66"/>
  <c r="C66"/>
  <c r="F61"/>
  <c r="E61"/>
  <c r="D61"/>
  <c r="C61"/>
  <c r="D58"/>
  <c r="C58"/>
  <c r="F52"/>
  <c r="E52"/>
  <c r="D52"/>
  <c r="C52"/>
  <c r="F43"/>
  <c r="E43"/>
  <c r="C43"/>
  <c r="F35"/>
  <c r="E35"/>
  <c r="C35"/>
  <c r="C26" s="1"/>
  <c r="C78" s="1"/>
  <c r="F31"/>
  <c r="E31"/>
  <c r="E26" s="1"/>
  <c r="C31"/>
  <c r="F27"/>
  <c r="E27"/>
  <c r="D27"/>
  <c r="C27"/>
  <c r="F26"/>
  <c r="D26"/>
  <c r="F21"/>
  <c r="E21"/>
  <c r="D21"/>
  <c r="C21"/>
  <c r="F16"/>
  <c r="E16"/>
  <c r="D16"/>
  <c r="C16"/>
  <c r="F5"/>
  <c r="F4" s="1"/>
  <c r="E5"/>
  <c r="C5"/>
  <c r="E4"/>
  <c r="D4"/>
  <c r="C4"/>
  <c r="F38" i="2" l="1"/>
  <c r="E78" i="1"/>
</calcChain>
</file>

<file path=xl/sharedStrings.xml><?xml version="1.0" encoding="utf-8"?>
<sst xmlns="http://schemas.openxmlformats.org/spreadsheetml/2006/main" count="315" uniqueCount="261">
  <si>
    <t>ezer Ft-ban</t>
  </si>
  <si>
    <t>Sor-szám</t>
  </si>
  <si>
    <t>Megnevezés</t>
  </si>
  <si>
    <t>2017. évi eredeti</t>
  </si>
  <si>
    <t>2017. évi módosított</t>
  </si>
  <si>
    <t>BEVÉTELEK</t>
  </si>
  <si>
    <t>Támogatás</t>
  </si>
  <si>
    <t>1</t>
  </si>
  <si>
    <t>Költégvetési bevételek</t>
  </si>
  <si>
    <t>1.1</t>
  </si>
  <si>
    <t>Település üzemeltetéséhez kapcs. feladatok támog.</t>
  </si>
  <si>
    <t>1.2</t>
  </si>
  <si>
    <t>Egyéb kötelező önkormányzati feladat támog.</t>
  </si>
  <si>
    <t>1.3</t>
  </si>
  <si>
    <t>Falugondnoki szolgálat</t>
  </si>
  <si>
    <t>1.4</t>
  </si>
  <si>
    <t>Lakott külterületi feladatok támog.</t>
  </si>
  <si>
    <t>1.5</t>
  </si>
  <si>
    <t>Egyes jövedelempótló támogatások kiegészítée</t>
  </si>
  <si>
    <t>1.6</t>
  </si>
  <si>
    <t>Települési önk. Szociális és gyermekj. Felad. Támog.</t>
  </si>
  <si>
    <t>1.7</t>
  </si>
  <si>
    <t>Könyvtári ,közművelődési és múzeumi feladatok</t>
  </si>
  <si>
    <t>1.8</t>
  </si>
  <si>
    <t>Rászoruló gyermekek int. Kívüli szünidei étkeztetése</t>
  </si>
  <si>
    <t>1.9</t>
  </si>
  <si>
    <t>Kistelepülések támogatása</t>
  </si>
  <si>
    <t>2</t>
  </si>
  <si>
    <t>Kiegészítő támogatások</t>
  </si>
  <si>
    <t>Támogatások</t>
  </si>
  <si>
    <t>3</t>
  </si>
  <si>
    <t>központi költségvetési szervtől</t>
  </si>
  <si>
    <t>4</t>
  </si>
  <si>
    <t>fejezeti kezelésű előirányzattól</t>
  </si>
  <si>
    <t>5</t>
  </si>
  <si>
    <t>TB pénzügyi alapjaiból</t>
  </si>
  <si>
    <t>6</t>
  </si>
  <si>
    <t>elkülönített állami pénzalaptól</t>
  </si>
  <si>
    <t>7</t>
  </si>
  <si>
    <t>helyi önkormányzattól</t>
  </si>
  <si>
    <t>7.1</t>
  </si>
  <si>
    <t>többcélú kistérségi társulástól</t>
  </si>
  <si>
    <t>7.2</t>
  </si>
  <si>
    <t>egyéb önkormányzati társulástól</t>
  </si>
  <si>
    <t>7.3</t>
  </si>
  <si>
    <t>helyi kisebbségi önkormányzattól</t>
  </si>
  <si>
    <t>7.4</t>
  </si>
  <si>
    <t>országos kisebbségi önkormányzattól</t>
  </si>
  <si>
    <t>Saját bevételek</t>
  </si>
  <si>
    <t>8</t>
  </si>
  <si>
    <t>hatósági jogkörhöz köthető - a költségvetési szervet a külön jogszabályban meghatározott mértékben megillető bevételek</t>
  </si>
  <si>
    <t>8.1</t>
  </si>
  <si>
    <t>igazgatási szolgáltatási díj</t>
  </si>
  <si>
    <t>8.2</t>
  </si>
  <si>
    <t>felügyeleti jellegű tevékenység díja</t>
  </si>
  <si>
    <t>8.3</t>
  </si>
  <si>
    <t>bírságból származó bevétel</t>
  </si>
  <si>
    <t>9</t>
  </si>
  <si>
    <t>átengedett központi adók</t>
  </si>
  <si>
    <t>9.1</t>
  </si>
  <si>
    <t>9.2</t>
  </si>
  <si>
    <t>9.3</t>
  </si>
  <si>
    <t>gépjárműadó</t>
  </si>
  <si>
    <t>10</t>
  </si>
  <si>
    <t>helyi adók és kapcsolódó pótlékok, bírságok</t>
  </si>
  <si>
    <t>10.1</t>
  </si>
  <si>
    <t>építményadó</t>
  </si>
  <si>
    <t>10.2</t>
  </si>
  <si>
    <t>telekadó</t>
  </si>
  <si>
    <t>10.3</t>
  </si>
  <si>
    <t>kommunális adó</t>
  </si>
  <si>
    <t>10.4</t>
  </si>
  <si>
    <t>iparűzési adó</t>
  </si>
  <si>
    <t>10.5</t>
  </si>
  <si>
    <t>idegenforgalmi adó</t>
  </si>
  <si>
    <t>10.6</t>
  </si>
  <si>
    <t>egyéb közhatalmi bevétel</t>
  </si>
  <si>
    <t>11</t>
  </si>
  <si>
    <t>talajterhelési díj</t>
  </si>
  <si>
    <t>12</t>
  </si>
  <si>
    <t>egyéb saját bevétel</t>
  </si>
  <si>
    <t>12.1</t>
  </si>
  <si>
    <t>áru- és készletért. ellenértéke</t>
  </si>
  <si>
    <t>12.2</t>
  </si>
  <si>
    <t>szolgáltatások ellenértéke</t>
  </si>
  <si>
    <t>12.3</t>
  </si>
  <si>
    <t>bérleti és lízingdíj</t>
  </si>
  <si>
    <t>12.4</t>
  </si>
  <si>
    <t>intézményi ellátási díjak</t>
  </si>
  <si>
    <t>12.5</t>
  </si>
  <si>
    <t>biztosítói kártérítés</t>
  </si>
  <si>
    <t>12.6</t>
  </si>
  <si>
    <t>egyéb működési bevétel</t>
  </si>
  <si>
    <t>13</t>
  </si>
  <si>
    <t>Egyéb saját bevétel</t>
  </si>
  <si>
    <t>14</t>
  </si>
  <si>
    <t>Hozam és kamatbevételek</t>
  </si>
  <si>
    <t>Átvett pénzeszközök államháztartáson kívülről</t>
  </si>
  <si>
    <t>15</t>
  </si>
  <si>
    <t>vállalkozásoktól</t>
  </si>
  <si>
    <t>16</t>
  </si>
  <si>
    <t>háztartásoktól</t>
  </si>
  <si>
    <t>17</t>
  </si>
  <si>
    <t>non-profit szervezetektől</t>
  </si>
  <si>
    <t>18</t>
  </si>
  <si>
    <t>külföldről</t>
  </si>
  <si>
    <t>19</t>
  </si>
  <si>
    <t>EU költsévetésből</t>
  </si>
  <si>
    <t>Pénzügyi műveletek</t>
  </si>
  <si>
    <t>20</t>
  </si>
  <si>
    <t>Működési célú hitel felvétel</t>
  </si>
  <si>
    <t>21</t>
  </si>
  <si>
    <t>Előző évi pénzmaradvány igénybevétele</t>
  </si>
  <si>
    <t>Intézményi felhalmozási kiad. támogatása</t>
  </si>
  <si>
    <t>22</t>
  </si>
  <si>
    <t>23</t>
  </si>
  <si>
    <t>24</t>
  </si>
  <si>
    <t>TB alapból</t>
  </si>
  <si>
    <t>25</t>
  </si>
  <si>
    <t>elkülönített állami pénzalapból (alaponként)</t>
  </si>
  <si>
    <t>26</t>
  </si>
  <si>
    <t>helyi önkormányzattól (önkormányzatonként)</t>
  </si>
  <si>
    <t>26.1</t>
  </si>
  <si>
    <t>26.2</t>
  </si>
  <si>
    <t>26.3</t>
  </si>
  <si>
    <t>26.4</t>
  </si>
  <si>
    <t>Felhalmozási és tőke jellegű bevételek</t>
  </si>
  <si>
    <t>27</t>
  </si>
  <si>
    <t>Felhalm.célú önkormányzati bevételek</t>
  </si>
  <si>
    <t>28</t>
  </si>
  <si>
    <t>Előző évi felhalm.célú pénzmaradvány</t>
  </si>
  <si>
    <t>Felhalmozási célú egyéb bevételek</t>
  </si>
  <si>
    <t>29</t>
  </si>
  <si>
    <t>vízi közmű koncessziós díj / eszközhaszn. díj</t>
  </si>
  <si>
    <t>30</t>
  </si>
  <si>
    <t>Felhalmozási célú kölcsön felvétele</t>
  </si>
  <si>
    <t>31</t>
  </si>
  <si>
    <t>privatizációs bevételek</t>
  </si>
  <si>
    <t>BEVÉTELEK ÖSSZESEN:</t>
  </si>
  <si>
    <t>2017. módosított</t>
  </si>
  <si>
    <t>változás</t>
  </si>
  <si>
    <t>MŰKÖDÉSI KIADÁSOK</t>
  </si>
  <si>
    <t>Támogatások folyósítása</t>
  </si>
  <si>
    <t>felügyelet alá tartozó költségvetési szervnek</t>
  </si>
  <si>
    <t>személyi juttatás</t>
  </si>
  <si>
    <t>munkaadót terhelő járulékok</t>
  </si>
  <si>
    <t>dologi jellegű kiadás</t>
  </si>
  <si>
    <t>ellátottak pénzbeni juttatása</t>
  </si>
  <si>
    <t>Támogatási kiadás</t>
  </si>
  <si>
    <t>helyi önkorm.-nak és költségvetési szerveinek</t>
  </si>
  <si>
    <t>2.1</t>
  </si>
  <si>
    <t xml:space="preserve"> Közös Hivatal fenntartására adott támogatás</t>
  </si>
  <si>
    <t>2.2</t>
  </si>
  <si>
    <t>egyéb önkormányzati társulásnak</t>
  </si>
  <si>
    <t>2.3</t>
  </si>
  <si>
    <t>helyi kisebbségi önkormányzatnak</t>
  </si>
  <si>
    <t>2.4</t>
  </si>
  <si>
    <t>háztartásnak</t>
  </si>
  <si>
    <t>non-profit szervezetnek</t>
  </si>
  <si>
    <t>pénzforgalom nélküli kiadások</t>
  </si>
  <si>
    <t>Önkormányzati működési kiadások</t>
  </si>
  <si>
    <t>céltartalék</t>
  </si>
  <si>
    <t>elvonások és befizetések</t>
  </si>
  <si>
    <t>működési célú általános tartalék</t>
  </si>
  <si>
    <t>kölcsön folyósítás</t>
  </si>
  <si>
    <t>előző évi támogatás visszafizetése</t>
  </si>
  <si>
    <t>Támogatások felhalmozási kiadásokra</t>
  </si>
  <si>
    <t>14.1</t>
  </si>
  <si>
    <t>többcélú kistérségi társulásnak</t>
  </si>
  <si>
    <t>14.2</t>
  </si>
  <si>
    <t>14.3</t>
  </si>
  <si>
    <t>Önkormányzati felhalmozási kiadások</t>
  </si>
  <si>
    <t>Gép és eszközbeszerzések beszerzések, imm javak besz</t>
  </si>
  <si>
    <t>Ingatlan felújítások</t>
  </si>
  <si>
    <t>Ingatlan kialakítás, vásárlás</t>
  </si>
  <si>
    <t>Informatikai eszközfelújítás</t>
  </si>
  <si>
    <t>KIADÁSOK ÖSSZESEN:</t>
  </si>
  <si>
    <t>Fejlesztési feladatok</t>
  </si>
  <si>
    <t>ALCÍM</t>
  </si>
  <si>
    <t>E Ft</t>
  </si>
  <si>
    <t>Beruházás összesen</t>
  </si>
  <si>
    <t>Európai Uniós támogatásból megvalósuló</t>
  </si>
  <si>
    <t>Nem európai uniós támogatásból megvalósuló</t>
  </si>
  <si>
    <t>FEJLESZTÉSI KIADÁSOK RÉSZLETEZÉSE</t>
  </si>
  <si>
    <t>S.sz</t>
  </si>
  <si>
    <t>Feladat megnevezése</t>
  </si>
  <si>
    <t>Összes kiadás</t>
  </si>
  <si>
    <t>Előző év végéig</t>
  </si>
  <si>
    <t>Bázis évi tény.</t>
  </si>
  <si>
    <t>Terv évi előirányzat</t>
  </si>
  <si>
    <t>További évi számított előirányzat</t>
  </si>
  <si>
    <t>1.</t>
  </si>
  <si>
    <t>Műv ház eszközbesz</t>
  </si>
  <si>
    <t>2.</t>
  </si>
  <si>
    <t>költerületi utak gépbesz saj. Forrás</t>
  </si>
  <si>
    <t>3.</t>
  </si>
  <si>
    <t>Közfogl. Eszközbesz.</t>
  </si>
  <si>
    <t>4.</t>
  </si>
  <si>
    <t>Faház vásárlás</t>
  </si>
  <si>
    <t>5.</t>
  </si>
  <si>
    <t>Ingatlan vásárlás</t>
  </si>
  <si>
    <t>6.</t>
  </si>
  <si>
    <t>imm javak és eszközbesz</t>
  </si>
  <si>
    <t>Beruh. kiad. össz.:</t>
  </si>
  <si>
    <t>Össes kiadás</t>
  </si>
  <si>
    <t>1=2+3+4</t>
  </si>
  <si>
    <t>eredeti</t>
  </si>
  <si>
    <t>mód.</t>
  </si>
  <si>
    <t>Petőfi u. buszváró</t>
  </si>
  <si>
    <t>Kossuth L. u. 6</t>
  </si>
  <si>
    <t>parképítés, fásítás</t>
  </si>
  <si>
    <t>udvar kialakítás kossuth u. 8.</t>
  </si>
  <si>
    <t>adósságkonsz felújítás</t>
  </si>
  <si>
    <t>virág u felújítása</t>
  </si>
  <si>
    <t>7.</t>
  </si>
  <si>
    <t>TAK</t>
  </si>
  <si>
    <t>8.</t>
  </si>
  <si>
    <t>hivatal épület</t>
  </si>
  <si>
    <t>Felújítási kiadások összesen</t>
  </si>
  <si>
    <t>BEVÉTEL</t>
  </si>
  <si>
    <t>KIADÁS</t>
  </si>
  <si>
    <t>MŰKÖDÉSI BEVÉTELEK</t>
  </si>
  <si>
    <t>Ezer Ft</t>
  </si>
  <si>
    <t>Települési Önkormányzatok Működésének Tám.</t>
  </si>
  <si>
    <t>Támogatási kiadás egyéb önk-i társulásnak</t>
  </si>
  <si>
    <t xml:space="preserve">Lakott külterületi feladatok támogatása </t>
  </si>
  <si>
    <t>Támogatási kölcsön háztartásnak</t>
  </si>
  <si>
    <t>Hozzájárulás a pénzbeli szociális ellátásokhoz</t>
  </si>
  <si>
    <t>Támogatás értékű műk. kiadás non-profit szervezetnek</t>
  </si>
  <si>
    <t>Szünidei gyermekétkeztetés támogatása</t>
  </si>
  <si>
    <t>Könyvtári ,közművelődési és múzeumi faledatok</t>
  </si>
  <si>
    <t>Személyi juttatások</t>
  </si>
  <si>
    <t>Helyi adók, bírságok, pótlékok, egyéb közhatalmi bev</t>
  </si>
  <si>
    <t>Munkaadót terhelő járulékok</t>
  </si>
  <si>
    <t>Dologi jellegű kiadások</t>
  </si>
  <si>
    <t>Bérleti díjak</t>
  </si>
  <si>
    <t>Ellátottak pénzbeni juttatása</t>
  </si>
  <si>
    <t>Tartalékok: - működési célú általános tartalék</t>
  </si>
  <si>
    <t>Egyéb önk. Feladat támogatása, kieészítő támog</t>
  </si>
  <si>
    <t xml:space="preserve">                     - működési célú céltartalék</t>
  </si>
  <si>
    <t>Átengedett adók/gépjárműadó</t>
  </si>
  <si>
    <t>Előző évi megelőlegezés visszafizetése</t>
  </si>
  <si>
    <t>Működési célú tám elkülönített áll.pénzalaptól</t>
  </si>
  <si>
    <t>Elvonások és befizetések</t>
  </si>
  <si>
    <t>MŰKÖDÉSI BEVÉTELEK ÖSSZESEN:</t>
  </si>
  <si>
    <t>MŰKÖDÉSI KIADÁSOK ÖSSZESEN:</t>
  </si>
  <si>
    <t>FELHALMOZÁSI BEVÉTELEK</t>
  </si>
  <si>
    <t>FELHALMOZÁSI KIADÁSOK</t>
  </si>
  <si>
    <t>Mvh pályázati támogatás</t>
  </si>
  <si>
    <t>Felújítási kiadások</t>
  </si>
  <si>
    <t>Felhalmozási támog elk. Állami pénzalaptól</t>
  </si>
  <si>
    <t>Felhalmozási célú önkormányzati bevételek</t>
  </si>
  <si>
    <t>Beruházás</t>
  </si>
  <si>
    <t>FELHALMOZÁSI BEVÉTELEK ÖSSZESEN:</t>
  </si>
  <si>
    <t>Felhalmozási célú céltartalék</t>
  </si>
  <si>
    <t>FELHALMOZÁSI KIADÁSOK ÖSSZESEN:</t>
  </si>
  <si>
    <t>BEVÉTELEK MINDÖSSZESEN:</t>
  </si>
  <si>
    <t>A költségvetés egyenlege (hiány):</t>
  </si>
  <si>
    <t>KIADÁSOK MINDÖSSZESEN:</t>
  </si>
  <si>
    <t>ebből: Kiegészítő támogatás</t>
  </si>
  <si>
    <t>5. sz. melléklet
a 11/2017. (XI.30. önkormányzati rendelethez
Szentgáloskér Önkormányzat 2017. évi felújítási kiadásai</t>
  </si>
</sst>
</file>

<file path=xl/styles.xml><?xml version="1.0" encoding="utf-8"?>
<styleSheet xmlns="http://schemas.openxmlformats.org/spreadsheetml/2006/main">
  <fonts count="18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0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1" xfId="0" applyBorder="1"/>
    <xf numFmtId="49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49" fontId="3" fillId="2" borderId="8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horizontal="right"/>
    </xf>
    <xf numFmtId="3" fontId="4" fillId="3" borderId="11" xfId="0" applyNumberFormat="1" applyFont="1" applyFill="1" applyBorder="1" applyAlignment="1">
      <alignment horizontal="right"/>
    </xf>
    <xf numFmtId="49" fontId="3" fillId="0" borderId="12" xfId="0" applyNumberFormat="1" applyFont="1" applyBorder="1" applyAlignment="1">
      <alignment horizontal="center"/>
    </xf>
    <xf numFmtId="0" fontId="4" fillId="0" borderId="13" xfId="0" applyFont="1" applyBorder="1"/>
    <xf numFmtId="3" fontId="4" fillId="0" borderId="13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left" indent="2"/>
    </xf>
    <xf numFmtId="3" fontId="6" fillId="0" borderId="15" xfId="0" applyNumberFormat="1" applyFont="1" applyBorder="1" applyAlignment="1">
      <alignment horizontal="right"/>
    </xf>
    <xf numFmtId="0" fontId="7" fillId="0" borderId="0" xfId="0" applyFont="1"/>
    <xf numFmtId="3" fontId="6" fillId="0" borderId="15" xfId="0" applyNumberFormat="1" applyFont="1" applyBorder="1"/>
    <xf numFmtId="49" fontId="3" fillId="0" borderId="14" xfId="0" applyNumberFormat="1" applyFont="1" applyBorder="1" applyAlignment="1">
      <alignment horizontal="center"/>
    </xf>
    <xf numFmtId="0" fontId="4" fillId="0" borderId="15" xfId="0" applyFont="1" applyBorder="1"/>
    <xf numFmtId="3" fontId="4" fillId="0" borderId="15" xfId="0" applyNumberFormat="1" applyFont="1" applyBorder="1" applyAlignment="1">
      <alignment horizontal="right"/>
    </xf>
    <xf numFmtId="0" fontId="4" fillId="0" borderId="15" xfId="0" applyFont="1" applyBorder="1" applyAlignment="1">
      <alignment horizontal="left"/>
    </xf>
    <xf numFmtId="3" fontId="4" fillId="0" borderId="15" xfId="0" applyNumberFormat="1" applyFont="1" applyBorder="1"/>
    <xf numFmtId="49" fontId="5" fillId="0" borderId="1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49" fontId="5" fillId="0" borderId="17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4" fillId="0" borderId="18" xfId="0" applyFont="1" applyBorder="1"/>
    <xf numFmtId="3" fontId="4" fillId="0" borderId="18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0" fontId="4" fillId="0" borderId="20" xfId="0" applyFont="1" applyBorder="1" applyAlignment="1"/>
    <xf numFmtId="3" fontId="4" fillId="0" borderId="20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6" fillId="0" borderId="20" xfId="0" applyFont="1" applyBorder="1" applyAlignment="1">
      <alignment horizontal="left" indent="2"/>
    </xf>
    <xf numFmtId="3" fontId="6" fillId="0" borderId="20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left" indent="2"/>
    </xf>
    <xf numFmtId="3" fontId="6" fillId="0" borderId="18" xfId="0" applyNumberFormat="1" applyFont="1" applyBorder="1" applyAlignment="1">
      <alignment horizontal="right"/>
    </xf>
    <xf numFmtId="49" fontId="3" fillId="0" borderId="21" xfId="0" applyNumberFormat="1" applyFont="1" applyBorder="1" applyAlignment="1">
      <alignment horizontal="center"/>
    </xf>
    <xf numFmtId="0" fontId="4" fillId="0" borderId="22" xfId="0" applyFont="1" applyBorder="1"/>
    <xf numFmtId="3" fontId="4" fillId="0" borderId="22" xfId="0" applyNumberFormat="1" applyFont="1" applyBorder="1"/>
    <xf numFmtId="49" fontId="3" fillId="0" borderId="23" xfId="0" applyNumberFormat="1" applyFont="1" applyBorder="1" applyAlignment="1">
      <alignment horizontal="center"/>
    </xf>
    <xf numFmtId="0" fontId="4" fillId="0" borderId="24" xfId="0" applyFont="1" applyBorder="1"/>
    <xf numFmtId="3" fontId="4" fillId="0" borderId="24" xfId="0" applyNumberFormat="1" applyFont="1" applyBorder="1"/>
    <xf numFmtId="0" fontId="3" fillId="2" borderId="25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0" fillId="2" borderId="3" xfId="0" applyFill="1" applyBorder="1"/>
    <xf numFmtId="0" fontId="0" fillId="2" borderId="25" xfId="0" applyFill="1" applyBorder="1"/>
    <xf numFmtId="49" fontId="3" fillId="0" borderId="27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left" wrapText="1"/>
    </xf>
    <xf numFmtId="3" fontId="4" fillId="0" borderId="13" xfId="0" applyNumberFormat="1" applyFont="1" applyBorder="1" applyAlignment="1">
      <alignment horizontal="right" vertical="center"/>
    </xf>
    <xf numFmtId="49" fontId="5" fillId="4" borderId="17" xfId="0" applyNumberFormat="1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left" vertical="center" wrapText="1" indent="2"/>
    </xf>
    <xf numFmtId="3" fontId="6" fillId="4" borderId="15" xfId="0" applyNumberFormat="1" applyFont="1" applyFill="1" applyBorder="1" applyAlignment="1">
      <alignment horizontal="right" vertical="center"/>
    </xf>
    <xf numFmtId="49" fontId="5" fillId="0" borderId="28" xfId="0" applyNumberFormat="1" applyFont="1" applyBorder="1" applyAlignment="1">
      <alignment horizontal="center" wrapText="1"/>
    </xf>
    <xf numFmtId="0" fontId="6" fillId="0" borderId="18" xfId="0" applyFont="1" applyBorder="1" applyAlignment="1">
      <alignment horizontal="left" vertical="center" wrapText="1" indent="2"/>
    </xf>
    <xf numFmtId="3" fontId="6" fillId="0" borderId="18" xfId="0" applyNumberFormat="1" applyFont="1" applyBorder="1" applyAlignment="1">
      <alignment horizontal="right" vertical="center"/>
    </xf>
    <xf numFmtId="49" fontId="3" fillId="4" borderId="17" xfId="0" applyNumberFormat="1" applyFont="1" applyFill="1" applyBorder="1" applyAlignment="1">
      <alignment horizontal="center"/>
    </xf>
    <xf numFmtId="0" fontId="4" fillId="4" borderId="15" xfId="0" applyFont="1" applyFill="1" applyBorder="1"/>
    <xf numFmtId="3" fontId="4" fillId="4" borderId="15" xfId="0" applyNumberFormat="1" applyFont="1" applyFill="1" applyBorder="1" applyAlignment="1">
      <alignment horizontal="right"/>
    </xf>
    <xf numFmtId="49" fontId="5" fillId="4" borderId="17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left" indent="2"/>
    </xf>
    <xf numFmtId="3" fontId="6" fillId="4" borderId="15" xfId="0" applyNumberFormat="1" applyFont="1" applyFill="1" applyBorder="1" applyAlignment="1">
      <alignment horizontal="right"/>
    </xf>
    <xf numFmtId="49" fontId="5" fillId="4" borderId="28" xfId="0" applyNumberFormat="1" applyFont="1" applyFill="1" applyBorder="1" applyAlignment="1">
      <alignment horizontal="center"/>
    </xf>
    <xf numFmtId="0" fontId="6" fillId="4" borderId="18" xfId="0" applyFont="1" applyFill="1" applyBorder="1" applyAlignment="1">
      <alignment horizontal="left" indent="2"/>
    </xf>
    <xf numFmtId="3" fontId="6" fillId="4" borderId="18" xfId="0" applyNumberFormat="1" applyFont="1" applyFill="1" applyBorder="1" applyAlignment="1">
      <alignment horizontal="right"/>
    </xf>
    <xf numFmtId="49" fontId="3" fillId="4" borderId="28" xfId="0" applyNumberFormat="1" applyFont="1" applyFill="1" applyBorder="1" applyAlignment="1">
      <alignment horizontal="center"/>
    </xf>
    <xf numFmtId="0" fontId="4" fillId="4" borderId="18" xfId="0" applyFont="1" applyFill="1" applyBorder="1" applyAlignment="1">
      <alignment horizontal="left"/>
    </xf>
    <xf numFmtId="3" fontId="4" fillId="4" borderId="18" xfId="0" applyNumberFormat="1" applyFont="1" applyFill="1" applyBorder="1" applyAlignment="1">
      <alignment horizontal="right"/>
    </xf>
    <xf numFmtId="0" fontId="4" fillId="4" borderId="15" xfId="0" applyFont="1" applyFill="1" applyBorder="1" applyAlignment="1">
      <alignment horizontal="left"/>
    </xf>
    <xf numFmtId="0" fontId="3" fillId="2" borderId="25" xfId="0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3" fontId="8" fillId="0" borderId="34" xfId="0" applyNumberFormat="1" applyFont="1" applyBorder="1"/>
    <xf numFmtId="0" fontId="8" fillId="0" borderId="0" xfId="0" applyFont="1" applyBorder="1"/>
    <xf numFmtId="3" fontId="0" fillId="0" borderId="39" xfId="0" applyNumberFormat="1" applyBorder="1"/>
    <xf numFmtId="3" fontId="0" fillId="0" borderId="45" xfId="0" applyNumberFormat="1" applyBorder="1"/>
    <xf numFmtId="0" fontId="0" fillId="0" borderId="0" xfId="0" applyBorder="1" applyAlignment="1"/>
    <xf numFmtId="0" fontId="0" fillId="0" borderId="27" xfId="0" applyBorder="1" applyAlignment="1">
      <alignment horizontal="center" vertical="center" wrapText="1"/>
    </xf>
    <xf numFmtId="3" fontId="0" fillId="0" borderId="13" xfId="0" applyNumberFormat="1" applyBorder="1"/>
    <xf numFmtId="3" fontId="0" fillId="0" borderId="34" xfId="0" applyNumberFormat="1" applyBorder="1"/>
    <xf numFmtId="0" fontId="0" fillId="0" borderId="49" xfId="0" applyBorder="1" applyAlignment="1">
      <alignment horizontal="center" vertical="center" wrapText="1"/>
    </xf>
    <xf numFmtId="3" fontId="0" fillId="0" borderId="20" xfId="0" applyNumberFormat="1" applyBorder="1"/>
    <xf numFmtId="3" fontId="0" fillId="0" borderId="20" xfId="0" applyNumberFormat="1" applyBorder="1" applyAlignment="1"/>
    <xf numFmtId="3" fontId="0" fillId="0" borderId="52" xfId="0" applyNumberFormat="1" applyBorder="1"/>
    <xf numFmtId="0" fontId="10" fillId="0" borderId="53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0" fillId="3" borderId="47" xfId="0" applyFill="1" applyBorder="1"/>
    <xf numFmtId="3" fontId="8" fillId="3" borderId="48" xfId="0" applyNumberFormat="1" applyFont="1" applyFill="1" applyBorder="1"/>
    <xf numFmtId="3" fontId="8" fillId="3" borderId="45" xfId="0" applyNumberFormat="1" applyFont="1" applyFill="1" applyBorder="1"/>
    <xf numFmtId="0" fontId="0" fillId="3" borderId="0" xfId="0" applyFill="1" applyBorder="1"/>
    <xf numFmtId="0" fontId="8" fillId="3" borderId="0" xfId="0" applyFont="1" applyFill="1" applyBorder="1" applyAlignment="1">
      <alignment horizontal="center" vertical="center"/>
    </xf>
    <xf numFmtId="3" fontId="8" fillId="3" borderId="0" xfId="0" applyNumberFormat="1" applyFont="1" applyFill="1" applyBorder="1"/>
    <xf numFmtId="3" fontId="8" fillId="3" borderId="0" xfId="0" applyNumberFormat="1" applyFont="1" applyFill="1" applyBorder="1" applyAlignment="1"/>
    <xf numFmtId="0" fontId="3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right" vertical="center" wrapText="1"/>
    </xf>
    <xf numFmtId="3" fontId="13" fillId="0" borderId="39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13" fillId="0" borderId="54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0" fontId="11" fillId="0" borderId="19" xfId="0" applyFont="1" applyBorder="1" applyAlignment="1">
      <alignment horizontal="left" vertical="center" wrapText="1"/>
    </xf>
    <xf numFmtId="0" fontId="0" fillId="0" borderId="0" xfId="0" applyAlignment="1"/>
    <xf numFmtId="0" fontId="0" fillId="0" borderId="54" xfId="0" applyBorder="1" applyAlignment="1"/>
    <xf numFmtId="0" fontId="4" fillId="3" borderId="2" xfId="0" applyFont="1" applyFill="1" applyBorder="1" applyAlignment="1">
      <alignment horizontal="left" vertical="center" wrapText="1"/>
    </xf>
    <xf numFmtId="3" fontId="14" fillId="3" borderId="2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3" fontId="3" fillId="3" borderId="0" xfId="0" applyNumberFormat="1" applyFont="1" applyFill="1" applyBorder="1" applyAlignment="1">
      <alignment horizontal="left" vertical="center" wrapText="1"/>
    </xf>
    <xf numFmtId="3" fontId="15" fillId="3" borderId="0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8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/>
    <xf numFmtId="0" fontId="8" fillId="0" borderId="8" xfId="0" applyFont="1" applyBorder="1"/>
    <xf numFmtId="0" fontId="17" fillId="0" borderId="27" xfId="0" applyFont="1" applyBorder="1" applyAlignment="1">
      <alignment vertical="center"/>
    </xf>
    <xf numFmtId="3" fontId="17" fillId="0" borderId="34" xfId="0" applyNumberFormat="1" applyFont="1" applyBorder="1" applyAlignment="1">
      <alignment vertical="center"/>
    </xf>
    <xf numFmtId="0" fontId="17" fillId="0" borderId="27" xfId="0" applyFont="1" applyBorder="1"/>
    <xf numFmtId="3" fontId="17" fillId="0" borderId="34" xfId="0" applyNumberFormat="1" applyFont="1" applyBorder="1"/>
    <xf numFmtId="0" fontId="17" fillId="0" borderId="17" xfId="0" applyFont="1" applyBorder="1" applyAlignment="1">
      <alignment vertical="center"/>
    </xf>
    <xf numFmtId="3" fontId="17" fillId="0" borderId="39" xfId="0" applyNumberFormat="1" applyFont="1" applyBorder="1" applyAlignment="1">
      <alignment vertical="center"/>
    </xf>
    <xf numFmtId="0" fontId="17" fillId="0" borderId="17" xfId="0" applyFont="1" applyBorder="1"/>
    <xf numFmtId="3" fontId="17" fillId="0" borderId="39" xfId="0" applyNumberFormat="1" applyFont="1" applyBorder="1"/>
    <xf numFmtId="0" fontId="17" fillId="0" borderId="28" xfId="0" applyFont="1" applyBorder="1" applyAlignment="1">
      <alignment vertical="center"/>
    </xf>
    <xf numFmtId="3" fontId="17" fillId="0" borderId="55" xfId="0" applyNumberFormat="1" applyFont="1" applyBorder="1" applyAlignment="1">
      <alignment vertical="center"/>
    </xf>
    <xf numFmtId="0" fontId="17" fillId="0" borderId="28" xfId="0" applyFont="1" applyBorder="1"/>
    <xf numFmtId="3" fontId="17" fillId="0" borderId="55" xfId="0" applyNumberFormat="1" applyFont="1" applyBorder="1"/>
    <xf numFmtId="0" fontId="16" fillId="0" borderId="47" xfId="0" applyFont="1" applyBorder="1" applyAlignment="1">
      <alignment horizontal="right" vertical="center"/>
    </xf>
    <xf numFmtId="3" fontId="16" fillId="0" borderId="45" xfId="0" applyNumberFormat="1" applyFont="1" applyBorder="1" applyAlignment="1">
      <alignment vertical="center"/>
    </xf>
    <xf numFmtId="3" fontId="16" fillId="0" borderId="45" xfId="0" applyNumberFormat="1" applyFont="1" applyBorder="1"/>
    <xf numFmtId="0" fontId="17" fillId="0" borderId="61" xfId="0" applyFont="1" applyBorder="1"/>
    <xf numFmtId="3" fontId="17" fillId="0" borderId="61" xfId="0" applyNumberFormat="1" applyFont="1" applyBorder="1"/>
    <xf numFmtId="0" fontId="0" fillId="0" borderId="58" xfId="0" applyBorder="1"/>
    <xf numFmtId="3" fontId="0" fillId="0" borderId="58" xfId="0" applyNumberFormat="1" applyBorder="1"/>
    <xf numFmtId="3" fontId="8" fillId="0" borderId="0" xfId="0" applyNumberFormat="1" applyFont="1" applyBorder="1"/>
    <xf numFmtId="3" fontId="0" fillId="0" borderId="0" xfId="0" applyNumberFormat="1" applyAlignment="1"/>
    <xf numFmtId="0" fontId="7" fillId="0" borderId="0" xfId="0" applyFont="1" applyBorder="1" applyAlignment="1">
      <alignment horizontal="right" indent="8"/>
    </xf>
    <xf numFmtId="3" fontId="7" fillId="0" borderId="0" xfId="0" applyNumberFormat="1" applyFont="1" applyBorder="1"/>
    <xf numFmtId="3" fontId="0" fillId="0" borderId="0" xfId="0" applyNumberFormat="1" applyBorder="1"/>
    <xf numFmtId="0" fontId="0" fillId="0" borderId="8" xfId="0" applyBorder="1" applyAlignment="1"/>
    <xf numFmtId="0" fontId="0" fillId="0" borderId="10" xfId="0" applyBorder="1" applyAlignment="1"/>
    <xf numFmtId="0" fontId="0" fillId="0" borderId="29" xfId="0" applyBorder="1" applyAlignment="1"/>
    <xf numFmtId="0" fontId="0" fillId="0" borderId="3" xfId="0" applyBorder="1" applyAlignment="1"/>
    <xf numFmtId="0" fontId="0" fillId="0" borderId="9" xfId="0" applyBorder="1" applyAlignment="1"/>
    <xf numFmtId="0" fontId="0" fillId="0" borderId="5" xfId="0" applyBorder="1" applyAlignment="1"/>
    <xf numFmtId="0" fontId="0" fillId="0" borderId="30" xfId="0" applyBorder="1" applyAlignment="1"/>
    <xf numFmtId="0" fontId="0" fillId="0" borderId="19" xfId="0" applyBorder="1" applyAlignment="1"/>
    <xf numFmtId="0" fontId="0" fillId="0" borderId="35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8" fillId="0" borderId="31" xfId="0" applyFont="1" applyBorder="1" applyAlignment="1"/>
    <xf numFmtId="0" fontId="8" fillId="0" borderId="32" xfId="0" applyFont="1" applyBorder="1" applyAlignment="1"/>
    <xf numFmtId="0" fontId="0" fillId="0" borderId="33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44" xfId="0" applyBorder="1" applyAlignment="1"/>
    <xf numFmtId="0" fontId="8" fillId="3" borderId="48" xfId="0" applyFont="1" applyFill="1" applyBorder="1" applyAlignment="1">
      <alignment horizontal="center" vertical="center"/>
    </xf>
    <xf numFmtId="3" fontId="8" fillId="3" borderId="48" xfId="0" applyNumberFormat="1" applyFont="1" applyFill="1" applyBorder="1" applyAlignment="1"/>
    <xf numFmtId="0" fontId="9" fillId="0" borderId="1" xfId="0" applyFont="1" applyBorder="1" applyAlignment="1"/>
    <xf numFmtId="0" fontId="8" fillId="0" borderId="2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3" fontId="0" fillId="0" borderId="13" xfId="0" applyNumberFormat="1" applyBorder="1" applyAlignment="1"/>
    <xf numFmtId="0" fontId="10" fillId="0" borderId="50" xfId="0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54" xfId="0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0" fillId="0" borderId="0" xfId="0" applyAlignment="1"/>
    <xf numFmtId="0" fontId="3" fillId="3" borderId="40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0" fillId="0" borderId="60" xfId="0" applyBorder="1" applyAlignment="1"/>
    <xf numFmtId="0" fontId="11" fillId="0" borderId="56" xfId="0" applyFont="1" applyBorder="1" applyAlignment="1">
      <alignment horizontal="left" vertical="center" wrapText="1"/>
    </xf>
    <xf numFmtId="0" fontId="12" fillId="0" borderId="32" xfId="0" applyFont="1" applyBorder="1" applyAlignment="1"/>
    <xf numFmtId="0" fontId="12" fillId="0" borderId="57" xfId="0" applyFont="1" applyBorder="1" applyAlignment="1"/>
    <xf numFmtId="0" fontId="11" fillId="0" borderId="16" xfId="0" applyFont="1" applyBorder="1" applyAlignment="1">
      <alignment horizontal="left" vertical="center" wrapText="1"/>
    </xf>
    <xf numFmtId="0" fontId="0" fillId="0" borderId="58" xfId="0" applyBorder="1" applyAlignment="1"/>
    <xf numFmtId="0" fontId="0" fillId="0" borderId="59" xfId="0" applyBorder="1" applyAlignment="1"/>
    <xf numFmtId="0" fontId="8" fillId="0" borderId="1" xfId="0" applyFont="1" applyBorder="1" applyAlignment="1"/>
    <xf numFmtId="0" fontId="0" fillId="0" borderId="0" xfId="0" applyAlignment="1">
      <alignment horizont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78"/>
  <sheetViews>
    <sheetView view="pageLayout" zoomScaleNormal="100" workbookViewId="0">
      <selection activeCell="E9" sqref="E9"/>
    </sheetView>
  </sheetViews>
  <sheetFormatPr defaultRowHeight="12.75"/>
  <cols>
    <col min="1" max="1" width="6" customWidth="1"/>
    <col min="2" max="2" width="49.7109375" customWidth="1"/>
    <col min="3" max="6" width="10.28515625" customWidth="1"/>
  </cols>
  <sheetData>
    <row r="1" spans="1:6" ht="13.5" thickBot="1">
      <c r="A1" s="1"/>
      <c r="B1" s="1"/>
      <c r="C1" s="1"/>
      <c r="D1" s="1"/>
      <c r="E1" s="1" t="s">
        <v>0</v>
      </c>
      <c r="F1" s="1"/>
    </row>
    <row r="2" spans="1:6" ht="39" thickBot="1">
      <c r="A2" s="2" t="s">
        <v>1</v>
      </c>
      <c r="B2" s="3" t="s">
        <v>2</v>
      </c>
      <c r="C2" s="4" t="s">
        <v>3</v>
      </c>
      <c r="D2" s="4" t="s">
        <v>4</v>
      </c>
      <c r="E2" s="4"/>
      <c r="F2" s="4"/>
    </row>
    <row r="3" spans="1:6" ht="18" customHeight="1" thickBot="1">
      <c r="A3" s="5"/>
      <c r="B3" s="6" t="s">
        <v>5</v>
      </c>
      <c r="C3" s="7"/>
      <c r="D3" s="8"/>
      <c r="E3" s="9"/>
      <c r="F3" s="10"/>
    </row>
    <row r="4" spans="1:6" ht="18" customHeight="1" thickBot="1">
      <c r="A4" s="11"/>
      <c r="B4" s="12" t="s">
        <v>6</v>
      </c>
      <c r="C4" s="13">
        <f>SUM(C5,C15)</f>
        <v>20591</v>
      </c>
      <c r="D4" s="13">
        <f>SUM(D5,D15)</f>
        <v>22698</v>
      </c>
      <c r="E4" s="13">
        <f>SUM(E5,E15)</f>
        <v>0</v>
      </c>
      <c r="F4" s="14">
        <f>SUM(F5,F15)</f>
        <v>0</v>
      </c>
    </row>
    <row r="5" spans="1:6" ht="18" customHeight="1">
      <c r="A5" s="15" t="s">
        <v>7</v>
      </c>
      <c r="B5" s="16" t="s">
        <v>8</v>
      </c>
      <c r="C5" s="17">
        <f>SUM(C6:C14)</f>
        <v>20591</v>
      </c>
      <c r="D5" s="17">
        <v>20591</v>
      </c>
      <c r="E5" s="17">
        <f>SUM(E6:E11)</f>
        <v>0</v>
      </c>
      <c r="F5" s="17">
        <f>SUM(F6:F11)</f>
        <v>0</v>
      </c>
    </row>
    <row r="6" spans="1:6" s="21" customFormat="1" ht="18" customHeight="1">
      <c r="A6" s="18" t="s">
        <v>9</v>
      </c>
      <c r="B6" s="19" t="s">
        <v>10</v>
      </c>
      <c r="C6" s="20">
        <v>7351</v>
      </c>
      <c r="D6" s="20">
        <v>7351</v>
      </c>
      <c r="E6" s="20"/>
      <c r="F6" s="20"/>
    </row>
    <row r="7" spans="1:6" s="21" customFormat="1" ht="18" customHeight="1">
      <c r="A7" s="18" t="s">
        <v>11</v>
      </c>
      <c r="B7" s="19" t="s">
        <v>12</v>
      </c>
      <c r="C7" s="20">
        <v>4394</v>
      </c>
      <c r="D7" s="20">
        <v>4394</v>
      </c>
      <c r="E7" s="20"/>
      <c r="F7" s="20"/>
    </row>
    <row r="8" spans="1:6" s="21" customFormat="1" ht="18" customHeight="1">
      <c r="A8" s="18" t="s">
        <v>13</v>
      </c>
      <c r="B8" s="19" t="s">
        <v>14</v>
      </c>
      <c r="C8" s="20">
        <v>2500</v>
      </c>
      <c r="D8" s="20">
        <v>2500</v>
      </c>
      <c r="E8" s="20"/>
      <c r="F8" s="20"/>
    </row>
    <row r="9" spans="1:6" s="21" customFormat="1" ht="18" customHeight="1">
      <c r="A9" s="18" t="s">
        <v>15</v>
      </c>
      <c r="B9" s="19" t="s">
        <v>16</v>
      </c>
      <c r="C9" s="20">
        <v>176</v>
      </c>
      <c r="D9" s="20">
        <v>176</v>
      </c>
      <c r="E9" s="20"/>
      <c r="F9" s="20"/>
    </row>
    <row r="10" spans="1:6" s="21" customFormat="1" ht="18" customHeight="1">
      <c r="A10" s="18" t="s">
        <v>17</v>
      </c>
      <c r="B10" s="19" t="s">
        <v>18</v>
      </c>
      <c r="C10" s="20"/>
      <c r="D10" s="20"/>
      <c r="E10" s="20"/>
      <c r="F10" s="20"/>
    </row>
    <row r="11" spans="1:6" s="21" customFormat="1" ht="18" customHeight="1">
      <c r="A11" s="18" t="s">
        <v>19</v>
      </c>
      <c r="B11" s="19" t="s">
        <v>20</v>
      </c>
      <c r="C11" s="22">
        <v>4721</v>
      </c>
      <c r="D11" s="22">
        <v>4721</v>
      </c>
      <c r="E11" s="22"/>
      <c r="F11" s="22"/>
    </row>
    <row r="12" spans="1:6" s="21" customFormat="1" ht="18" customHeight="1">
      <c r="A12" s="18" t="s">
        <v>21</v>
      </c>
      <c r="B12" s="19" t="s">
        <v>22</v>
      </c>
      <c r="C12" s="22">
        <v>1200</v>
      </c>
      <c r="D12" s="22">
        <v>1200</v>
      </c>
      <c r="E12" s="22"/>
      <c r="F12" s="22"/>
    </row>
    <row r="13" spans="1:6" s="21" customFormat="1" ht="18" customHeight="1">
      <c r="A13" s="18" t="s">
        <v>23</v>
      </c>
      <c r="B13" s="19" t="s">
        <v>24</v>
      </c>
      <c r="C13" s="22">
        <v>249</v>
      </c>
      <c r="D13" s="22">
        <v>249</v>
      </c>
      <c r="E13" s="22"/>
      <c r="F13" s="22"/>
    </row>
    <row r="14" spans="1:6" s="21" customFormat="1" ht="18" customHeight="1">
      <c r="A14" s="18" t="s">
        <v>25</v>
      </c>
      <c r="B14" s="19" t="s">
        <v>26</v>
      </c>
      <c r="C14" s="22"/>
      <c r="D14" s="22"/>
      <c r="E14" s="22"/>
      <c r="F14" s="22"/>
    </row>
    <row r="15" spans="1:6" ht="18" customHeight="1" thickBot="1">
      <c r="A15" s="23" t="s">
        <v>27</v>
      </c>
      <c r="B15" s="24" t="s">
        <v>28</v>
      </c>
      <c r="C15" s="25"/>
      <c r="D15" s="25">
        <v>2107</v>
      </c>
      <c r="E15" s="25"/>
      <c r="F15" s="25"/>
    </row>
    <row r="16" spans="1:6" ht="18" customHeight="1" thickBot="1">
      <c r="A16" s="11"/>
      <c r="B16" s="12" t="s">
        <v>29</v>
      </c>
      <c r="C16" s="13">
        <f>SUM(C17:C21)</f>
        <v>25473</v>
      </c>
      <c r="D16" s="13">
        <f>SUM(D17:D21)</f>
        <v>37000</v>
      </c>
      <c r="E16" s="13">
        <f>SUM(E17:E21)</f>
        <v>0</v>
      </c>
      <c r="F16" s="14">
        <f>SUM(F17:F21)</f>
        <v>0</v>
      </c>
    </row>
    <row r="17" spans="1:6" ht="18" customHeight="1">
      <c r="A17" s="15" t="s">
        <v>30</v>
      </c>
      <c r="B17" s="16" t="s">
        <v>31</v>
      </c>
      <c r="C17" s="17"/>
      <c r="D17" s="17"/>
      <c r="E17" s="17"/>
      <c r="F17" s="17"/>
    </row>
    <row r="18" spans="1:6" ht="18" customHeight="1">
      <c r="A18" s="23" t="s">
        <v>32</v>
      </c>
      <c r="B18" s="26" t="s">
        <v>33</v>
      </c>
      <c r="C18" s="25"/>
      <c r="D18" s="25"/>
      <c r="E18" s="25"/>
      <c r="F18" s="25"/>
    </row>
    <row r="19" spans="1:6" ht="18" customHeight="1">
      <c r="A19" s="23" t="s">
        <v>34</v>
      </c>
      <c r="B19" s="26" t="s">
        <v>35</v>
      </c>
      <c r="C19" s="25"/>
      <c r="D19" s="25"/>
      <c r="E19" s="25"/>
      <c r="F19" s="25"/>
    </row>
    <row r="20" spans="1:6" ht="18" customHeight="1">
      <c r="A20" s="23" t="s">
        <v>36</v>
      </c>
      <c r="B20" s="26" t="s">
        <v>37</v>
      </c>
      <c r="C20" s="27">
        <v>25473</v>
      </c>
      <c r="D20" s="27">
        <v>37000</v>
      </c>
      <c r="E20" s="27"/>
      <c r="F20" s="27"/>
    </row>
    <row r="21" spans="1:6" ht="18" customHeight="1">
      <c r="A21" s="23" t="s">
        <v>38</v>
      </c>
      <c r="B21" s="24" t="s">
        <v>39</v>
      </c>
      <c r="C21" s="25">
        <f>SUM(C22:C25)</f>
        <v>0</v>
      </c>
      <c r="D21" s="25">
        <f>SUM(D22:D25)</f>
        <v>0</v>
      </c>
      <c r="E21" s="25">
        <f>SUM(E22:E25)</f>
        <v>0</v>
      </c>
      <c r="F21" s="25">
        <f>SUM(F22:F25)</f>
        <v>0</v>
      </c>
    </row>
    <row r="22" spans="1:6" s="21" customFormat="1" ht="18" customHeight="1">
      <c r="A22" s="18" t="s">
        <v>40</v>
      </c>
      <c r="B22" s="19" t="s">
        <v>41</v>
      </c>
      <c r="C22" s="20"/>
      <c r="D22" s="20"/>
      <c r="E22" s="20"/>
      <c r="F22" s="20"/>
    </row>
    <row r="23" spans="1:6" s="21" customFormat="1" ht="18" customHeight="1">
      <c r="A23" s="18" t="s">
        <v>42</v>
      </c>
      <c r="B23" s="19" t="s">
        <v>43</v>
      </c>
      <c r="C23" s="20"/>
      <c r="D23" s="20"/>
      <c r="E23" s="20"/>
      <c r="F23" s="20"/>
    </row>
    <row r="24" spans="1:6" s="21" customFormat="1" ht="18" customHeight="1">
      <c r="A24" s="18" t="s">
        <v>44</v>
      </c>
      <c r="B24" s="19" t="s">
        <v>45</v>
      </c>
      <c r="C24" s="22"/>
      <c r="D24" s="22"/>
      <c r="E24" s="22"/>
      <c r="F24" s="22"/>
    </row>
    <row r="25" spans="1:6" s="21" customFormat="1" ht="18" customHeight="1" thickBot="1">
      <c r="A25" s="28" t="s">
        <v>46</v>
      </c>
      <c r="B25" s="19" t="s">
        <v>47</v>
      </c>
      <c r="C25" s="20"/>
      <c r="D25" s="20"/>
      <c r="E25" s="20"/>
      <c r="F25" s="20"/>
    </row>
    <row r="26" spans="1:6" ht="18" customHeight="1" thickBot="1">
      <c r="A26" s="11"/>
      <c r="B26" s="12" t="s">
        <v>48</v>
      </c>
      <c r="C26" s="13">
        <f>SUM(C27,C31,C35,C42,C43,C50:C51)</f>
        <v>12793</v>
      </c>
      <c r="D26" s="13">
        <f>SUM(D27,D31,D35,D42,D43,D50:D51)</f>
        <v>15899</v>
      </c>
      <c r="E26" s="13">
        <f>SUM(E27,E31,E35,E42,E43,E50:E51)</f>
        <v>0</v>
      </c>
      <c r="F26" s="14">
        <f>SUM(F27,F31,F35,F42,F43,F50:F51)</f>
        <v>0</v>
      </c>
    </row>
    <row r="27" spans="1:6" ht="43.5" customHeight="1">
      <c r="A27" s="29" t="s">
        <v>49</v>
      </c>
      <c r="B27" s="30" t="s">
        <v>50</v>
      </c>
      <c r="C27" s="17">
        <f>SUM(C28:C30)</f>
        <v>0</v>
      </c>
      <c r="D27" s="17">
        <f>SUM(D28:D30)</f>
        <v>0</v>
      </c>
      <c r="E27" s="17">
        <f>SUM(E28:E30)</f>
        <v>0</v>
      </c>
      <c r="F27" s="17">
        <f>SUM(F28:F30)</f>
        <v>0</v>
      </c>
    </row>
    <row r="28" spans="1:6" s="21" customFormat="1" ht="18" customHeight="1">
      <c r="A28" s="18" t="s">
        <v>51</v>
      </c>
      <c r="B28" s="19" t="s">
        <v>52</v>
      </c>
      <c r="C28" s="20"/>
      <c r="D28" s="20"/>
      <c r="E28" s="20"/>
      <c r="F28" s="20"/>
    </row>
    <row r="29" spans="1:6" s="21" customFormat="1" ht="18" customHeight="1">
      <c r="A29" s="18" t="s">
        <v>53</v>
      </c>
      <c r="B29" s="19" t="s">
        <v>54</v>
      </c>
      <c r="C29" s="22"/>
      <c r="D29" s="22"/>
      <c r="E29" s="22"/>
      <c r="F29" s="22"/>
    </row>
    <row r="30" spans="1:6" s="21" customFormat="1" ht="18" customHeight="1">
      <c r="A30" s="18" t="s">
        <v>55</v>
      </c>
      <c r="B30" s="19" t="s">
        <v>56</v>
      </c>
      <c r="C30" s="20"/>
      <c r="D30" s="20"/>
      <c r="E30" s="20"/>
      <c r="F30" s="20"/>
    </row>
    <row r="31" spans="1:6" ht="18" customHeight="1">
      <c r="A31" s="23" t="s">
        <v>57</v>
      </c>
      <c r="B31" s="24" t="s">
        <v>58</v>
      </c>
      <c r="C31" s="25">
        <f>SUM(C32:C34)</f>
        <v>1000</v>
      </c>
      <c r="D31" s="25">
        <v>1000</v>
      </c>
      <c r="E31" s="25">
        <f>SUM(E32:E34)</f>
        <v>0</v>
      </c>
      <c r="F31" s="25">
        <f>SUM(F32:F34)</f>
        <v>0</v>
      </c>
    </row>
    <row r="32" spans="1:6" s="21" customFormat="1" ht="18" customHeight="1">
      <c r="A32" s="18" t="s">
        <v>59</v>
      </c>
      <c r="B32" s="19"/>
      <c r="C32" s="20"/>
      <c r="D32" s="20"/>
      <c r="E32" s="20"/>
      <c r="F32" s="20"/>
    </row>
    <row r="33" spans="1:6" s="21" customFormat="1" ht="18" customHeight="1">
      <c r="A33" s="18" t="s">
        <v>60</v>
      </c>
      <c r="B33" s="19"/>
      <c r="C33" s="22">
        <v>0</v>
      </c>
      <c r="D33" s="22"/>
      <c r="E33" s="22"/>
      <c r="F33" s="22"/>
    </row>
    <row r="34" spans="1:6" s="21" customFormat="1" ht="18" customHeight="1">
      <c r="A34" s="18" t="s">
        <v>61</v>
      </c>
      <c r="B34" s="19" t="s">
        <v>62</v>
      </c>
      <c r="C34" s="20">
        <v>1000</v>
      </c>
      <c r="D34" s="20">
        <v>1000</v>
      </c>
      <c r="E34" s="20"/>
      <c r="F34" s="20"/>
    </row>
    <row r="35" spans="1:6" ht="18" customHeight="1">
      <c r="A35" s="23" t="s">
        <v>63</v>
      </c>
      <c r="B35" s="24" t="s">
        <v>64</v>
      </c>
      <c r="C35" s="25">
        <f>SUM(C36:C41)</f>
        <v>10000</v>
      </c>
      <c r="D35" s="25">
        <v>12336</v>
      </c>
      <c r="E35" s="25">
        <f>SUM(E36:E41)</f>
        <v>0</v>
      </c>
      <c r="F35" s="25">
        <f>SUM(F36:F41)</f>
        <v>0</v>
      </c>
    </row>
    <row r="36" spans="1:6" s="21" customFormat="1" ht="18" customHeight="1">
      <c r="A36" s="18" t="s">
        <v>65</v>
      </c>
      <c r="B36" s="19" t="s">
        <v>66</v>
      </c>
      <c r="C36" s="20"/>
      <c r="D36" s="20"/>
      <c r="E36" s="20"/>
      <c r="F36" s="20"/>
    </row>
    <row r="37" spans="1:6" s="21" customFormat="1" ht="18" customHeight="1">
      <c r="A37" s="18" t="s">
        <v>67</v>
      </c>
      <c r="B37" s="19" t="s">
        <v>68</v>
      </c>
      <c r="C37" s="22"/>
      <c r="D37" s="22"/>
      <c r="E37" s="22"/>
      <c r="F37" s="22"/>
    </row>
    <row r="38" spans="1:6" s="21" customFormat="1" ht="18" customHeight="1">
      <c r="A38" s="18" t="s">
        <v>69</v>
      </c>
      <c r="B38" s="19" t="s">
        <v>70</v>
      </c>
      <c r="C38" s="20">
        <v>1500</v>
      </c>
      <c r="D38" s="20">
        <v>1500</v>
      </c>
      <c r="E38" s="20"/>
      <c r="F38" s="20"/>
    </row>
    <row r="39" spans="1:6" s="21" customFormat="1" ht="18" customHeight="1">
      <c r="A39" s="18" t="s">
        <v>71</v>
      </c>
      <c r="B39" s="19" t="s">
        <v>72</v>
      </c>
      <c r="C39" s="20">
        <v>8500</v>
      </c>
      <c r="D39" s="20">
        <v>8500</v>
      </c>
      <c r="E39" s="20"/>
      <c r="F39" s="20"/>
    </row>
    <row r="40" spans="1:6" s="21" customFormat="1" ht="18" customHeight="1">
      <c r="A40" s="18" t="s">
        <v>73</v>
      </c>
      <c r="B40" s="19" t="s">
        <v>74</v>
      </c>
      <c r="C40" s="20"/>
      <c r="D40" s="20"/>
      <c r="E40" s="20"/>
      <c r="F40" s="20"/>
    </row>
    <row r="41" spans="1:6" s="21" customFormat="1" ht="18" customHeight="1">
      <c r="A41" s="18" t="s">
        <v>75</v>
      </c>
      <c r="B41" s="19" t="s">
        <v>76</v>
      </c>
      <c r="C41" s="22"/>
      <c r="D41" s="22">
        <v>2336</v>
      </c>
      <c r="E41" s="22"/>
      <c r="F41" s="22"/>
    </row>
    <row r="42" spans="1:6" ht="18" customHeight="1">
      <c r="A42" s="23" t="s">
        <v>77</v>
      </c>
      <c r="B42" s="24" t="s">
        <v>78</v>
      </c>
      <c r="C42" s="25"/>
      <c r="D42" s="25"/>
      <c r="E42" s="25"/>
      <c r="F42" s="25"/>
    </row>
    <row r="43" spans="1:6" ht="18" customHeight="1">
      <c r="A43" s="23" t="s">
        <v>79</v>
      </c>
      <c r="B43" s="24" t="s">
        <v>80</v>
      </c>
      <c r="C43" s="25">
        <f>SUM(C44:C49)</f>
        <v>1200</v>
      </c>
      <c r="D43" s="25">
        <v>1970</v>
      </c>
      <c r="E43" s="25">
        <f>SUM(E44:E49)</f>
        <v>0</v>
      </c>
      <c r="F43" s="25">
        <f>SUM(F44:F49)</f>
        <v>0</v>
      </c>
    </row>
    <row r="44" spans="1:6" s="21" customFormat="1" ht="18" customHeight="1">
      <c r="A44" s="18" t="s">
        <v>81</v>
      </c>
      <c r="B44" s="19" t="s">
        <v>82</v>
      </c>
      <c r="C44" s="20"/>
      <c r="D44" s="20"/>
      <c r="E44" s="20"/>
      <c r="F44" s="20"/>
    </row>
    <row r="45" spans="1:6" s="21" customFormat="1" ht="18" customHeight="1">
      <c r="A45" s="18" t="s">
        <v>83</v>
      </c>
      <c r="B45" s="19" t="s">
        <v>84</v>
      </c>
      <c r="C45" s="22"/>
      <c r="D45" s="22"/>
      <c r="E45" s="22"/>
      <c r="F45" s="22"/>
    </row>
    <row r="46" spans="1:6" s="21" customFormat="1" ht="18" customHeight="1">
      <c r="A46" s="18" t="s">
        <v>85</v>
      </c>
      <c r="B46" s="19" t="s">
        <v>86</v>
      </c>
      <c r="C46" s="20">
        <v>1200</v>
      </c>
      <c r="D46" s="20">
        <v>1200</v>
      </c>
      <c r="E46" s="20"/>
      <c r="F46" s="20"/>
    </row>
    <row r="47" spans="1:6" s="21" customFormat="1" ht="18" customHeight="1">
      <c r="A47" s="31" t="s">
        <v>87</v>
      </c>
      <c r="B47" s="19" t="s">
        <v>88</v>
      </c>
      <c r="C47" s="20"/>
      <c r="D47" s="20"/>
      <c r="E47" s="20"/>
      <c r="F47" s="20"/>
    </row>
    <row r="48" spans="1:6" s="21" customFormat="1" ht="18" customHeight="1">
      <c r="A48" s="31" t="s">
        <v>89</v>
      </c>
      <c r="B48" s="19" t="s">
        <v>90</v>
      </c>
      <c r="C48" s="20"/>
      <c r="D48" s="20">
        <v>102</v>
      </c>
      <c r="E48" s="20"/>
      <c r="F48" s="20"/>
    </row>
    <row r="49" spans="1:6" s="21" customFormat="1" ht="18" customHeight="1">
      <c r="A49" s="18" t="s">
        <v>91</v>
      </c>
      <c r="B49" s="19" t="s">
        <v>92</v>
      </c>
      <c r="C49" s="22"/>
      <c r="D49" s="22">
        <v>668</v>
      </c>
      <c r="E49" s="22"/>
      <c r="F49" s="22"/>
    </row>
    <row r="50" spans="1:6" ht="18" customHeight="1">
      <c r="A50" s="23" t="s">
        <v>93</v>
      </c>
      <c r="B50" s="26" t="s">
        <v>94</v>
      </c>
      <c r="C50" s="25">
        <v>593</v>
      </c>
      <c r="D50" s="25">
        <v>593</v>
      </c>
      <c r="E50" s="25"/>
      <c r="F50" s="25"/>
    </row>
    <row r="51" spans="1:6" ht="18" customHeight="1" thickBot="1">
      <c r="A51" s="23" t="s">
        <v>95</v>
      </c>
      <c r="B51" s="26" t="s">
        <v>96</v>
      </c>
      <c r="C51" s="25"/>
      <c r="D51" s="25"/>
      <c r="E51" s="25"/>
      <c r="F51" s="25"/>
    </row>
    <row r="52" spans="1:6" ht="18" customHeight="1" thickBot="1">
      <c r="A52" s="11"/>
      <c r="B52" s="12" t="s">
        <v>97</v>
      </c>
      <c r="C52" s="13">
        <f>SUM(C53:C57)</f>
        <v>0</v>
      </c>
      <c r="D52" s="13">
        <f>SUM(D53:D57)</f>
        <v>325</v>
      </c>
      <c r="E52" s="13">
        <f>SUM(E53:E57)</f>
        <v>0</v>
      </c>
      <c r="F52" s="14">
        <f>SUM(F53:F57)</f>
        <v>0</v>
      </c>
    </row>
    <row r="53" spans="1:6" ht="18" customHeight="1">
      <c r="A53" s="15" t="s">
        <v>98</v>
      </c>
      <c r="B53" s="16" t="s">
        <v>99</v>
      </c>
      <c r="C53" s="17"/>
      <c r="D53" s="17">
        <v>325</v>
      </c>
      <c r="E53" s="17"/>
      <c r="F53" s="17"/>
    </row>
    <row r="54" spans="1:6" ht="18" customHeight="1">
      <c r="A54" s="32" t="s">
        <v>100</v>
      </c>
      <c r="B54" s="33" t="s">
        <v>101</v>
      </c>
      <c r="C54" s="34"/>
      <c r="D54" s="34"/>
      <c r="E54" s="34"/>
      <c r="F54" s="34"/>
    </row>
    <row r="55" spans="1:6" ht="18" customHeight="1">
      <c r="A55" s="23" t="s">
        <v>102</v>
      </c>
      <c r="B55" s="24" t="s">
        <v>103</v>
      </c>
      <c r="C55" s="25"/>
      <c r="D55" s="25"/>
      <c r="E55" s="25"/>
      <c r="F55" s="25"/>
    </row>
    <row r="56" spans="1:6" ht="18" customHeight="1">
      <c r="A56" s="15" t="s">
        <v>104</v>
      </c>
      <c r="B56" s="16" t="s">
        <v>105</v>
      </c>
      <c r="C56" s="17"/>
      <c r="D56" s="17"/>
      <c r="E56" s="17"/>
      <c r="F56" s="17"/>
    </row>
    <row r="57" spans="1:6" ht="18" customHeight="1" thickBot="1">
      <c r="A57" s="32" t="s">
        <v>106</v>
      </c>
      <c r="B57" s="33" t="s">
        <v>107</v>
      </c>
      <c r="C57" s="34"/>
      <c r="D57" s="34"/>
      <c r="E57" s="34"/>
      <c r="F57" s="34"/>
    </row>
    <row r="58" spans="1:6" ht="18" customHeight="1" thickBot="1">
      <c r="A58" s="11"/>
      <c r="B58" s="12" t="s">
        <v>108</v>
      </c>
      <c r="C58" s="13">
        <f>SUM(C59:C60)</f>
        <v>35316</v>
      </c>
      <c r="D58" s="13">
        <f>SUM(D59:D60)</f>
        <v>33266</v>
      </c>
      <c r="E58" s="13"/>
      <c r="F58" s="14"/>
    </row>
    <row r="59" spans="1:6" ht="18" customHeight="1">
      <c r="A59" s="32" t="s">
        <v>109</v>
      </c>
      <c r="B59" s="33" t="s">
        <v>110</v>
      </c>
      <c r="C59" s="34"/>
      <c r="D59" s="34"/>
      <c r="E59" s="34"/>
      <c r="F59" s="34"/>
    </row>
    <row r="60" spans="1:6" ht="18" customHeight="1" thickBot="1">
      <c r="A60" s="32" t="s">
        <v>111</v>
      </c>
      <c r="B60" s="33" t="s">
        <v>112</v>
      </c>
      <c r="C60" s="34">
        <v>35316</v>
      </c>
      <c r="D60" s="34">
        <v>33266</v>
      </c>
      <c r="E60" s="34"/>
      <c r="F60" s="34"/>
    </row>
    <row r="61" spans="1:6" ht="18" customHeight="1" thickBot="1">
      <c r="A61" s="11"/>
      <c r="B61" s="12" t="s">
        <v>113</v>
      </c>
      <c r="C61" s="13">
        <f>SUM(C62:C66)</f>
        <v>0</v>
      </c>
      <c r="D61" s="13">
        <f>SUM(D62:D66)</f>
        <v>20603</v>
      </c>
      <c r="E61" s="13">
        <f>SUM(E62:E66)</f>
        <v>0</v>
      </c>
      <c r="F61" s="14">
        <f>SUM(F62:F66)</f>
        <v>0</v>
      </c>
    </row>
    <row r="62" spans="1:6" ht="18" customHeight="1">
      <c r="A62" s="35" t="s">
        <v>114</v>
      </c>
      <c r="B62" s="36" t="s">
        <v>31</v>
      </c>
      <c r="C62" s="37"/>
      <c r="D62" s="37">
        <v>20603</v>
      </c>
      <c r="E62" s="37"/>
      <c r="F62" s="37"/>
    </row>
    <row r="63" spans="1:6" ht="18" customHeight="1">
      <c r="A63" s="32" t="s">
        <v>115</v>
      </c>
      <c r="B63" s="33" t="s">
        <v>33</v>
      </c>
      <c r="C63" s="34"/>
      <c r="D63" s="34"/>
      <c r="E63" s="34"/>
      <c r="F63" s="34"/>
    </row>
    <row r="64" spans="1:6" ht="18" customHeight="1">
      <c r="A64" s="38" t="s">
        <v>116</v>
      </c>
      <c r="B64" s="24" t="s">
        <v>117</v>
      </c>
      <c r="C64" s="25"/>
      <c r="D64" s="25"/>
      <c r="E64" s="25"/>
      <c r="F64" s="25"/>
    </row>
    <row r="65" spans="1:6" ht="18" customHeight="1">
      <c r="A65" s="35" t="s">
        <v>118</v>
      </c>
      <c r="B65" s="36" t="s">
        <v>119</v>
      </c>
      <c r="C65" s="37"/>
      <c r="D65" s="37"/>
      <c r="E65" s="37"/>
      <c r="F65" s="37"/>
    </row>
    <row r="66" spans="1:6" ht="18" customHeight="1">
      <c r="A66" s="23" t="s">
        <v>120</v>
      </c>
      <c r="B66" s="24" t="s">
        <v>121</v>
      </c>
      <c r="C66" s="25">
        <f>SUM(C67:C70)</f>
        <v>0</v>
      </c>
      <c r="D66" s="25">
        <f>SUM(D67:D70)</f>
        <v>0</v>
      </c>
      <c r="E66" s="25">
        <f>SUM(E67:E70)</f>
        <v>0</v>
      </c>
      <c r="F66" s="25">
        <f>SUM(F67:F70)</f>
        <v>0</v>
      </c>
    </row>
    <row r="67" spans="1:6" s="21" customFormat="1" ht="18" customHeight="1">
      <c r="A67" s="39" t="s">
        <v>122</v>
      </c>
      <c r="B67" s="40" t="s">
        <v>41</v>
      </c>
      <c r="C67" s="41"/>
      <c r="D67" s="41"/>
      <c r="E67" s="41"/>
      <c r="F67" s="41"/>
    </row>
    <row r="68" spans="1:6" s="21" customFormat="1" ht="18" customHeight="1">
      <c r="A68" s="28" t="s">
        <v>123</v>
      </c>
      <c r="B68" s="42" t="s">
        <v>43</v>
      </c>
      <c r="C68" s="43"/>
      <c r="D68" s="43"/>
      <c r="E68" s="43"/>
      <c r="F68" s="43"/>
    </row>
    <row r="69" spans="1:6" s="21" customFormat="1" ht="18" customHeight="1">
      <c r="A69" s="31" t="s">
        <v>124</v>
      </c>
      <c r="B69" s="19" t="s">
        <v>45</v>
      </c>
      <c r="C69" s="20"/>
      <c r="D69" s="20"/>
      <c r="E69" s="20"/>
      <c r="F69" s="20"/>
    </row>
    <row r="70" spans="1:6" s="21" customFormat="1" ht="18" customHeight="1" thickBot="1">
      <c r="A70" s="39" t="s">
        <v>125</v>
      </c>
      <c r="B70" s="40" t="s">
        <v>47</v>
      </c>
      <c r="C70" s="41"/>
      <c r="D70" s="41"/>
      <c r="E70" s="41"/>
      <c r="F70" s="41"/>
    </row>
    <row r="71" spans="1:6" ht="20.25" customHeight="1" thickBot="1">
      <c r="A71" s="11"/>
      <c r="B71" s="12" t="s">
        <v>126</v>
      </c>
      <c r="C71" s="13">
        <f>SUM(C72:C73)</f>
        <v>0</v>
      </c>
      <c r="D71" s="13">
        <f>SUM(D72:D73)</f>
        <v>61</v>
      </c>
      <c r="E71" s="13">
        <f>SUM(E72:E73)</f>
        <v>0</v>
      </c>
      <c r="F71" s="14">
        <f>SUM(F72:F73)</f>
        <v>0</v>
      </c>
    </row>
    <row r="72" spans="1:6" ht="18" customHeight="1">
      <c r="A72" s="23" t="s">
        <v>127</v>
      </c>
      <c r="B72" s="24" t="s">
        <v>128</v>
      </c>
      <c r="C72" s="25"/>
      <c r="D72" s="25">
        <v>61</v>
      </c>
      <c r="E72" s="25">
        <f>SUM(E74:E76)</f>
        <v>0</v>
      </c>
      <c r="F72" s="25">
        <f>SUM(F74:F76)</f>
        <v>0</v>
      </c>
    </row>
    <row r="73" spans="1:6" ht="18" customHeight="1" thickBot="1">
      <c r="A73" s="23" t="s">
        <v>129</v>
      </c>
      <c r="B73" s="24" t="s">
        <v>130</v>
      </c>
      <c r="C73" s="25"/>
      <c r="D73" s="25"/>
      <c r="E73" s="25">
        <f>SUM(E75:E76)</f>
        <v>0</v>
      </c>
      <c r="F73" s="25">
        <f>SUM(F75:F76)</f>
        <v>0</v>
      </c>
    </row>
    <row r="74" spans="1:6" ht="21" customHeight="1" thickBot="1">
      <c r="A74" s="11"/>
      <c r="B74" s="12" t="s">
        <v>131</v>
      </c>
      <c r="C74" s="13">
        <f>SUM(C75:C77)</f>
        <v>0</v>
      </c>
      <c r="D74" s="13">
        <f>SUM(D75:D77)</f>
        <v>0</v>
      </c>
      <c r="E74" s="13">
        <f>SUM(E75:E77)</f>
        <v>0</v>
      </c>
      <c r="F74" s="14">
        <f>SUM(F75:F77)</f>
        <v>0</v>
      </c>
    </row>
    <row r="75" spans="1:6" ht="18" customHeight="1">
      <c r="A75" s="44" t="s">
        <v>132</v>
      </c>
      <c r="B75" s="45" t="s">
        <v>133</v>
      </c>
      <c r="C75" s="46"/>
      <c r="D75" s="46"/>
      <c r="E75" s="46"/>
      <c r="F75" s="46"/>
    </row>
    <row r="76" spans="1:6" ht="18" customHeight="1">
      <c r="A76" s="38" t="s">
        <v>134</v>
      </c>
      <c r="B76" s="24" t="s">
        <v>135</v>
      </c>
      <c r="C76" s="27"/>
      <c r="D76" s="27"/>
      <c r="E76" s="27"/>
      <c r="F76" s="27"/>
    </row>
    <row r="77" spans="1:6" ht="18" customHeight="1" thickBot="1">
      <c r="A77" s="47" t="s">
        <v>136</v>
      </c>
      <c r="B77" s="48" t="s">
        <v>137</v>
      </c>
      <c r="C77" s="49"/>
      <c r="D77" s="49"/>
      <c r="E77" s="49"/>
      <c r="F77" s="49"/>
    </row>
    <row r="78" spans="1:6" ht="18" customHeight="1" thickBot="1">
      <c r="A78" s="11"/>
      <c r="B78" s="50" t="s">
        <v>138</v>
      </c>
      <c r="C78" s="51">
        <f>SUM(C71,C74,C61,C58,C52,C26,C16,C4)</f>
        <v>94173</v>
      </c>
      <c r="D78" s="51">
        <f>SUM(D71,D74,D61,D58,D52,D26,D16,D4)</f>
        <v>129852</v>
      </c>
      <c r="E78" s="51">
        <f>SUM(E71,E74,E61,E58,E52,E26,E16,E4)</f>
        <v>0</v>
      </c>
      <c r="F78" s="51">
        <f>SUM(F71,F74,F61,F58,F52,F26,F16,F4)</f>
        <v>0</v>
      </c>
    </row>
  </sheetData>
  <sheetProtection formatCells="0" formatColumns="0" formatRows="0" insertColumns="0" insertRows="0" insertHyperlinks="0" deleteRows="0" sort="0" autoFilter="0" pivotTables="0"/>
  <protectedRanges>
    <protectedRange sqref="C17:F20 C22:F25 C28:F30 C32:F34 C36:F42 C44:F51 C62:F65 C67:F71 C6:F15 C53:F60 C75:F77" name="Tartomány2"/>
  </protectedRanges>
  <pageMargins left="0.39370078740157483" right="0.39370078740157483" top="1.1811023622047245" bottom="0.59055118110236227" header="0.51181102362204722" footer="0.51181102362204722"/>
  <pageSetup paperSize="9" orientation="portrait" r:id="rId1"/>
  <headerFooter alignWithMargins="0">
    <oddHeader>&amp;C1. sz. melléklet
a11/2017. (XI.30.) önkormányzati rendelethez
Szentgáloskér Községi Önkormányzat 2017. évi egyesített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F38"/>
  <sheetViews>
    <sheetView view="pageLayout" zoomScaleNormal="100" workbookViewId="0">
      <selection activeCell="E36" sqref="E36"/>
    </sheetView>
  </sheetViews>
  <sheetFormatPr defaultRowHeight="12.75"/>
  <cols>
    <col min="1" max="1" width="6" customWidth="1"/>
    <col min="2" max="2" width="49.7109375" customWidth="1"/>
    <col min="3" max="6" width="10.28515625" customWidth="1"/>
  </cols>
  <sheetData>
    <row r="1" spans="1:6" ht="13.5" thickBot="1"/>
    <row r="2" spans="1:6" ht="39" thickBot="1">
      <c r="A2" s="2" t="s">
        <v>1</v>
      </c>
      <c r="B2" s="3" t="s">
        <v>2</v>
      </c>
      <c r="C2" s="52" t="s">
        <v>3</v>
      </c>
      <c r="D2" s="52" t="s">
        <v>139</v>
      </c>
      <c r="E2" s="52" t="s">
        <v>140</v>
      </c>
      <c r="F2" s="52"/>
    </row>
    <row r="3" spans="1:6" ht="18" customHeight="1" thickBot="1">
      <c r="A3" s="53"/>
      <c r="B3" s="6" t="s">
        <v>141</v>
      </c>
      <c r="C3" s="54"/>
      <c r="D3" s="54"/>
      <c r="E3" s="55"/>
      <c r="F3" s="56"/>
    </row>
    <row r="4" spans="1:6" ht="18" customHeight="1" thickBot="1">
      <c r="A4" s="11"/>
      <c r="B4" s="12" t="s">
        <v>142</v>
      </c>
      <c r="C4" s="13">
        <f>SUM(C5)</f>
        <v>0</v>
      </c>
      <c r="D4" s="13">
        <f>SUM(D5)</f>
        <v>0</v>
      </c>
      <c r="E4" s="13">
        <f>SUM(E5)</f>
        <v>0</v>
      </c>
      <c r="F4" s="14">
        <f>SUM(F5)</f>
        <v>0</v>
      </c>
    </row>
    <row r="5" spans="1:6" ht="20.25" customHeight="1">
      <c r="A5" s="57" t="s">
        <v>7</v>
      </c>
      <c r="B5" s="58" t="s">
        <v>143</v>
      </c>
      <c r="C5" s="59">
        <f>SUM(C6:C9)</f>
        <v>0</v>
      </c>
      <c r="D5" s="59">
        <f>SUM(D6:D9)</f>
        <v>0</v>
      </c>
      <c r="E5" s="59">
        <f>SUM(E6:E9)</f>
        <v>0</v>
      </c>
      <c r="F5" s="59">
        <f>SUM(F6:F9)</f>
        <v>0</v>
      </c>
    </row>
    <row r="6" spans="1:6" s="21" customFormat="1" ht="18" customHeight="1">
      <c r="A6" s="60" t="s">
        <v>9</v>
      </c>
      <c r="B6" s="61" t="s">
        <v>144</v>
      </c>
      <c r="C6" s="62"/>
      <c r="D6" s="62"/>
      <c r="E6" s="62"/>
      <c r="F6" s="62"/>
    </row>
    <row r="7" spans="1:6" s="21" customFormat="1" ht="18" customHeight="1">
      <c r="A7" s="63" t="s">
        <v>11</v>
      </c>
      <c r="B7" s="64" t="s">
        <v>145</v>
      </c>
      <c r="C7" s="65"/>
      <c r="D7" s="65"/>
      <c r="E7" s="65"/>
      <c r="F7" s="65"/>
    </row>
    <row r="8" spans="1:6" s="21" customFormat="1" ht="18" customHeight="1">
      <c r="A8" s="60" t="s">
        <v>13</v>
      </c>
      <c r="B8" s="61" t="s">
        <v>146</v>
      </c>
      <c r="C8" s="62"/>
      <c r="D8" s="62"/>
      <c r="E8" s="62"/>
      <c r="F8" s="62"/>
    </row>
    <row r="9" spans="1:6" s="21" customFormat="1" ht="18" customHeight="1" thickBot="1">
      <c r="A9" s="63" t="s">
        <v>15</v>
      </c>
      <c r="B9" s="64" t="s">
        <v>147</v>
      </c>
      <c r="C9" s="65"/>
      <c r="D9" s="65"/>
      <c r="E9" s="65"/>
      <c r="F9" s="65"/>
    </row>
    <row r="10" spans="1:6" ht="18" customHeight="1" thickBot="1">
      <c r="A10" s="11"/>
      <c r="B10" s="12" t="s">
        <v>148</v>
      </c>
      <c r="C10" s="13">
        <f>SUM(C11,C16:C17)</f>
        <v>5569</v>
      </c>
      <c r="D10" s="13">
        <f>SUM(D11,D16:D17)</f>
        <v>5569</v>
      </c>
      <c r="E10" s="13">
        <f>SUM(E11,E16:E17)</f>
        <v>0</v>
      </c>
      <c r="F10" s="14">
        <f>SUM(F11,F16:F17)</f>
        <v>0</v>
      </c>
    </row>
    <row r="11" spans="1:6" ht="18" customHeight="1">
      <c r="A11" s="66" t="s">
        <v>27</v>
      </c>
      <c r="B11" s="67" t="s">
        <v>149</v>
      </c>
      <c r="C11" s="68">
        <v>4269</v>
      </c>
      <c r="D11" s="68">
        <v>4269</v>
      </c>
      <c r="E11" s="68">
        <f>SUM(E12:E15)</f>
        <v>0</v>
      </c>
      <c r="F11" s="68">
        <f>SUM(F12:F15)</f>
        <v>0</v>
      </c>
    </row>
    <row r="12" spans="1:6" s="21" customFormat="1" ht="18" customHeight="1">
      <c r="A12" s="69" t="s">
        <v>150</v>
      </c>
      <c r="B12" s="70" t="s">
        <v>151</v>
      </c>
      <c r="C12" s="71">
        <v>0</v>
      </c>
      <c r="D12" s="71"/>
      <c r="E12" s="71"/>
      <c r="F12" s="71"/>
    </row>
    <row r="13" spans="1:6" s="21" customFormat="1" ht="18" customHeight="1">
      <c r="A13" s="72" t="s">
        <v>152</v>
      </c>
      <c r="B13" s="73" t="s">
        <v>153</v>
      </c>
      <c r="C13" s="74">
        <v>4269</v>
      </c>
      <c r="D13" s="74">
        <v>4269</v>
      </c>
      <c r="E13" s="74"/>
      <c r="F13" s="74"/>
    </row>
    <row r="14" spans="1:6" s="21" customFormat="1" ht="18" customHeight="1">
      <c r="A14" s="72" t="s">
        <v>154</v>
      </c>
      <c r="B14" s="73" t="s">
        <v>155</v>
      </c>
      <c r="C14" s="74"/>
      <c r="D14" s="74"/>
      <c r="E14" s="74"/>
      <c r="F14" s="74"/>
    </row>
    <row r="15" spans="1:6" s="21" customFormat="1" ht="18" customHeight="1">
      <c r="A15" s="72" t="s">
        <v>156</v>
      </c>
      <c r="B15" s="73" t="s">
        <v>157</v>
      </c>
      <c r="C15" s="74"/>
      <c r="D15" s="74"/>
      <c r="E15" s="74"/>
      <c r="F15" s="74"/>
    </row>
    <row r="16" spans="1:6" s="21" customFormat="1" ht="18" customHeight="1">
      <c r="A16" s="75" t="s">
        <v>30</v>
      </c>
      <c r="B16" s="76" t="s">
        <v>158</v>
      </c>
      <c r="C16" s="77">
        <v>1300</v>
      </c>
      <c r="D16" s="77">
        <v>1300</v>
      </c>
      <c r="E16" s="74"/>
      <c r="F16" s="74"/>
    </row>
    <row r="17" spans="1:6" s="21" customFormat="1" ht="18" customHeight="1" thickBot="1">
      <c r="A17" s="75" t="s">
        <v>32</v>
      </c>
      <c r="B17" s="76" t="s">
        <v>159</v>
      </c>
      <c r="C17" s="77"/>
      <c r="D17" s="77"/>
      <c r="E17" s="74"/>
      <c r="F17" s="74"/>
    </row>
    <row r="18" spans="1:6" ht="18" customHeight="1" thickBot="1">
      <c r="A18" s="11"/>
      <c r="B18" s="12" t="s">
        <v>160</v>
      </c>
      <c r="C18" s="13">
        <f>SUM(C19:C27)</f>
        <v>60471</v>
      </c>
      <c r="D18" s="13">
        <f>SUM(D19:D27)</f>
        <v>69137</v>
      </c>
      <c r="E18" s="13">
        <f>SUM(E19:E27)</f>
        <v>0</v>
      </c>
      <c r="F18" s="14">
        <f>SUM(F19:F27)</f>
        <v>0</v>
      </c>
    </row>
    <row r="19" spans="1:6" ht="18" customHeight="1">
      <c r="A19" s="66" t="s">
        <v>34</v>
      </c>
      <c r="B19" s="67" t="s">
        <v>144</v>
      </c>
      <c r="C19" s="68">
        <v>26270</v>
      </c>
      <c r="D19" s="68">
        <v>33731</v>
      </c>
      <c r="E19" s="68"/>
      <c r="F19" s="68"/>
    </row>
    <row r="20" spans="1:6" ht="18" customHeight="1">
      <c r="A20" s="66" t="s">
        <v>36</v>
      </c>
      <c r="B20" s="78" t="s">
        <v>145</v>
      </c>
      <c r="C20" s="68">
        <v>4219</v>
      </c>
      <c r="D20" s="68">
        <v>6500</v>
      </c>
      <c r="E20" s="68"/>
      <c r="F20" s="68"/>
    </row>
    <row r="21" spans="1:6" ht="18" customHeight="1">
      <c r="A21" s="75" t="s">
        <v>38</v>
      </c>
      <c r="B21" s="76" t="s">
        <v>146</v>
      </c>
      <c r="C21" s="77">
        <v>21367</v>
      </c>
      <c r="D21" s="77">
        <v>21325</v>
      </c>
      <c r="E21" s="77"/>
      <c r="F21" s="77"/>
    </row>
    <row r="22" spans="1:6" ht="18" customHeight="1">
      <c r="A22" s="75" t="s">
        <v>49</v>
      </c>
      <c r="B22" s="76" t="s">
        <v>147</v>
      </c>
      <c r="C22" s="77">
        <v>4970</v>
      </c>
      <c r="D22" s="77">
        <v>5777</v>
      </c>
      <c r="E22" s="77"/>
      <c r="F22" s="77"/>
    </row>
    <row r="23" spans="1:6" ht="18" customHeight="1">
      <c r="A23" s="66" t="s">
        <v>57</v>
      </c>
      <c r="B23" s="67" t="s">
        <v>161</v>
      </c>
      <c r="C23" s="68">
        <v>1921</v>
      </c>
      <c r="D23" s="68">
        <v>372</v>
      </c>
      <c r="E23" s="68"/>
      <c r="F23" s="68"/>
    </row>
    <row r="24" spans="1:6" ht="18" customHeight="1">
      <c r="A24" s="66" t="s">
        <v>63</v>
      </c>
      <c r="B24" s="78" t="s">
        <v>162</v>
      </c>
      <c r="C24" s="68"/>
      <c r="D24" s="68">
        <v>208</v>
      </c>
      <c r="E24" s="68"/>
      <c r="F24" s="68"/>
    </row>
    <row r="25" spans="1:6" ht="18" customHeight="1">
      <c r="A25" s="75" t="s">
        <v>77</v>
      </c>
      <c r="B25" s="76" t="s">
        <v>163</v>
      </c>
      <c r="C25" s="77">
        <v>500</v>
      </c>
      <c r="D25" s="77"/>
      <c r="E25" s="77"/>
      <c r="F25" s="77"/>
    </row>
    <row r="26" spans="1:6" ht="18" customHeight="1">
      <c r="A26" s="75" t="s">
        <v>79</v>
      </c>
      <c r="B26" s="76" t="s">
        <v>164</v>
      </c>
      <c r="C26" s="77">
        <v>400</v>
      </c>
      <c r="D26" s="77">
        <v>400</v>
      </c>
      <c r="E26" s="77"/>
      <c r="F26" s="77"/>
    </row>
    <row r="27" spans="1:6" ht="18" customHeight="1" thickBot="1">
      <c r="A27" s="75" t="s">
        <v>93</v>
      </c>
      <c r="B27" s="76" t="s">
        <v>165</v>
      </c>
      <c r="C27" s="77">
        <v>824</v>
      </c>
      <c r="D27" s="77">
        <v>824</v>
      </c>
      <c r="E27" s="77"/>
      <c r="F27" s="77"/>
    </row>
    <row r="28" spans="1:6" ht="18" customHeight="1" thickBot="1">
      <c r="A28" s="11"/>
      <c r="B28" s="12" t="s">
        <v>166</v>
      </c>
      <c r="C28" s="13">
        <f>SUM(C29)</f>
        <v>0</v>
      </c>
      <c r="D28" s="13">
        <f>SUM(D29)</f>
        <v>0</v>
      </c>
      <c r="E28" s="13">
        <f>SUM(E29)</f>
        <v>0</v>
      </c>
      <c r="F28" s="14">
        <f>SUM(F29)</f>
        <v>0</v>
      </c>
    </row>
    <row r="29" spans="1:6" ht="20.25" customHeight="1">
      <c r="A29" s="57" t="s">
        <v>95</v>
      </c>
      <c r="B29" s="58" t="s">
        <v>149</v>
      </c>
      <c r="C29" s="59">
        <f>SUM(C30:C32)</f>
        <v>0</v>
      </c>
      <c r="D29" s="59">
        <f>SUM(D30:D32)</f>
        <v>0</v>
      </c>
      <c r="E29" s="59">
        <f>SUM(E30:E32)</f>
        <v>0</v>
      </c>
      <c r="F29" s="59">
        <f>SUM(F30:F32)</f>
        <v>0</v>
      </c>
    </row>
    <row r="30" spans="1:6" s="21" customFormat="1" ht="18" customHeight="1">
      <c r="A30" s="60" t="s">
        <v>167</v>
      </c>
      <c r="B30" s="61" t="s">
        <v>168</v>
      </c>
      <c r="C30" s="62"/>
      <c r="D30" s="62"/>
      <c r="E30" s="62"/>
      <c r="F30" s="62"/>
    </row>
    <row r="31" spans="1:6" s="21" customFormat="1" ht="18" customHeight="1">
      <c r="A31" s="63" t="s">
        <v>169</v>
      </c>
      <c r="B31" s="64" t="s">
        <v>153</v>
      </c>
      <c r="C31" s="65"/>
      <c r="D31" s="65"/>
      <c r="E31" s="65"/>
      <c r="F31" s="65"/>
    </row>
    <row r="32" spans="1:6" s="21" customFormat="1" ht="18" customHeight="1" thickBot="1">
      <c r="A32" s="60" t="s">
        <v>170</v>
      </c>
      <c r="B32" s="61" t="s">
        <v>155</v>
      </c>
      <c r="C32" s="62"/>
      <c r="D32" s="62"/>
      <c r="E32" s="62"/>
      <c r="F32" s="62"/>
    </row>
    <row r="33" spans="1:6" ht="18" customHeight="1" thickBot="1">
      <c r="A33" s="11"/>
      <c r="B33" s="12" t="s">
        <v>171</v>
      </c>
      <c r="C33" s="13">
        <f>SUM(C34:C37)</f>
        <v>28133</v>
      </c>
      <c r="D33" s="13">
        <f>SUM(D34:D37)</f>
        <v>55146</v>
      </c>
      <c r="E33" s="13">
        <f>SUM(E37:E37)</f>
        <v>0</v>
      </c>
      <c r="F33" s="14">
        <f>SUM(F37:F37)</f>
        <v>0</v>
      </c>
    </row>
    <row r="34" spans="1:6" ht="18" customHeight="1">
      <c r="A34" s="66" t="s">
        <v>98</v>
      </c>
      <c r="B34" s="58" t="s">
        <v>172</v>
      </c>
      <c r="C34" s="68">
        <v>8185</v>
      </c>
      <c r="D34" s="68">
        <v>10617</v>
      </c>
      <c r="E34" s="68"/>
      <c r="F34" s="68"/>
    </row>
    <row r="35" spans="1:6" ht="18" customHeight="1">
      <c r="A35" s="66" t="s">
        <v>100</v>
      </c>
      <c r="B35" s="58" t="s">
        <v>173</v>
      </c>
      <c r="C35" s="68">
        <v>19148</v>
      </c>
      <c r="D35" s="68">
        <v>43650</v>
      </c>
      <c r="E35" s="68"/>
      <c r="F35" s="68"/>
    </row>
    <row r="36" spans="1:6" ht="18" customHeight="1">
      <c r="A36" s="66" t="s">
        <v>102</v>
      </c>
      <c r="B36" s="58" t="s">
        <v>174</v>
      </c>
      <c r="C36" s="68">
        <v>800</v>
      </c>
      <c r="D36" s="68">
        <v>800</v>
      </c>
      <c r="E36" s="68"/>
      <c r="F36" s="68"/>
    </row>
    <row r="37" spans="1:6" ht="18" customHeight="1" thickBot="1">
      <c r="A37" s="66" t="s">
        <v>104</v>
      </c>
      <c r="B37" s="58" t="s">
        <v>175</v>
      </c>
      <c r="C37" s="68"/>
      <c r="D37" s="68">
        <v>79</v>
      </c>
      <c r="E37" s="68"/>
      <c r="F37" s="68"/>
    </row>
    <row r="38" spans="1:6" ht="18" customHeight="1" thickBot="1">
      <c r="A38" s="11"/>
      <c r="B38" s="79" t="s">
        <v>176</v>
      </c>
      <c r="C38" s="51">
        <f>SUM(C28,C33,C18,C10,C4)</f>
        <v>94173</v>
      </c>
      <c r="D38" s="51">
        <f>SUM(D28,D33,D18,D10,D4)</f>
        <v>129852</v>
      </c>
      <c r="E38" s="51">
        <f>SUM(E28,E33,E18,E10,E4)</f>
        <v>0</v>
      </c>
      <c r="F38" s="51">
        <f>SUM(F28,F33,F18,F10,F4)</f>
        <v>0</v>
      </c>
    </row>
  </sheetData>
  <sheetProtection formatCells="0" formatColumns="0" formatRows="0" insertColumns="0" insertRows="0" insertHyperlinks="0" deleteRows="0" sort="0" autoFilter="0" pivotTables="0"/>
  <protectedRanges>
    <protectedRange sqref="C30:F32 C12:F17 C19:F27 C6:F9 B37:IV37" name="Tartomány2"/>
  </protectedRanges>
  <pageMargins left="0.39370078740157483" right="0.39370078740157483" top="1.1811023622047245" bottom="0.59055118110236227" header="0.51181102362204722" footer="0.51181102362204722"/>
  <pageSetup paperSize="9" orientation="portrait" r:id="rId1"/>
  <headerFooter alignWithMargins="0">
    <oddHeader xml:space="preserve">&amp;C2. sz. melléklet
a 11/2017. ( XI.30.) önkormányzati rendelethez
Szentgáloskér Községi Önkormányzat 2017. évi egyesített kiadásai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N58"/>
  <sheetViews>
    <sheetView view="pageLayout" zoomScaleNormal="100" workbookViewId="0">
      <selection activeCell="E54" sqref="E54"/>
    </sheetView>
  </sheetViews>
  <sheetFormatPr defaultRowHeight="12.75"/>
  <cols>
    <col min="1" max="1" width="4.85546875" bestFit="1" customWidth="1"/>
    <col min="3" max="3" width="11.140625" customWidth="1"/>
    <col min="4" max="4" width="12.85546875" customWidth="1"/>
    <col min="5" max="5" width="9" customWidth="1"/>
    <col min="6" max="6" width="7.7109375" customWidth="1"/>
    <col min="7" max="7" width="13.42578125" customWidth="1"/>
    <col min="8" max="8" width="10.7109375" customWidth="1"/>
    <col min="9" max="9" width="19.140625" customWidth="1"/>
    <col min="10" max="10" width="8.28515625" customWidth="1"/>
  </cols>
  <sheetData>
    <row r="1" spans="1:9" ht="12.75" customHeight="1"/>
    <row r="4" spans="1:9" ht="13.5" thickBot="1"/>
    <row r="5" spans="1:9" ht="13.5" thickBot="1">
      <c r="B5" s="159" t="s">
        <v>177</v>
      </c>
      <c r="C5" s="160"/>
      <c r="D5" s="161" t="s">
        <v>178</v>
      </c>
      <c r="E5" s="162"/>
      <c r="F5" s="162"/>
      <c r="G5" s="163"/>
      <c r="H5" s="80" t="s">
        <v>179</v>
      </c>
      <c r="I5" s="81"/>
    </row>
    <row r="6" spans="1:9">
      <c r="B6" s="164"/>
      <c r="C6" s="165"/>
      <c r="D6" s="170" t="s">
        <v>180</v>
      </c>
      <c r="E6" s="171"/>
      <c r="F6" s="171"/>
      <c r="G6" s="172"/>
      <c r="H6" s="82"/>
      <c r="I6" s="83"/>
    </row>
    <row r="7" spans="1:9">
      <c r="B7" s="166"/>
      <c r="C7" s="167"/>
      <c r="D7" s="173" t="s">
        <v>181</v>
      </c>
      <c r="E7" s="174"/>
      <c r="F7" s="174"/>
      <c r="G7" s="175"/>
      <c r="H7" s="84"/>
      <c r="I7" s="81"/>
    </row>
    <row r="8" spans="1:9" ht="13.5" thickBot="1">
      <c r="B8" s="168"/>
      <c r="C8" s="169"/>
      <c r="D8" s="176" t="s">
        <v>182</v>
      </c>
      <c r="E8" s="177"/>
      <c r="F8" s="177"/>
      <c r="G8" s="178"/>
      <c r="H8" s="85">
        <v>7465</v>
      </c>
      <c r="I8" s="81"/>
    </row>
    <row r="9" spans="1:9">
      <c r="B9" s="86"/>
      <c r="C9" s="86"/>
      <c r="D9" s="86"/>
      <c r="E9" s="86"/>
      <c r="F9" s="86"/>
      <c r="G9" s="86"/>
      <c r="H9" s="81"/>
      <c r="I9" s="81"/>
    </row>
    <row r="10" spans="1:9" ht="18.75" customHeight="1" thickBot="1">
      <c r="A10" s="181" t="s">
        <v>183</v>
      </c>
      <c r="B10" s="181"/>
      <c r="C10" s="181"/>
      <c r="D10" s="181"/>
      <c r="E10" s="181"/>
    </row>
    <row r="11" spans="1:9" ht="12.75" customHeight="1">
      <c r="A11" s="182" t="s">
        <v>184</v>
      </c>
      <c r="B11" s="184" t="s">
        <v>185</v>
      </c>
      <c r="C11" s="184"/>
      <c r="D11" s="184" t="s">
        <v>186</v>
      </c>
      <c r="E11" s="184" t="s">
        <v>187</v>
      </c>
      <c r="F11" s="184"/>
      <c r="G11" s="184" t="s">
        <v>188</v>
      </c>
      <c r="H11" s="184" t="s">
        <v>189</v>
      </c>
      <c r="I11" s="186" t="s">
        <v>190</v>
      </c>
    </row>
    <row r="12" spans="1:9" ht="13.5" thickBot="1">
      <c r="A12" s="183"/>
      <c r="B12" s="185"/>
      <c r="C12" s="185"/>
      <c r="D12" s="185"/>
      <c r="E12" s="185"/>
      <c r="F12" s="185"/>
      <c r="G12" s="185"/>
      <c r="H12" s="185"/>
      <c r="I12" s="187"/>
    </row>
    <row r="13" spans="1:9">
      <c r="A13" s="87" t="s">
        <v>191</v>
      </c>
      <c r="B13" s="188" t="s">
        <v>192</v>
      </c>
      <c r="C13" s="189"/>
      <c r="D13" s="88">
        <v>500</v>
      </c>
      <c r="E13" s="190"/>
      <c r="F13" s="190"/>
      <c r="G13" s="88"/>
      <c r="H13" s="88">
        <v>500</v>
      </c>
      <c r="I13" s="89"/>
    </row>
    <row r="14" spans="1:9">
      <c r="A14" s="90" t="s">
        <v>193</v>
      </c>
      <c r="B14" s="191" t="s">
        <v>194</v>
      </c>
      <c r="C14" s="192"/>
      <c r="D14" s="91">
        <v>720</v>
      </c>
      <c r="E14" s="92"/>
      <c r="F14" s="92"/>
      <c r="G14" s="91"/>
      <c r="H14" s="91">
        <v>720</v>
      </c>
      <c r="I14" s="93"/>
    </row>
    <row r="15" spans="1:9">
      <c r="A15" s="90" t="s">
        <v>195</v>
      </c>
      <c r="B15" s="94" t="s">
        <v>196</v>
      </c>
      <c r="C15" s="95"/>
      <c r="D15" s="91">
        <v>6965</v>
      </c>
      <c r="E15" s="92"/>
      <c r="F15" s="92"/>
      <c r="G15" s="91"/>
      <c r="H15" s="91">
        <v>6965</v>
      </c>
      <c r="I15" s="93"/>
    </row>
    <row r="16" spans="1:9">
      <c r="A16" s="90" t="s">
        <v>197</v>
      </c>
      <c r="B16" s="94" t="s">
        <v>198</v>
      </c>
      <c r="C16" s="95"/>
      <c r="D16" s="91">
        <v>300</v>
      </c>
      <c r="E16" s="92"/>
      <c r="F16" s="92"/>
      <c r="G16" s="91"/>
      <c r="H16" s="91">
        <v>300</v>
      </c>
      <c r="I16" s="93"/>
    </row>
    <row r="17" spans="1:9">
      <c r="A17" s="90" t="s">
        <v>199</v>
      </c>
      <c r="B17" s="94" t="s">
        <v>200</v>
      </c>
      <c r="C17" s="95"/>
      <c r="D17" s="91">
        <v>500</v>
      </c>
      <c r="E17" s="92"/>
      <c r="F17" s="92"/>
      <c r="G17" s="91"/>
      <c r="H17" s="91">
        <v>500</v>
      </c>
      <c r="I17" s="93"/>
    </row>
    <row r="18" spans="1:9">
      <c r="A18" s="90" t="s">
        <v>201</v>
      </c>
      <c r="B18" s="94" t="s">
        <v>202</v>
      </c>
      <c r="C18" s="95"/>
      <c r="D18" s="91">
        <v>2433</v>
      </c>
      <c r="E18" s="92"/>
      <c r="F18" s="92"/>
      <c r="G18" s="91"/>
      <c r="H18" s="91">
        <v>2433</v>
      </c>
      <c r="I18" s="93"/>
    </row>
    <row r="19" spans="1:9" ht="13.5" thickBot="1">
      <c r="A19" s="96"/>
      <c r="B19" s="179" t="s">
        <v>203</v>
      </c>
      <c r="C19" s="179"/>
      <c r="D19" s="97">
        <f>SUM(D13:D18)</f>
        <v>11418</v>
      </c>
      <c r="E19" s="180"/>
      <c r="F19" s="180"/>
      <c r="G19" s="97"/>
      <c r="H19" s="97">
        <v>11418</v>
      </c>
      <c r="I19" s="98"/>
    </row>
    <row r="20" spans="1:9">
      <c r="A20" s="99"/>
      <c r="B20" s="100"/>
      <c r="C20" s="100"/>
      <c r="D20" s="101"/>
      <c r="E20" s="102"/>
      <c r="F20" s="102"/>
      <c r="G20" s="101"/>
      <c r="H20" s="101"/>
      <c r="I20" s="101"/>
    </row>
    <row r="21" spans="1:9">
      <c r="A21" s="99"/>
      <c r="B21" s="100"/>
      <c r="C21" s="100"/>
      <c r="D21" s="101"/>
      <c r="E21" s="102"/>
      <c r="F21" s="102"/>
      <c r="G21" s="101"/>
      <c r="H21" s="101"/>
      <c r="I21" s="101"/>
    </row>
    <row r="22" spans="1:9">
      <c r="A22" s="99"/>
      <c r="B22" s="100"/>
      <c r="C22" s="100"/>
      <c r="D22" s="101"/>
      <c r="E22" s="102"/>
      <c r="F22" s="102"/>
      <c r="G22" s="101"/>
      <c r="H22" s="101"/>
      <c r="I22" s="101"/>
    </row>
    <row r="23" spans="1:9">
      <c r="A23" s="99"/>
      <c r="B23" s="100"/>
      <c r="C23" s="100"/>
      <c r="D23" s="101"/>
      <c r="E23" s="102"/>
      <c r="F23" s="102"/>
      <c r="G23" s="101"/>
      <c r="H23" s="101"/>
      <c r="I23" s="101"/>
    </row>
    <row r="24" spans="1:9">
      <c r="A24" s="99"/>
      <c r="B24" s="100"/>
      <c r="C24" s="100"/>
      <c r="D24" s="101"/>
      <c r="E24" s="102"/>
      <c r="F24" s="102"/>
      <c r="G24" s="101"/>
      <c r="H24" s="101"/>
      <c r="I24" s="101"/>
    </row>
    <row r="25" spans="1:9">
      <c r="A25" s="99"/>
      <c r="B25" s="100"/>
      <c r="C25" s="100"/>
      <c r="D25" s="101"/>
      <c r="E25" s="102"/>
      <c r="F25" s="102"/>
      <c r="G25" s="101"/>
      <c r="H25" s="101"/>
      <c r="I25" s="101"/>
    </row>
    <row r="26" spans="1:9">
      <c r="A26" s="99"/>
      <c r="B26" s="100"/>
      <c r="C26" s="100"/>
      <c r="D26" s="101"/>
      <c r="E26" s="102"/>
      <c r="F26" s="102"/>
      <c r="G26" s="101"/>
      <c r="H26" s="101"/>
      <c r="I26" s="101"/>
    </row>
    <row r="27" spans="1:9">
      <c r="A27" s="99"/>
      <c r="B27" s="100"/>
      <c r="C27" s="100"/>
      <c r="D27" s="101"/>
      <c r="E27" s="102"/>
      <c r="F27" s="102"/>
      <c r="G27" s="101"/>
      <c r="H27" s="101"/>
      <c r="I27" s="101"/>
    </row>
    <row r="28" spans="1:9">
      <c r="A28" s="99"/>
      <c r="B28" s="100"/>
      <c r="C28" s="100"/>
      <c r="D28" s="101"/>
      <c r="E28" s="102"/>
      <c r="F28" s="102"/>
      <c r="G28" s="101"/>
      <c r="H28" s="101"/>
      <c r="I28" s="101"/>
    </row>
    <row r="29" spans="1:9">
      <c r="A29" s="99"/>
      <c r="B29" s="100"/>
      <c r="C29" s="100"/>
      <c r="D29" s="101"/>
      <c r="E29" s="102"/>
      <c r="F29" s="102"/>
      <c r="G29" s="101"/>
      <c r="H29" s="101"/>
      <c r="I29" s="101"/>
    </row>
    <row r="30" spans="1:9">
      <c r="A30" s="99"/>
      <c r="B30" s="100"/>
      <c r="C30" s="100"/>
      <c r="D30" s="101"/>
      <c r="E30" s="102"/>
      <c r="F30" s="102"/>
      <c r="G30" s="101"/>
      <c r="H30" s="101"/>
      <c r="I30" s="101"/>
    </row>
    <row r="31" spans="1:9">
      <c r="A31" s="99"/>
      <c r="B31" s="100"/>
      <c r="C31" s="100"/>
      <c r="D31" s="101"/>
      <c r="E31" s="102"/>
      <c r="F31" s="102"/>
      <c r="G31" s="101"/>
      <c r="H31" s="101"/>
      <c r="I31" s="101"/>
    </row>
    <row r="32" spans="1:9">
      <c r="A32" s="99"/>
      <c r="B32" s="100"/>
      <c r="C32" s="100"/>
      <c r="D32" s="101"/>
      <c r="E32" s="102"/>
      <c r="F32" s="102"/>
      <c r="G32" s="101"/>
      <c r="H32" s="101"/>
      <c r="I32" s="101"/>
    </row>
    <row r="33" spans="1:14">
      <c r="A33" s="99"/>
      <c r="B33" s="100"/>
      <c r="C33" s="100"/>
      <c r="D33" s="101"/>
      <c r="E33" s="102"/>
      <c r="F33" s="102"/>
      <c r="G33" s="101"/>
      <c r="H33" s="101"/>
      <c r="I33" s="101"/>
    </row>
    <row r="34" spans="1:14">
      <c r="A34" s="99"/>
      <c r="B34" s="100"/>
      <c r="C34" s="100"/>
      <c r="D34" s="101"/>
      <c r="E34" s="102"/>
      <c r="F34" s="102"/>
      <c r="G34" s="101"/>
      <c r="H34" s="101"/>
      <c r="I34" s="101"/>
    </row>
    <row r="35" spans="1:14">
      <c r="A35" s="99"/>
      <c r="B35" s="100"/>
      <c r="C35" s="100"/>
      <c r="D35" s="101"/>
      <c r="E35" s="102"/>
      <c r="F35" s="102"/>
      <c r="G35" s="101"/>
      <c r="H35" s="101"/>
      <c r="I35" s="101"/>
    </row>
    <row r="36" spans="1:14">
      <c r="A36" s="99"/>
      <c r="B36" s="100"/>
      <c r="C36" s="100"/>
      <c r="D36" s="101"/>
      <c r="E36" s="102"/>
      <c r="F36" s="102"/>
      <c r="G36" s="101"/>
      <c r="H36" s="101"/>
      <c r="I36" s="101"/>
    </row>
    <row r="37" spans="1:14" ht="47.25" customHeight="1">
      <c r="A37" s="193" t="s">
        <v>260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</row>
    <row r="38" spans="1:14" ht="13.5" thickBot="1"/>
    <row r="39" spans="1:14" ht="26.25" thickBot="1">
      <c r="A39" s="194" t="s">
        <v>1</v>
      </c>
      <c r="B39" s="194" t="s">
        <v>185</v>
      </c>
      <c r="C39" s="197"/>
      <c r="D39" s="198"/>
      <c r="E39" s="201" t="s">
        <v>204</v>
      </c>
      <c r="F39" s="202"/>
      <c r="G39" s="103" t="s">
        <v>189</v>
      </c>
      <c r="H39" s="104"/>
    </row>
    <row r="40" spans="1:14">
      <c r="A40" s="195"/>
      <c r="B40" s="195"/>
      <c r="C40" s="199"/>
      <c r="D40" s="200"/>
      <c r="E40" s="203" t="s">
        <v>205</v>
      </c>
      <c r="F40" s="204"/>
      <c r="G40" s="105">
        <v>4</v>
      </c>
      <c r="H40" s="106"/>
    </row>
    <row r="41" spans="1:14">
      <c r="A41" s="195"/>
      <c r="B41" s="195"/>
      <c r="C41" s="199"/>
      <c r="D41" s="200"/>
      <c r="E41" s="205">
        <v>2017</v>
      </c>
      <c r="F41" s="206"/>
      <c r="G41" s="107">
        <v>2017</v>
      </c>
      <c r="H41" s="108"/>
    </row>
    <row r="42" spans="1:14" ht="13.5" thickBot="1">
      <c r="A42" s="196"/>
      <c r="B42" s="195"/>
      <c r="C42" s="199"/>
      <c r="D42" s="200"/>
      <c r="E42" s="109" t="s">
        <v>206</v>
      </c>
      <c r="F42" s="110" t="s">
        <v>207</v>
      </c>
      <c r="G42" s="109" t="s">
        <v>206</v>
      </c>
      <c r="H42" s="110" t="s">
        <v>207</v>
      </c>
    </row>
    <row r="43" spans="1:14" ht="15">
      <c r="A43" s="111" t="s">
        <v>191</v>
      </c>
      <c r="B43" s="212" t="s">
        <v>208</v>
      </c>
      <c r="C43" s="213"/>
      <c r="D43" s="214"/>
      <c r="E43" s="112">
        <v>500</v>
      </c>
      <c r="F43" s="113">
        <v>500</v>
      </c>
      <c r="G43" s="114">
        <v>500</v>
      </c>
      <c r="H43" s="113">
        <v>500</v>
      </c>
    </row>
    <row r="44" spans="1:14">
      <c r="A44" s="115" t="s">
        <v>193</v>
      </c>
      <c r="B44" s="215" t="s">
        <v>209</v>
      </c>
      <c r="C44" s="216"/>
      <c r="D44" s="217"/>
      <c r="E44" s="116">
        <v>1000</v>
      </c>
      <c r="F44" s="117">
        <v>1000</v>
      </c>
      <c r="G44" s="118">
        <v>1000</v>
      </c>
      <c r="H44" s="117">
        <v>1000</v>
      </c>
    </row>
    <row r="45" spans="1:14">
      <c r="A45" s="115">
        <v>3</v>
      </c>
      <c r="B45" s="207" t="s">
        <v>210</v>
      </c>
      <c r="C45" s="208"/>
      <c r="D45" s="200"/>
      <c r="E45" s="116">
        <v>500</v>
      </c>
      <c r="F45" s="117">
        <v>500</v>
      </c>
      <c r="G45" s="118">
        <v>500</v>
      </c>
      <c r="H45" s="117">
        <v>500</v>
      </c>
    </row>
    <row r="46" spans="1:14">
      <c r="A46" s="115" t="s">
        <v>197</v>
      </c>
      <c r="B46" s="207" t="s">
        <v>211</v>
      </c>
      <c r="C46" s="208"/>
      <c r="D46" s="200"/>
      <c r="E46" s="116">
        <v>1000</v>
      </c>
      <c r="F46" s="117">
        <v>1000</v>
      </c>
      <c r="G46" s="118">
        <v>1000</v>
      </c>
      <c r="H46" s="117">
        <v>1000</v>
      </c>
    </row>
    <row r="47" spans="1:14">
      <c r="A47" s="115" t="s">
        <v>199</v>
      </c>
      <c r="B47" s="207" t="s">
        <v>212</v>
      </c>
      <c r="C47" s="208"/>
      <c r="D47" s="200"/>
      <c r="E47" s="116">
        <v>10000</v>
      </c>
      <c r="F47" s="117">
        <v>10000</v>
      </c>
      <c r="G47" s="118">
        <v>10000</v>
      </c>
      <c r="H47" s="117">
        <v>10000</v>
      </c>
    </row>
    <row r="48" spans="1:14">
      <c r="A48" s="115" t="s">
        <v>201</v>
      </c>
      <c r="B48" s="207" t="s">
        <v>213</v>
      </c>
      <c r="C48" s="208"/>
      <c r="D48" s="200"/>
      <c r="E48" s="116">
        <v>6148</v>
      </c>
      <c r="F48" s="117">
        <v>6148</v>
      </c>
      <c r="G48" s="118">
        <v>6148</v>
      </c>
      <c r="H48" s="117">
        <v>6148</v>
      </c>
    </row>
    <row r="49" spans="1:14" ht="15">
      <c r="A49" s="115" t="s">
        <v>214</v>
      </c>
      <c r="B49" s="119" t="s">
        <v>215</v>
      </c>
      <c r="C49" s="120"/>
      <c r="D49" s="121"/>
      <c r="E49" s="116"/>
      <c r="F49" s="117">
        <v>959</v>
      </c>
      <c r="G49" s="118"/>
      <c r="H49" s="117">
        <v>959</v>
      </c>
    </row>
    <row r="50" spans="1:14" ht="13.5" thickBot="1">
      <c r="A50" s="115" t="s">
        <v>216</v>
      </c>
      <c r="B50" s="207" t="s">
        <v>217</v>
      </c>
      <c r="C50" s="208"/>
      <c r="D50" s="200"/>
      <c r="E50" s="116"/>
      <c r="F50" s="117">
        <v>24521</v>
      </c>
      <c r="G50" s="118"/>
      <c r="H50" s="117">
        <v>24521</v>
      </c>
    </row>
    <row r="51" spans="1:14" ht="15.75" thickBot="1">
      <c r="A51" s="122"/>
      <c r="B51" s="209" t="s">
        <v>218</v>
      </c>
      <c r="C51" s="210"/>
      <c r="D51" s="211"/>
      <c r="E51" s="123">
        <v>19148</v>
      </c>
      <c r="F51" s="124">
        <v>43728</v>
      </c>
      <c r="G51" s="123">
        <v>19148</v>
      </c>
      <c r="H51" s="124">
        <v>43728</v>
      </c>
    </row>
    <row r="52" spans="1:14" ht="15.75">
      <c r="A52" s="125"/>
      <c r="B52" s="126"/>
      <c r="C52" s="86"/>
      <c r="D52" s="86"/>
      <c r="E52" s="127"/>
      <c r="F52" s="128"/>
      <c r="G52" s="128"/>
      <c r="H52" s="129"/>
      <c r="I52" s="127"/>
      <c r="J52" s="128"/>
    </row>
    <row r="53" spans="1:14" ht="15.75">
      <c r="A53" s="125"/>
      <c r="B53" s="126"/>
      <c r="C53" s="86"/>
      <c r="D53" s="86"/>
      <c r="E53" s="127"/>
      <c r="F53" s="128"/>
      <c r="G53" s="128"/>
      <c r="H53" s="129"/>
      <c r="I53" s="127"/>
      <c r="J53" s="128"/>
    </row>
    <row r="54" spans="1:14" ht="15.75">
      <c r="A54" s="125"/>
      <c r="B54" s="126"/>
      <c r="C54" s="86"/>
      <c r="D54" s="86"/>
      <c r="E54" s="127"/>
      <c r="F54" s="128"/>
      <c r="G54" s="128"/>
      <c r="H54" s="129"/>
      <c r="I54" s="127"/>
      <c r="J54" s="128"/>
    </row>
    <row r="55" spans="1:14" ht="15.75">
      <c r="A55" s="125"/>
      <c r="B55" s="126"/>
      <c r="C55" s="86"/>
      <c r="D55" s="86"/>
      <c r="E55" s="127"/>
      <c r="F55" s="128"/>
      <c r="G55" s="128"/>
      <c r="H55" s="129"/>
      <c r="I55" s="127"/>
      <c r="J55" s="128"/>
    </row>
    <row r="56" spans="1:14" ht="15.75">
      <c r="A56" s="125"/>
      <c r="B56" s="126"/>
      <c r="C56" s="86"/>
      <c r="D56" s="86"/>
      <c r="E56" s="127"/>
      <c r="F56" s="128"/>
      <c r="G56" s="128"/>
      <c r="H56" s="129"/>
      <c r="I56" s="127"/>
      <c r="J56" s="128"/>
    </row>
    <row r="58" spans="1:14" ht="42" customHeight="1">
      <c r="A58" s="193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</row>
  </sheetData>
  <mergeCells count="34">
    <mergeCell ref="B50:D50"/>
    <mergeCell ref="B51:D51"/>
    <mergeCell ref="A58:N58"/>
    <mergeCell ref="B43:D43"/>
    <mergeCell ref="B44:D44"/>
    <mergeCell ref="B45:D45"/>
    <mergeCell ref="B46:D46"/>
    <mergeCell ref="B47:D47"/>
    <mergeCell ref="B48:D48"/>
    <mergeCell ref="A37:N37"/>
    <mergeCell ref="A39:A42"/>
    <mergeCell ref="B39:D42"/>
    <mergeCell ref="E39:F39"/>
    <mergeCell ref="E40:F40"/>
    <mergeCell ref="E41:F41"/>
    <mergeCell ref="H11:H12"/>
    <mergeCell ref="I11:I12"/>
    <mergeCell ref="B13:C13"/>
    <mergeCell ref="E13:F13"/>
    <mergeCell ref="B14:C14"/>
    <mergeCell ref="G11:G12"/>
    <mergeCell ref="B19:C19"/>
    <mergeCell ref="E19:F19"/>
    <mergeCell ref="A10:E10"/>
    <mergeCell ref="A11:A12"/>
    <mergeCell ref="B11:C12"/>
    <mergeCell ref="D11:D12"/>
    <mergeCell ref="E11:F12"/>
    <mergeCell ref="B5:C5"/>
    <mergeCell ref="D5:G5"/>
    <mergeCell ref="B6:C8"/>
    <mergeCell ref="D6:G6"/>
    <mergeCell ref="D7:G7"/>
    <mergeCell ref="D8:G8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differentOddEven="1">
    <oddHeader xml:space="preserve">&amp;C4. sz. melléklet
a 11/2017. (XI.30.) önkormányzati rendelethez
Szentgáloskér Önkormányzat 2017. évi felújítási kiadásai"            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E27"/>
  <sheetViews>
    <sheetView tabSelected="1" view="pageLayout" zoomScale="90" zoomScaleNormal="100" zoomScalePageLayoutView="90" workbookViewId="0">
      <selection activeCell="C2" sqref="C2"/>
    </sheetView>
  </sheetViews>
  <sheetFormatPr defaultColWidth="9" defaultRowHeight="12.75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2" spans="1:5" ht="19.7" customHeight="1" thickBot="1">
      <c r="A2" s="218" t="s">
        <v>219</v>
      </c>
      <c r="B2" s="218"/>
      <c r="C2" s="130"/>
      <c r="D2" s="218" t="s">
        <v>220</v>
      </c>
      <c r="E2" s="218"/>
    </row>
    <row r="3" spans="1:5" ht="19.7" customHeight="1" thickBot="1">
      <c r="A3" s="131" t="s">
        <v>221</v>
      </c>
      <c r="B3" s="132" t="s">
        <v>222</v>
      </c>
      <c r="C3" s="133"/>
      <c r="D3" s="134" t="s">
        <v>141</v>
      </c>
      <c r="E3" s="132" t="s">
        <v>222</v>
      </c>
    </row>
    <row r="4" spans="1:5" ht="19.7" customHeight="1">
      <c r="A4" s="135" t="s">
        <v>223</v>
      </c>
      <c r="B4" s="136">
        <v>7351</v>
      </c>
      <c r="C4" s="133"/>
      <c r="D4" s="137" t="s">
        <v>224</v>
      </c>
      <c r="E4" s="138">
        <v>4269</v>
      </c>
    </row>
    <row r="5" spans="1:5" ht="19.7" customHeight="1">
      <c r="A5" s="139" t="s">
        <v>225</v>
      </c>
      <c r="B5" s="140">
        <v>176</v>
      </c>
      <c r="C5" s="133"/>
      <c r="D5" s="141" t="s">
        <v>226</v>
      </c>
      <c r="E5" s="142">
        <v>400</v>
      </c>
    </row>
    <row r="6" spans="1:5" ht="19.7" customHeight="1">
      <c r="A6" s="139" t="s">
        <v>227</v>
      </c>
      <c r="B6" s="140">
        <v>4721</v>
      </c>
      <c r="C6" s="133"/>
      <c r="D6" s="141" t="s">
        <v>228</v>
      </c>
      <c r="E6" s="142">
        <v>1300</v>
      </c>
    </row>
    <row r="7" spans="1:5" ht="19.7" customHeight="1">
      <c r="A7" s="139" t="s">
        <v>229</v>
      </c>
      <c r="B7" s="140">
        <v>249</v>
      </c>
      <c r="C7" s="133"/>
      <c r="D7" s="141"/>
      <c r="E7" s="142"/>
    </row>
    <row r="8" spans="1:5" ht="19.7" customHeight="1">
      <c r="A8" s="139" t="s">
        <v>230</v>
      </c>
      <c r="B8" s="140">
        <v>1200</v>
      </c>
      <c r="C8" s="133"/>
      <c r="D8" s="141" t="s">
        <v>231</v>
      </c>
      <c r="E8" s="142">
        <v>33731</v>
      </c>
    </row>
    <row r="9" spans="1:5" ht="19.7" customHeight="1">
      <c r="A9" s="139" t="s">
        <v>232</v>
      </c>
      <c r="B9" s="140">
        <v>12336</v>
      </c>
      <c r="C9" s="133"/>
      <c r="D9" s="141" t="s">
        <v>233</v>
      </c>
      <c r="E9" s="142">
        <v>6500</v>
      </c>
    </row>
    <row r="10" spans="1:5" ht="19.7" customHeight="1">
      <c r="A10" s="139" t="s">
        <v>94</v>
      </c>
      <c r="B10" s="140">
        <v>2563</v>
      </c>
      <c r="C10" s="133"/>
      <c r="D10" s="141" t="s">
        <v>234</v>
      </c>
      <c r="E10" s="142">
        <v>21325</v>
      </c>
    </row>
    <row r="11" spans="1:5" ht="19.7" customHeight="1">
      <c r="A11" s="139" t="s">
        <v>235</v>
      </c>
      <c r="B11" s="140">
        <v>1200</v>
      </c>
      <c r="C11" s="133"/>
      <c r="D11" s="141" t="s">
        <v>236</v>
      </c>
      <c r="E11" s="142">
        <v>5777</v>
      </c>
    </row>
    <row r="12" spans="1:5" ht="19.7" customHeight="1">
      <c r="A12" s="139" t="s">
        <v>14</v>
      </c>
      <c r="B12" s="140">
        <v>2500</v>
      </c>
      <c r="C12" s="133"/>
      <c r="D12" s="141" t="s">
        <v>237</v>
      </c>
      <c r="E12" s="142">
        <v>372</v>
      </c>
    </row>
    <row r="13" spans="1:5" ht="19.7" customHeight="1">
      <c r="A13" s="139" t="s">
        <v>238</v>
      </c>
      <c r="B13" s="140">
        <v>5687</v>
      </c>
      <c r="C13" s="133"/>
      <c r="D13" s="141" t="s">
        <v>239</v>
      </c>
      <c r="E13" s="142"/>
    </row>
    <row r="14" spans="1:5" ht="19.7" customHeight="1">
      <c r="A14" s="143" t="s">
        <v>240</v>
      </c>
      <c r="B14" s="144">
        <v>1000</v>
      </c>
      <c r="C14" s="133"/>
      <c r="D14" s="145" t="s">
        <v>241</v>
      </c>
      <c r="E14" s="146">
        <v>824</v>
      </c>
    </row>
    <row r="15" spans="1:5" ht="19.7" customHeight="1">
      <c r="A15" s="143" t="s">
        <v>242</v>
      </c>
      <c r="B15" s="144">
        <v>32000</v>
      </c>
      <c r="C15" s="133"/>
      <c r="D15" s="145" t="s">
        <v>243</v>
      </c>
      <c r="E15" s="146">
        <v>208</v>
      </c>
    </row>
    <row r="16" spans="1:5" ht="19.7" customHeight="1" thickBot="1">
      <c r="A16" s="147" t="s">
        <v>244</v>
      </c>
      <c r="B16" s="148">
        <f>SUM(B4:B15)</f>
        <v>70983</v>
      </c>
      <c r="C16" s="133"/>
      <c r="D16" s="147" t="s">
        <v>245</v>
      </c>
      <c r="E16" s="149">
        <f>SUM(E4:E15)</f>
        <v>74706</v>
      </c>
    </row>
    <row r="17" spans="1:5" ht="19.7" customHeight="1" thickBot="1">
      <c r="A17" s="150"/>
      <c r="B17" s="151"/>
      <c r="C17" s="133"/>
      <c r="D17" s="150"/>
      <c r="E17" s="151"/>
    </row>
    <row r="18" spans="1:5" ht="19.7" customHeight="1" thickBot="1">
      <c r="A18" s="131" t="s">
        <v>246</v>
      </c>
      <c r="B18" s="132" t="s">
        <v>222</v>
      </c>
      <c r="C18" s="133"/>
      <c r="D18" s="134" t="s">
        <v>247</v>
      </c>
      <c r="E18" s="132" t="s">
        <v>222</v>
      </c>
    </row>
    <row r="19" spans="1:5" ht="19.7" customHeight="1">
      <c r="A19" s="141" t="s">
        <v>248</v>
      </c>
      <c r="B19" s="142">
        <v>20603</v>
      </c>
      <c r="C19" s="133"/>
      <c r="D19" s="141" t="s">
        <v>249</v>
      </c>
      <c r="E19" s="142">
        <v>43728</v>
      </c>
    </row>
    <row r="20" spans="1:5" ht="19.7" customHeight="1">
      <c r="A20" s="141" t="s">
        <v>250</v>
      </c>
      <c r="B20" s="142">
        <v>5000</v>
      </c>
      <c r="C20" s="133"/>
      <c r="D20" s="141"/>
      <c r="E20" s="142"/>
    </row>
    <row r="21" spans="1:5" ht="19.7" customHeight="1">
      <c r="A21" s="141" t="s">
        <v>251</v>
      </c>
      <c r="B21" s="142"/>
      <c r="C21" s="133"/>
      <c r="D21" s="141" t="s">
        <v>252</v>
      </c>
      <c r="E21" s="142">
        <v>11418</v>
      </c>
    </row>
    <row r="22" spans="1:5" ht="19.7" customHeight="1" thickBot="1">
      <c r="A22" s="147" t="s">
        <v>253</v>
      </c>
      <c r="B22" s="148">
        <f>SUM(B19:B21)</f>
        <v>25603</v>
      </c>
      <c r="C22" s="133"/>
      <c r="D22" s="141" t="s">
        <v>254</v>
      </c>
      <c r="E22" s="142"/>
    </row>
    <row r="23" spans="1:5" ht="17.100000000000001" customHeight="1" thickBot="1">
      <c r="A23" s="152"/>
      <c r="B23" s="153"/>
      <c r="C23" s="83"/>
      <c r="D23" s="147" t="s">
        <v>255</v>
      </c>
      <c r="E23" s="148">
        <f>SUM(E19:E22)</f>
        <v>55146</v>
      </c>
    </row>
    <row r="24" spans="1:5" ht="17.100000000000001" customHeight="1">
      <c r="A24" s="83" t="s">
        <v>256</v>
      </c>
      <c r="B24" s="154">
        <f>SUM(B16,B22)</f>
        <v>96586</v>
      </c>
      <c r="C24" s="83"/>
    </row>
    <row r="25" spans="1:5" ht="17.100000000000001" customHeight="1">
      <c r="A25" s="86" t="s">
        <v>257</v>
      </c>
      <c r="B25" s="155">
        <f>B24-E25</f>
        <v>-33266</v>
      </c>
      <c r="C25" s="83"/>
      <c r="D25" s="83" t="s">
        <v>258</v>
      </c>
      <c r="E25" s="154">
        <f>SUM(E16,E23)</f>
        <v>129852</v>
      </c>
    </row>
    <row r="26" spans="1:5" ht="17.100000000000001" customHeight="1">
      <c r="A26" s="156" t="s">
        <v>259</v>
      </c>
      <c r="B26" s="157"/>
      <c r="C26" s="83"/>
      <c r="D26" s="81"/>
      <c r="E26" s="158"/>
    </row>
    <row r="27" spans="1:5" ht="17.100000000000001" customHeight="1">
      <c r="A27" s="219"/>
      <c r="B27" s="219"/>
      <c r="C27" s="219"/>
      <c r="D27" s="219"/>
      <c r="E27" s="219"/>
    </row>
  </sheetData>
  <mergeCells count="3">
    <mergeCell ref="A2:B2"/>
    <mergeCell ref="D2:E2"/>
    <mergeCell ref="A27:E27"/>
  </mergeCells>
  <pageMargins left="0.7" right="0.7" top="0.75" bottom="0.75" header="0.3" footer="0.3"/>
  <pageSetup paperSize="9" orientation="landscape" r:id="rId1"/>
  <headerFooter>
    <oddHeader>&amp;C3.számú melléklet a 11/2017.(XI.30.) önkormányzati rendelethez
Szentgáloskér Önkormányzat 2017. évi összevont költségvetési mérlege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1.m Bevételek</vt:lpstr>
      <vt:lpstr>2. m Kiadások</vt:lpstr>
      <vt:lpstr>4m Beruh|5m Fejl|</vt:lpstr>
      <vt:lpstr>3. m Mérleg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2017-11-30T09:46:41Z</dcterms:created>
  <dcterms:modified xsi:type="dcterms:W3CDTF">2017-12-13T12:35:15Z</dcterms:modified>
</cp:coreProperties>
</file>