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zárszám 2020\"/>
    </mc:Choice>
  </mc:AlternateContent>
  <xr:revisionPtr revIDLastSave="0" documentId="13_ncr:1_{A5D2D7F4-3793-438E-8DDA-9886AC128B84}" xr6:coauthVersionLast="45" xr6:coauthVersionMax="45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F21" i="1"/>
  <c r="G21" i="1"/>
  <c r="F24" i="1"/>
  <c r="G24" i="1"/>
  <c r="F27" i="1"/>
  <c r="F33" i="1"/>
  <c r="G33" i="1"/>
  <c r="G35" i="1" s="1"/>
  <c r="F35" i="1"/>
  <c r="F36" i="1"/>
  <c r="F37" i="1"/>
  <c r="F40" i="1"/>
  <c r="F45" i="1"/>
  <c r="G45" i="1"/>
  <c r="F48" i="1"/>
  <c r="G48" i="1"/>
  <c r="F51" i="1"/>
  <c r="G51" i="1"/>
  <c r="F57" i="1"/>
  <c r="G57" i="1"/>
  <c r="F63" i="1"/>
  <c r="G63" i="1"/>
  <c r="F69" i="1"/>
  <c r="G69" i="1"/>
  <c r="F15" i="1" l="1"/>
  <c r="F70" i="1" s="1"/>
  <c r="G15" i="1"/>
  <c r="G70" i="1" s="1"/>
  <c r="E14" i="1"/>
  <c r="E27" i="1" l="1"/>
  <c r="E40" i="1"/>
  <c r="E37" i="1"/>
  <c r="E36" i="1"/>
  <c r="E69" i="1" l="1"/>
  <c r="E63" i="1"/>
  <c r="E57" i="1"/>
  <c r="E48" i="1"/>
  <c r="E45" i="1"/>
  <c r="E33" i="1"/>
  <c r="E24" i="1"/>
  <c r="E21" i="1"/>
  <c r="E9" i="1"/>
  <c r="E15" i="1" s="1"/>
  <c r="E51" i="1" l="1"/>
  <c r="E35" i="1"/>
  <c r="E70" i="1" l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<sst xmlns="http://schemas.openxmlformats.org/spreadsheetml/2006/main" count="207" uniqueCount="207">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</sst>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sheetPr>
    <pageSetUpPr fitToPage="1"/>
  </sheetPr>
  <dimension ref="B1:G70"/>
  <sheetViews>
    <sheetView tabSelected="1" zoomScaleNormal="100" zoomScaleSheetLayoutView="100" workbookViewId="0">
      <selection activeCell="G70" sqref="G70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7" width="12.109375" style="1" bestFit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0" t="s">
        <v>203</v>
      </c>
      <c r="C1" s="30"/>
      <c r="D1" s="30"/>
      <c r="E1" s="30"/>
      <c r="F1" s="30"/>
      <c r="G1" s="30"/>
    </row>
    <row r="2" spans="2:7" ht="36.75" customHeight="1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8304180</v>
      </c>
      <c r="F3" s="6">
        <v>8304180</v>
      </c>
      <c r="G3" s="6">
        <v>8460471</v>
      </c>
    </row>
    <row r="4" spans="2:7" s="2" customFormat="1" ht="15.6" hidden="1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4204212</v>
      </c>
      <c r="F5" s="6">
        <v>4204212</v>
      </c>
      <c r="G5" s="6">
        <v>5608554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v>1800000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388620</v>
      </c>
      <c r="G7" s="6">
        <v>388620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25">
        <f>SUM(E3:E8)</f>
        <v>14308392</v>
      </c>
      <c r="F9" s="25">
        <f t="shared" ref="F9:G9" si="0">SUM(F3:F8)</f>
        <v>14697012</v>
      </c>
      <c r="G9" s="25">
        <f t="shared" si="0"/>
        <v>16257645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f>2156468+225555+1405937+50000</f>
        <v>3837960</v>
      </c>
      <c r="F14" s="6">
        <v>20425088</v>
      </c>
      <c r="G14" s="6">
        <v>10331172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18146352</v>
      </c>
      <c r="F15" s="18">
        <f t="shared" ref="F15:G15" si="1">SUM(F9:F14)</f>
        <v>35122100</v>
      </c>
      <c r="G15" s="18">
        <f t="shared" si="1"/>
        <v>26588817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2072684</v>
      </c>
    </row>
    <row r="17" spans="2:7" ht="27.6" x14ac:dyDescent="0.25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</row>
    <row r="18" spans="2:7" ht="27.6" x14ac:dyDescent="0.25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</row>
    <row r="19" spans="2:7" ht="27.6" x14ac:dyDescent="0.25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0</v>
      </c>
      <c r="F20" s="6">
        <v>381000</v>
      </c>
      <c r="G20" s="6">
        <v>1823376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:G21" si="2">SUM(F16:F20)</f>
        <v>381000</v>
      </c>
      <c r="G21" s="18">
        <f t="shared" si="2"/>
        <v>3896060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</row>
    <row r="24" spans="2:7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G24" si="3">SUM(F22:F23)</f>
        <v>0</v>
      </c>
      <c r="G24" s="25">
        <f t="shared" si="3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</row>
    <row r="27" spans="2:7" ht="15.6" x14ac:dyDescent="0.25">
      <c r="B27" s="4" t="s">
        <v>75</v>
      </c>
      <c r="C27" s="7" t="s">
        <v>76</v>
      </c>
      <c r="D27" s="9" t="s">
        <v>77</v>
      </c>
      <c r="E27" s="6">
        <f>800000+250000</f>
        <v>1050000</v>
      </c>
      <c r="F27" s="6">
        <f t="shared" ref="F27" si="4">800000+250000</f>
        <v>1050000</v>
      </c>
      <c r="G27" s="6">
        <v>764258</v>
      </c>
    </row>
    <row r="28" spans="2:7" ht="15.6" x14ac:dyDescent="0.25">
      <c r="B28" s="4" t="s">
        <v>78</v>
      </c>
      <c r="C28" s="7" t="s">
        <v>79</v>
      </c>
      <c r="D28" s="9" t="s">
        <v>80</v>
      </c>
      <c r="E28" s="6">
        <v>0</v>
      </c>
      <c r="F28" s="6">
        <v>0</v>
      </c>
      <c r="G28" s="6">
        <v>0</v>
      </c>
    </row>
    <row r="29" spans="2:7" ht="15.6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v>0</v>
      </c>
    </row>
    <row r="30" spans="2:7" ht="15.6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v>0</v>
      </c>
    </row>
    <row r="31" spans="2:7" ht="15.6" x14ac:dyDescent="0.25">
      <c r="B31" s="4" t="s">
        <v>87</v>
      </c>
      <c r="C31" s="7" t="s">
        <v>88</v>
      </c>
      <c r="D31" s="9" t="s">
        <v>89</v>
      </c>
      <c r="E31" s="6">
        <v>80000</v>
      </c>
      <c r="F31" s="6">
        <v>80000</v>
      </c>
      <c r="G31" s="6">
        <v>65105</v>
      </c>
    </row>
    <row r="32" spans="2:7" ht="15.6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v>0</v>
      </c>
    </row>
    <row r="33" spans="2:7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80000</v>
      </c>
      <c r="F33" s="25">
        <f t="shared" ref="F33:G33" si="5">SUM(F28:F32)</f>
        <v>80000</v>
      </c>
      <c r="G33" s="25">
        <f t="shared" si="5"/>
        <v>65105</v>
      </c>
    </row>
    <row r="34" spans="2:7" ht="15.6" x14ac:dyDescent="0.25">
      <c r="B34" s="4" t="s">
        <v>96</v>
      </c>
      <c r="C34" s="7" t="s">
        <v>97</v>
      </c>
      <c r="D34" s="9" t="s">
        <v>98</v>
      </c>
      <c r="E34" s="6">
        <v>10000</v>
      </c>
      <c r="F34" s="6">
        <v>10000</v>
      </c>
      <c r="G34" s="6">
        <v>4599</v>
      </c>
    </row>
    <row r="35" spans="2:7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1140000</v>
      </c>
      <c r="F35" s="18">
        <f t="shared" ref="F35:G35" si="6">F24+F25+F26+F27+F33+F34</f>
        <v>1140000</v>
      </c>
      <c r="G35" s="18">
        <f t="shared" si="6"/>
        <v>833962</v>
      </c>
    </row>
    <row r="36" spans="2:7" ht="15.6" x14ac:dyDescent="0.25">
      <c r="B36" s="4" t="s">
        <v>102</v>
      </c>
      <c r="C36" s="8" t="s">
        <v>103</v>
      </c>
      <c r="D36" s="9" t="s">
        <v>104</v>
      </c>
      <c r="E36" s="6">
        <f>85000</f>
        <v>85000</v>
      </c>
      <c r="F36" s="6">
        <f t="shared" ref="F36" si="7">85000</f>
        <v>85000</v>
      </c>
      <c r="G36" s="6">
        <v>215422</v>
      </c>
    </row>
    <row r="37" spans="2:7" ht="15.6" x14ac:dyDescent="0.25">
      <c r="B37" s="4" t="s">
        <v>105</v>
      </c>
      <c r="C37" s="8" t="s">
        <v>106</v>
      </c>
      <c r="D37" s="9" t="s">
        <v>107</v>
      </c>
      <c r="E37" s="6">
        <f>50000+180000+150000+50000</f>
        <v>430000</v>
      </c>
      <c r="F37" s="6">
        <f t="shared" ref="F37" si="8">50000+180000+150000+50000</f>
        <v>430000</v>
      </c>
      <c r="G37" s="6">
        <v>2753900</v>
      </c>
    </row>
    <row r="38" spans="2:7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v>0</v>
      </c>
    </row>
    <row r="39" spans="2:7" ht="15.6" x14ac:dyDescent="0.25">
      <c r="B39" s="4" t="s">
        <v>111</v>
      </c>
      <c r="C39" s="8" t="s">
        <v>112</v>
      </c>
      <c r="D39" s="9" t="s">
        <v>113</v>
      </c>
      <c r="E39" s="6">
        <v>0</v>
      </c>
      <c r="F39" s="6">
        <v>0</v>
      </c>
      <c r="G39" s="6">
        <v>295500</v>
      </c>
    </row>
    <row r="40" spans="2:7" ht="15.6" x14ac:dyDescent="0.25">
      <c r="B40" s="4" t="s">
        <v>114</v>
      </c>
      <c r="C40" s="8" t="s">
        <v>115</v>
      </c>
      <c r="D40" s="9" t="s">
        <v>116</v>
      </c>
      <c r="E40" s="6">
        <f>150000</f>
        <v>150000</v>
      </c>
      <c r="F40" s="6">
        <f t="shared" ref="F40" si="9">150000</f>
        <v>150000</v>
      </c>
      <c r="G40" s="6">
        <v>82800</v>
      </c>
    </row>
    <row r="41" spans="2:7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v>0</v>
      </c>
    </row>
    <row r="42" spans="2:7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v>0</v>
      </c>
    </row>
    <row r="43" spans="2:7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v>0</v>
      </c>
    </row>
    <row r="44" spans="2:7" ht="15.6" x14ac:dyDescent="0.25">
      <c r="B44" s="4">
        <v>42</v>
      </c>
      <c r="C44" s="8" t="s">
        <v>126</v>
      </c>
      <c r="D44" s="9" t="s">
        <v>127</v>
      </c>
      <c r="E44" s="6">
        <v>5000</v>
      </c>
      <c r="F44" s="6">
        <v>5000</v>
      </c>
      <c r="G44" s="6">
        <v>152</v>
      </c>
    </row>
    <row r="45" spans="2:7" ht="16.2" x14ac:dyDescent="0.25">
      <c r="B45" s="22">
        <v>43</v>
      </c>
      <c r="C45" s="27" t="s">
        <v>128</v>
      </c>
      <c r="D45" s="24" t="s">
        <v>129</v>
      </c>
      <c r="E45" s="25">
        <f>SUM(E43:E44)</f>
        <v>5000</v>
      </c>
      <c r="F45" s="25">
        <f t="shared" ref="F45:G45" si="10">SUM(F43:F44)</f>
        <v>5000</v>
      </c>
      <c r="G45" s="25">
        <f t="shared" si="10"/>
        <v>152</v>
      </c>
    </row>
    <row r="46" spans="2:7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</row>
    <row r="47" spans="2:7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</row>
    <row r="48" spans="2:7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 t="shared" ref="F48:G48" si="11">SUM(F46:F47)</f>
        <v>0</v>
      </c>
      <c r="G48" s="25">
        <f t="shared" si="11"/>
        <v>0</v>
      </c>
    </row>
    <row r="49" spans="2:7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</row>
    <row r="50" spans="2:7" ht="15.6" x14ac:dyDescent="0.25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  <c r="G50" s="6">
        <v>55917</v>
      </c>
    </row>
    <row r="51" spans="2:7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670000</v>
      </c>
      <c r="F51" s="18">
        <f t="shared" ref="F51:G51" si="12">F36+F37+F38+F39+F40+F41+F42+F45+F48+F49+F50</f>
        <v>670000</v>
      </c>
      <c r="G51" s="18">
        <f t="shared" si="12"/>
        <v>3403691</v>
      </c>
    </row>
    <row r="52" spans="2:7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</row>
    <row r="53" spans="2:7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v>0</v>
      </c>
    </row>
    <row r="54" spans="2:7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</row>
    <row r="55" spans="2:7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</row>
    <row r="56" spans="2:7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</row>
    <row r="57" spans="2:7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G57" si="13">SUM(F52:F56)</f>
        <v>0</v>
      </c>
      <c r="G57" s="18">
        <f t="shared" si="13"/>
        <v>0</v>
      </c>
    </row>
    <row r="58" spans="2:7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  <c r="G58" s="6">
        <v>0</v>
      </c>
    </row>
    <row r="59" spans="2:7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  <c r="G59" s="6">
        <v>0</v>
      </c>
    </row>
    <row r="60" spans="2:7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  <c r="G60" s="6">
        <v>0</v>
      </c>
    </row>
    <row r="61" spans="2:7" ht="27.6" x14ac:dyDescent="0.25">
      <c r="B61" s="4" t="s">
        <v>173</v>
      </c>
      <c r="C61" s="29" t="s">
        <v>174</v>
      </c>
      <c r="D61" s="9" t="s">
        <v>175</v>
      </c>
      <c r="E61" s="6">
        <v>50000</v>
      </c>
      <c r="F61" s="6">
        <v>50000</v>
      </c>
      <c r="G61" s="6">
        <v>0</v>
      </c>
    </row>
    <row r="62" spans="2:7" ht="15.6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0</v>
      </c>
    </row>
    <row r="63" spans="2:7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50000</v>
      </c>
      <c r="F63" s="18">
        <f t="shared" ref="F63:G63" si="14">SUM(F58:F62)</f>
        <v>50000</v>
      </c>
      <c r="G63" s="18">
        <f t="shared" si="14"/>
        <v>0</v>
      </c>
    </row>
    <row r="64" spans="2:7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  <c r="G64" s="6">
        <v>0</v>
      </c>
    </row>
    <row r="65" spans="2:7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  <c r="G65" s="6">
        <v>0</v>
      </c>
    </row>
    <row r="66" spans="2:7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  <c r="G66" s="6">
        <v>0</v>
      </c>
    </row>
    <row r="67" spans="2:7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  <c r="G67" s="6">
        <v>0</v>
      </c>
    </row>
    <row r="68" spans="2:7" ht="15.6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</row>
    <row r="69" spans="2:7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G69" si="15">SUM(F64:F68)</f>
        <v>0</v>
      </c>
      <c r="G69" s="18">
        <f t="shared" si="15"/>
        <v>0</v>
      </c>
    </row>
    <row r="70" spans="2:7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20006352</v>
      </c>
      <c r="F70" s="18">
        <f t="shared" ref="F70:G70" si="16">F15+F21+F35+F51+F57+F63+F69</f>
        <v>37363100</v>
      </c>
      <c r="G70" s="18">
        <f t="shared" si="16"/>
        <v>34722530</v>
      </c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 3/2020. (VII.09.) önkormányzati rendelethez
2019.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2020-07-10T14:15:58Z</cp:lastPrinted>
  <dcterms:created xsi:type="dcterms:W3CDTF">2019-02-06T16:32:53Z</dcterms:created>
  <dcterms:modified xsi:type="dcterms:W3CDTF">2020-07-10T14:16:00Z</dcterms:modified>
</cp:coreProperties>
</file>