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8DDE9D97-950C-4918-908E-91A5D9BE07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 l="1"/>
  <c r="E15" i="1"/>
  <c r="E16" i="1"/>
  <c r="E8" i="1"/>
  <c r="B16" i="1" l="1"/>
  <c r="E66" i="1" l="1"/>
  <c r="E59" i="1"/>
  <c r="E68" i="1" s="1"/>
  <c r="B59" i="1"/>
  <c r="B68" i="1" s="1"/>
  <c r="E30" i="1"/>
  <c r="E26" i="1"/>
  <c r="E48" i="1"/>
  <c r="B48" i="1"/>
  <c r="B8" i="1"/>
  <c r="B47" i="1" s="1"/>
  <c r="E34" i="1" l="1"/>
  <c r="E46" i="1" s="1"/>
  <c r="E29" i="1"/>
  <c r="E78" i="1"/>
  <c r="E77" i="1"/>
  <c r="B78" i="1"/>
  <c r="B77" i="1"/>
  <c r="E47" i="1"/>
  <c r="B34" i="1"/>
  <c r="B46" i="1" s="1"/>
</calcChain>
</file>

<file path=xl/sharedStrings.xml><?xml version="1.0" encoding="utf-8"?>
<sst xmlns="http://schemas.openxmlformats.org/spreadsheetml/2006/main" count="106" uniqueCount="63">
  <si>
    <t>Tapsony Községi Önkormányzat</t>
  </si>
  <si>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</si>
  <si>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</si>
  <si>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</si>
  <si>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</si>
  <si>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</si>
  <si>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</si>
  <si>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</si>
  <si>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</si>
  <si>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</si>
  <si>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</si>
  <si>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</si>
  <si>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</si>
  <si>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Önkormányzatok működési célú támogatása</t>
  </si>
  <si>
    <t>Egyéb működési célú támogatások</t>
  </si>
  <si>
    <t>Dologi kiadások</t>
  </si>
  <si>
    <t>Egyéb működési célú átvett pénszeszköz</t>
  </si>
  <si>
    <t>Ellátottak pénzbeli juttatásai</t>
  </si>
  <si>
    <t>Önkormányzat befizetései</t>
  </si>
  <si>
    <t>Áh-on belüli megelőlegezések</t>
  </si>
  <si>
    <t>Egyéb működési célú kiadások</t>
  </si>
  <si>
    <t>Felhalmozási célú bevételek</t>
  </si>
  <si>
    <t>Felhalmozási célú kiadások</t>
  </si>
  <si>
    <t>Intézményi beruházások</t>
  </si>
  <si>
    <t>Ingatlan értékesítése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</si>
  <si>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</si>
  <si>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</si>
  <si>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</si>
  <si>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</si>
  <si>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</si>
  <si>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</si>
  <si>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</si>
  <si>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</si>
  <si>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</si>
  <si>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</si>
  <si>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</si>
  <si>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</si>
  <si>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</si>
  <si>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kiadások összesen</t>
  </si>
  <si>
    <t>Finanszírozási kiadások</t>
  </si>
  <si>
    <t>Irányító szervi támogatások folyósítása</t>
  </si>
  <si>
    <t>Felhalmozási célú hiteltörlesztés</t>
  </si>
  <si>
    <t>Államházt. belüli megelőlegezések visszafiz.működési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</si>
  <si>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</si>
  <si>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</si>
  <si>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</si>
  <si>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</si>
  <si>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</si>
  <si>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pénzmaradvány összesen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</si>
  <si>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</si>
  <si>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</si>
  <si>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</si>
  <si>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</si>
  <si>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</si>
  <si>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</si>
  <si>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</si>
  <si>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</si>
  <si>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</si>
  <si>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Tapsony Községi Önkormányzat Óvodája</t>
  </si>
  <si>
    <t>Központi irányítószervi támogatás</t>
  </si>
  <si>
    <t>2019. évi tény</t>
  </si>
  <si>
    <t>Ft-ban</t>
  </si>
  <si>
    <t>Felhalmozási célú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</si>
</sst>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7" fillId="3" borderId="8" xfId="2" applyFont="1" applyFill="1" applyBorder="1" applyAlignment="1">
      <alignment vertical="center"/>
    </xf>
    <xf numFmtId="0" fontId="7" fillId="3" borderId="3" xfId="2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5" fillId="0" borderId="3" xfId="1" applyFont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horizontal="right" vertical="center"/>
    </xf>
    <xf numFmtId="3" fontId="4" fillId="3" borderId="3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/>
    </xf>
    <xf numFmtId="0" fontId="7" fillId="3" borderId="8" xfId="2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8" fillId="3" borderId="4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3" fontId="8" fillId="3" borderId="7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9"/>
  <sheetViews>
    <sheetView tabSelected="1" zoomScaleNormal="100" workbookViewId="0">
      <selection activeCell="A53" activeCellId="1" sqref="A50:XFD52 A53:XFD53"/>
    </sheetView>
  </sheetViews>
  <sheetFormatPr defaultRowHeight="14.4" x14ac:dyDescent="0.3"/>
  <cols>
    <col min="1" max="1" width="31.6640625" customWidth="1"/>
    <col min="2" max="3" width="6.6640625" customWidth="1"/>
    <col min="4" max="4" width="40.6640625" customWidth="1"/>
    <col min="5" max="6" width="6.6640625" customWidth="1"/>
  </cols>
  <sheetData>
    <row r="3" spans="1:6" ht="15.6" x14ac:dyDescent="0.3">
      <c r="A3" s="46" t="s">
        <v>0</v>
      </c>
      <c r="B3" s="46"/>
      <c r="C3" s="46"/>
      <c r="D3" s="46"/>
      <c r="E3" s="46"/>
      <c r="F3" s="46"/>
    </row>
    <row r="4" spans="1:6" ht="15.6" x14ac:dyDescent="0.3">
      <c r="A4" s="1"/>
      <c r="B4" s="1"/>
      <c r="C4" s="1"/>
      <c r="D4" s="1"/>
      <c r="E4" s="1"/>
      <c r="F4" s="37" t="s">
        <v>61</v>
      </c>
    </row>
    <row r="5" spans="1:6" ht="30" customHeight="1" x14ac:dyDescent="0.3">
      <c r="A5" s="2" t="s">
        <v>1</v>
      </c>
      <c r="B5" s="47" t="s">
        <v>60</v>
      </c>
      <c r="C5" s="48"/>
      <c r="D5" s="3" t="s">
        <v>2</v>
      </c>
      <c r="E5" s="49" t="s">
        <v>60</v>
      </c>
      <c r="F5" s="50"/>
    </row>
    <row r="6" spans="1:6" ht="15.6" x14ac:dyDescent="0.3">
      <c r="A6" s="4" t="s">
        <v>3</v>
      </c>
      <c r="B6" s="38"/>
      <c r="C6" s="39"/>
      <c r="D6" s="4" t="s">
        <v>4</v>
      </c>
      <c r="E6" s="40"/>
      <c r="F6" s="41"/>
    </row>
    <row r="7" spans="1:6" ht="15.6" x14ac:dyDescent="0.3">
      <c r="A7" s="5" t="s">
        <v>5</v>
      </c>
      <c r="B7" s="38"/>
      <c r="C7" s="39"/>
      <c r="D7" s="5" t="s">
        <v>6</v>
      </c>
      <c r="E7" s="40"/>
      <c r="F7" s="41"/>
    </row>
    <row r="8" spans="1:6" ht="16.2" x14ac:dyDescent="0.3">
      <c r="A8" s="6" t="s">
        <v>7</v>
      </c>
      <c r="B8" s="42">
        <f>SUM(B9:C15)</f>
        <v>93092644</v>
      </c>
      <c r="C8" s="43"/>
      <c r="D8" s="6" t="s">
        <v>8</v>
      </c>
      <c r="E8" s="42">
        <f>SUM(E9:F15)</f>
        <v>84877933</v>
      </c>
      <c r="F8" s="43"/>
    </row>
    <row r="9" spans="1:6" ht="15.6" x14ac:dyDescent="0.3">
      <c r="A9" s="7" t="s">
        <v>9</v>
      </c>
      <c r="B9" s="44">
        <v>3710524</v>
      </c>
      <c r="C9" s="45"/>
      <c r="D9" s="8" t="s">
        <v>10</v>
      </c>
      <c r="E9" s="44">
        <v>33719679</v>
      </c>
      <c r="F9" s="45"/>
    </row>
    <row r="10" spans="1:6" ht="15.6" x14ac:dyDescent="0.3">
      <c r="A10" s="9" t="s">
        <v>11</v>
      </c>
      <c r="B10" s="54">
        <v>31836407</v>
      </c>
      <c r="C10" s="55"/>
      <c r="D10" s="56" t="s">
        <v>12</v>
      </c>
      <c r="E10" s="52">
        <v>5302684</v>
      </c>
      <c r="F10" s="52"/>
    </row>
    <row r="11" spans="1:6" ht="30" customHeight="1" x14ac:dyDescent="0.3">
      <c r="A11" s="35" t="s">
        <v>13</v>
      </c>
      <c r="B11" s="58">
        <v>43592335</v>
      </c>
      <c r="C11" s="59"/>
      <c r="D11" s="57"/>
      <c r="E11" s="52"/>
      <c r="F11" s="52"/>
    </row>
    <row r="12" spans="1:6" ht="15.6" x14ac:dyDescent="0.3">
      <c r="A12" s="8" t="s">
        <v>14</v>
      </c>
      <c r="B12" s="52">
        <v>13773841</v>
      </c>
      <c r="C12" s="52"/>
      <c r="D12" s="11" t="s">
        <v>15</v>
      </c>
      <c r="E12" s="44">
        <v>37012364</v>
      </c>
      <c r="F12" s="45"/>
    </row>
    <row r="13" spans="1:6" ht="15.6" x14ac:dyDescent="0.3">
      <c r="A13" s="8" t="s">
        <v>16</v>
      </c>
      <c r="B13" s="51">
        <v>179537</v>
      </c>
      <c r="C13" s="51"/>
      <c r="D13" s="11" t="s">
        <v>17</v>
      </c>
      <c r="E13" s="44">
        <v>3115897</v>
      </c>
      <c r="F13" s="45"/>
    </row>
    <row r="14" spans="1:6" ht="15.6" x14ac:dyDescent="0.3">
      <c r="A14" s="8"/>
      <c r="B14" s="12"/>
      <c r="C14" s="12"/>
      <c r="D14" s="11" t="s">
        <v>18</v>
      </c>
      <c r="E14" s="44">
        <v>208334</v>
      </c>
      <c r="F14" s="45"/>
    </row>
    <row r="15" spans="1:6" ht="15.6" x14ac:dyDescent="0.3">
      <c r="A15" s="13" t="s">
        <v>19</v>
      </c>
      <c r="B15" s="52"/>
      <c r="C15" s="52"/>
      <c r="D15" s="11" t="s">
        <v>20</v>
      </c>
      <c r="E15" s="44">
        <f>5727309-E14</f>
        <v>5518975</v>
      </c>
      <c r="F15" s="45"/>
    </row>
    <row r="16" spans="1:6" ht="16.2" x14ac:dyDescent="0.3">
      <c r="A16" s="6" t="s">
        <v>21</v>
      </c>
      <c r="B16" s="53">
        <f>B18+B19+B17</f>
        <v>26745824</v>
      </c>
      <c r="C16" s="53"/>
      <c r="D16" s="14" t="s">
        <v>22</v>
      </c>
      <c r="E16" s="42">
        <f>SUM(E17:F19)</f>
        <v>46426436</v>
      </c>
      <c r="F16" s="43"/>
    </row>
    <row r="17" spans="1:6" ht="15.6" x14ac:dyDescent="0.3">
      <c r="A17" s="15" t="s">
        <v>62</v>
      </c>
      <c r="B17" s="62">
        <v>23686404</v>
      </c>
      <c r="C17" s="62"/>
      <c r="D17" s="16" t="s">
        <v>23</v>
      </c>
      <c r="E17" s="63">
        <v>6335738</v>
      </c>
      <c r="F17" s="64"/>
    </row>
    <row r="18" spans="1:6" ht="15.6" x14ac:dyDescent="0.3">
      <c r="A18" s="15" t="s">
        <v>24</v>
      </c>
      <c r="B18" s="62">
        <v>2864500</v>
      </c>
      <c r="C18" s="62"/>
      <c r="D18" s="16" t="s">
        <v>25</v>
      </c>
      <c r="E18" s="63">
        <v>40090698</v>
      </c>
      <c r="F18" s="64"/>
    </row>
    <row r="19" spans="1:6" ht="15.6" x14ac:dyDescent="0.3">
      <c r="A19" s="15" t="s">
        <v>26</v>
      </c>
      <c r="B19" s="62">
        <v>194920</v>
      </c>
      <c r="C19" s="62"/>
      <c r="D19" s="16" t="s">
        <v>27</v>
      </c>
      <c r="E19" s="63">
        <v>0</v>
      </c>
      <c r="F19" s="64"/>
    </row>
    <row r="20" spans="1:6" ht="15.6" x14ac:dyDescent="0.3">
      <c r="A20" s="60" t="s">
        <v>28</v>
      </c>
      <c r="B20" s="53">
        <v>0</v>
      </c>
      <c r="C20" s="53"/>
      <c r="D20" s="17" t="s">
        <v>29</v>
      </c>
      <c r="E20" s="61">
        <v>0</v>
      </c>
      <c r="F20" s="61"/>
    </row>
    <row r="21" spans="1:6" ht="15.6" x14ac:dyDescent="0.3">
      <c r="A21" s="60"/>
      <c r="B21" s="53"/>
      <c r="C21" s="53"/>
      <c r="D21" s="18" t="s">
        <v>30</v>
      </c>
      <c r="E21" s="38">
        <v>0</v>
      </c>
      <c r="F21" s="39"/>
    </row>
    <row r="22" spans="1:6" ht="15.6" x14ac:dyDescent="0.3">
      <c r="A22" s="19"/>
      <c r="B22" s="61"/>
      <c r="C22" s="61"/>
      <c r="D22" s="18" t="s">
        <v>31</v>
      </c>
      <c r="E22" s="38">
        <v>0</v>
      </c>
      <c r="F22" s="39"/>
    </row>
    <row r="23" spans="1:6" ht="15.6" x14ac:dyDescent="0.3">
      <c r="A23" s="19"/>
      <c r="B23" s="61"/>
      <c r="C23" s="61"/>
      <c r="D23" s="16" t="s">
        <v>32</v>
      </c>
      <c r="E23" s="63">
        <v>0</v>
      </c>
      <c r="F23" s="64"/>
    </row>
    <row r="24" spans="1:6" ht="15.6" x14ac:dyDescent="0.3">
      <c r="A24" s="5"/>
      <c r="B24" s="61"/>
      <c r="C24" s="61"/>
      <c r="D24" s="18" t="s">
        <v>33</v>
      </c>
      <c r="E24" s="38">
        <v>0</v>
      </c>
      <c r="F24" s="39"/>
    </row>
    <row r="25" spans="1:6" ht="15.6" x14ac:dyDescent="0.3">
      <c r="A25" s="19"/>
      <c r="B25" s="61"/>
      <c r="C25" s="61"/>
      <c r="D25" s="16" t="s">
        <v>34</v>
      </c>
      <c r="E25" s="63">
        <v>0</v>
      </c>
      <c r="F25" s="64"/>
    </row>
    <row r="26" spans="1:6" ht="15.6" x14ac:dyDescent="0.3">
      <c r="A26" s="20"/>
      <c r="B26" s="61"/>
      <c r="C26" s="61"/>
      <c r="D26" s="21" t="s">
        <v>35</v>
      </c>
      <c r="E26" s="38">
        <f>SUM(E27:F28)</f>
        <v>0</v>
      </c>
      <c r="F26" s="39"/>
    </row>
    <row r="27" spans="1:6" ht="15.6" x14ac:dyDescent="0.3">
      <c r="A27" s="22"/>
      <c r="B27" s="65"/>
      <c r="C27" s="66"/>
      <c r="D27" s="15" t="s">
        <v>36</v>
      </c>
      <c r="E27" s="63">
        <v>0</v>
      </c>
      <c r="F27" s="64"/>
    </row>
    <row r="28" spans="1:6" ht="15.6" x14ac:dyDescent="0.3">
      <c r="A28" s="19"/>
      <c r="B28" s="38"/>
      <c r="C28" s="39"/>
      <c r="D28" s="15" t="s">
        <v>37</v>
      </c>
      <c r="E28" s="63">
        <v>0</v>
      </c>
      <c r="F28" s="64"/>
    </row>
    <row r="29" spans="1:6" ht="15.6" x14ac:dyDescent="0.3">
      <c r="A29" s="20"/>
      <c r="B29" s="38"/>
      <c r="C29" s="39"/>
      <c r="D29" s="20" t="s">
        <v>38</v>
      </c>
      <c r="E29" s="38">
        <f>E16</f>
        <v>46426436</v>
      </c>
      <c r="F29" s="39"/>
    </row>
    <row r="30" spans="1:6" ht="15.6" x14ac:dyDescent="0.3">
      <c r="A30" s="20"/>
      <c r="B30" s="23"/>
      <c r="C30" s="24"/>
      <c r="D30" s="20" t="s">
        <v>39</v>
      </c>
      <c r="E30" s="38">
        <f>E31+E33</f>
        <v>18528331</v>
      </c>
      <c r="F30" s="39"/>
    </row>
    <row r="31" spans="1:6" ht="15.6" x14ac:dyDescent="0.3">
      <c r="A31" s="19"/>
      <c r="B31" s="38"/>
      <c r="C31" s="39"/>
      <c r="D31" s="15" t="s">
        <v>40</v>
      </c>
      <c r="E31" s="63">
        <v>17240368</v>
      </c>
      <c r="F31" s="64"/>
    </row>
    <row r="32" spans="1:6" ht="15.6" x14ac:dyDescent="0.3">
      <c r="A32" s="19"/>
      <c r="B32" s="38"/>
      <c r="C32" s="39"/>
      <c r="D32" s="15" t="s">
        <v>41</v>
      </c>
      <c r="E32" s="63">
        <v>0</v>
      </c>
      <c r="F32" s="64"/>
    </row>
    <row r="33" spans="1:6" ht="15.6" x14ac:dyDescent="0.3">
      <c r="A33" s="19"/>
      <c r="B33" s="23"/>
      <c r="C33" s="24"/>
      <c r="D33" s="15" t="s">
        <v>42</v>
      </c>
      <c r="E33" s="63">
        <v>1287963</v>
      </c>
      <c r="F33" s="64"/>
    </row>
    <row r="34" spans="1:6" ht="60" customHeight="1" x14ac:dyDescent="0.3">
      <c r="A34" s="25" t="s">
        <v>43</v>
      </c>
      <c r="B34" s="67">
        <f>SUM(B8+B16+B20)</f>
        <v>119838468</v>
      </c>
      <c r="C34" s="68"/>
      <c r="D34" s="26" t="s">
        <v>44</v>
      </c>
      <c r="E34" s="67">
        <f>SUM(E8+E16+E20+E22+E24+E26+E30)</f>
        <v>149832700</v>
      </c>
      <c r="F34" s="68"/>
    </row>
    <row r="35" spans="1:6" ht="15.6" x14ac:dyDescent="0.3">
      <c r="A35" s="20"/>
      <c r="B35" s="38"/>
      <c r="C35" s="39"/>
      <c r="D35" s="27" t="s">
        <v>45</v>
      </c>
      <c r="E35" s="69">
        <v>0</v>
      </c>
      <c r="F35" s="70"/>
    </row>
    <row r="36" spans="1:6" ht="15.6" x14ac:dyDescent="0.3">
      <c r="A36" s="19"/>
      <c r="B36" s="38"/>
      <c r="C36" s="39"/>
      <c r="D36" s="8" t="s">
        <v>36</v>
      </c>
      <c r="E36" s="69">
        <v>0</v>
      </c>
      <c r="F36" s="70"/>
    </row>
    <row r="37" spans="1:6" ht="15.6" x14ac:dyDescent="0.3">
      <c r="A37" s="19"/>
      <c r="B37" s="38"/>
      <c r="C37" s="39"/>
      <c r="D37" s="8" t="s">
        <v>37</v>
      </c>
      <c r="E37" s="69">
        <v>0</v>
      </c>
      <c r="F37" s="70"/>
    </row>
    <row r="38" spans="1:6" ht="15.6" x14ac:dyDescent="0.3">
      <c r="A38" s="73" t="s">
        <v>46</v>
      </c>
      <c r="B38" s="74"/>
      <c r="C38" s="75"/>
      <c r="D38" s="20"/>
      <c r="E38" s="38"/>
      <c r="F38" s="39"/>
    </row>
    <row r="39" spans="1:6" ht="15.6" x14ac:dyDescent="0.3">
      <c r="A39" s="28" t="s">
        <v>47</v>
      </c>
      <c r="B39" s="71"/>
      <c r="C39" s="72"/>
      <c r="D39" s="19"/>
      <c r="E39" s="38"/>
      <c r="F39" s="39"/>
    </row>
    <row r="40" spans="1:6" ht="15.6" x14ac:dyDescent="0.3">
      <c r="A40" s="28" t="s">
        <v>48</v>
      </c>
      <c r="B40" s="29"/>
      <c r="C40" s="30"/>
      <c r="D40" s="19"/>
      <c r="E40" s="23"/>
      <c r="F40" s="24"/>
    </row>
    <row r="41" spans="1:6" ht="31.2" x14ac:dyDescent="0.3">
      <c r="A41" s="36" t="s">
        <v>49</v>
      </c>
      <c r="B41" s="71">
        <f>45503082-B42</f>
        <v>25822470</v>
      </c>
      <c r="C41" s="72"/>
      <c r="D41" s="15"/>
      <c r="E41" s="38"/>
      <c r="F41" s="39"/>
    </row>
    <row r="42" spans="1:6" ht="31.2" x14ac:dyDescent="0.3">
      <c r="A42" s="36" t="s">
        <v>50</v>
      </c>
      <c r="B42" s="71">
        <v>19680612</v>
      </c>
      <c r="C42" s="72"/>
      <c r="D42" s="15"/>
      <c r="E42" s="38"/>
      <c r="F42" s="39"/>
    </row>
    <row r="43" spans="1:6" ht="15.6" x14ac:dyDescent="0.3">
      <c r="A43" s="28" t="s">
        <v>51</v>
      </c>
      <c r="B43" s="71"/>
      <c r="C43" s="72"/>
      <c r="D43" s="19"/>
      <c r="E43" s="38"/>
      <c r="F43" s="39"/>
    </row>
    <row r="44" spans="1:6" ht="15.6" x14ac:dyDescent="0.3">
      <c r="A44" s="13" t="s">
        <v>19</v>
      </c>
      <c r="B44" s="71">
        <v>1457108</v>
      </c>
      <c r="C44" s="72"/>
      <c r="D44" s="15"/>
      <c r="E44" s="38"/>
      <c r="F44" s="39"/>
    </row>
    <row r="45" spans="1:6" ht="15.6" x14ac:dyDescent="0.3">
      <c r="A45" s="31" t="s">
        <v>52</v>
      </c>
      <c r="B45" s="71"/>
      <c r="C45" s="72"/>
      <c r="D45" s="15"/>
      <c r="E45" s="38"/>
      <c r="F45" s="39"/>
    </row>
    <row r="46" spans="1:6" ht="15.6" x14ac:dyDescent="0.3">
      <c r="A46" s="32" t="s">
        <v>53</v>
      </c>
      <c r="B46" s="79">
        <f>SUM(B34+B41+B44+B45+B42)</f>
        <v>166798658</v>
      </c>
      <c r="C46" s="80"/>
      <c r="D46" s="32" t="s">
        <v>54</v>
      </c>
      <c r="E46" s="67">
        <f>SUM(E34-E36)</f>
        <v>149832700</v>
      </c>
      <c r="F46" s="68"/>
    </row>
    <row r="47" spans="1:6" ht="15.6" x14ac:dyDescent="0.3">
      <c r="A47" s="19" t="s">
        <v>55</v>
      </c>
      <c r="B47" s="76">
        <f>SUM(B8+B20+B41+B44)</f>
        <v>120372222</v>
      </c>
      <c r="C47" s="77"/>
      <c r="D47" s="15" t="s">
        <v>56</v>
      </c>
      <c r="E47" s="38">
        <f>SUM(E8+E23+E20+E33)</f>
        <v>86165896</v>
      </c>
      <c r="F47" s="39"/>
    </row>
    <row r="48" spans="1:6" ht="15.6" x14ac:dyDescent="0.3">
      <c r="A48" s="19" t="s">
        <v>57</v>
      </c>
      <c r="B48" s="76">
        <f>SUM(B16+B42+B45)</f>
        <v>46426436</v>
      </c>
      <c r="C48" s="77"/>
      <c r="D48" s="15" t="s">
        <v>38</v>
      </c>
      <c r="E48" s="38">
        <f>SUM(E16+E28+E32+E37)</f>
        <v>46426436</v>
      </c>
      <c r="F48" s="39"/>
    </row>
    <row r="54" spans="1:6" ht="15.6" x14ac:dyDescent="0.3">
      <c r="A54" s="78" t="s">
        <v>58</v>
      </c>
      <c r="B54" s="78"/>
      <c r="C54" s="78"/>
      <c r="D54" s="78"/>
      <c r="E54" s="78"/>
      <c r="F54" s="78"/>
    </row>
    <row r="55" spans="1:6" ht="15.6" x14ac:dyDescent="0.3">
      <c r="A55" s="33"/>
      <c r="B55" s="33"/>
      <c r="C55" s="33"/>
      <c r="D55" s="33"/>
      <c r="E55" s="33"/>
      <c r="F55" s="34" t="s">
        <v>61</v>
      </c>
    </row>
    <row r="56" spans="1:6" ht="15.6" x14ac:dyDescent="0.3">
      <c r="A56" s="2" t="s">
        <v>1</v>
      </c>
      <c r="B56" s="47" t="s">
        <v>60</v>
      </c>
      <c r="C56" s="48"/>
      <c r="D56" s="3" t="s">
        <v>2</v>
      </c>
      <c r="E56" s="47" t="s">
        <v>60</v>
      </c>
      <c r="F56" s="48"/>
    </row>
    <row r="57" spans="1:6" ht="15.6" x14ac:dyDescent="0.3">
      <c r="A57" s="4" t="s">
        <v>3</v>
      </c>
      <c r="B57" s="38"/>
      <c r="C57" s="39"/>
      <c r="D57" s="4" t="s">
        <v>4</v>
      </c>
      <c r="E57" s="40"/>
      <c r="F57" s="41"/>
    </row>
    <row r="58" spans="1:6" ht="15.6" x14ac:dyDescent="0.3">
      <c r="A58" s="5" t="s">
        <v>5</v>
      </c>
      <c r="B58" s="38"/>
      <c r="C58" s="39"/>
      <c r="D58" s="5" t="s">
        <v>6</v>
      </c>
      <c r="E58" s="40"/>
      <c r="F58" s="41"/>
    </row>
    <row r="59" spans="1:6" ht="16.2" x14ac:dyDescent="0.3">
      <c r="A59" s="6" t="s">
        <v>7</v>
      </c>
      <c r="B59" s="42">
        <f>SUM(B60:C64)</f>
        <v>17244427</v>
      </c>
      <c r="C59" s="43"/>
      <c r="D59" s="6" t="s">
        <v>8</v>
      </c>
      <c r="E59" s="42">
        <f>SUM(E60:F64)</f>
        <v>17194234</v>
      </c>
      <c r="F59" s="43"/>
    </row>
    <row r="60" spans="1:6" ht="15.6" x14ac:dyDescent="0.3">
      <c r="A60" s="7" t="s">
        <v>9</v>
      </c>
      <c r="B60" s="44">
        <v>4059</v>
      </c>
      <c r="C60" s="45"/>
      <c r="D60" s="8" t="s">
        <v>10</v>
      </c>
      <c r="E60" s="44">
        <v>13025591</v>
      </c>
      <c r="F60" s="45"/>
    </row>
    <row r="61" spans="1:6" ht="15.6" x14ac:dyDescent="0.3">
      <c r="A61" s="10" t="s">
        <v>59</v>
      </c>
      <c r="B61" s="54">
        <v>17240368</v>
      </c>
      <c r="C61" s="55"/>
      <c r="D61" s="56" t="s">
        <v>12</v>
      </c>
      <c r="E61" s="52">
        <v>2302839</v>
      </c>
      <c r="F61" s="52"/>
    </row>
    <row r="62" spans="1:6" ht="15.6" x14ac:dyDescent="0.3">
      <c r="A62" s="10"/>
      <c r="B62" s="58"/>
      <c r="C62" s="59"/>
      <c r="D62" s="57"/>
      <c r="E62" s="52"/>
      <c r="F62" s="52"/>
    </row>
    <row r="63" spans="1:6" ht="15.6" x14ac:dyDescent="0.3">
      <c r="A63" s="8" t="s">
        <v>14</v>
      </c>
      <c r="B63" s="52"/>
      <c r="C63" s="52"/>
      <c r="D63" s="11" t="s">
        <v>15</v>
      </c>
      <c r="E63" s="44">
        <v>1865804</v>
      </c>
      <c r="F63" s="45"/>
    </row>
    <row r="64" spans="1:6" ht="15.6" x14ac:dyDescent="0.3">
      <c r="A64" s="13" t="s">
        <v>19</v>
      </c>
      <c r="B64" s="52"/>
      <c r="C64" s="52"/>
      <c r="D64" s="11" t="s">
        <v>20</v>
      </c>
      <c r="E64" s="44"/>
      <c r="F64" s="45"/>
    </row>
    <row r="65" spans="1:6" ht="16.2" x14ac:dyDescent="0.3">
      <c r="A65" s="6" t="s">
        <v>21</v>
      </c>
      <c r="B65" s="53"/>
      <c r="C65" s="53"/>
      <c r="D65" s="14" t="s">
        <v>22</v>
      </c>
      <c r="E65" s="42">
        <v>0</v>
      </c>
      <c r="F65" s="43"/>
    </row>
    <row r="66" spans="1:6" ht="15.6" x14ac:dyDescent="0.3">
      <c r="A66" s="20"/>
      <c r="B66" s="61"/>
      <c r="C66" s="61"/>
      <c r="D66" s="21" t="s">
        <v>35</v>
      </c>
      <c r="E66" s="38">
        <f>SUM(E67:F67)</f>
        <v>0</v>
      </c>
      <c r="F66" s="39"/>
    </row>
    <row r="67" spans="1:6" ht="15.6" x14ac:dyDescent="0.3">
      <c r="A67" s="22"/>
      <c r="B67" s="65"/>
      <c r="C67" s="66"/>
      <c r="D67" s="15" t="s">
        <v>36</v>
      </c>
      <c r="E67" s="63">
        <v>0</v>
      </c>
      <c r="F67" s="64"/>
    </row>
    <row r="68" spans="1:6" ht="60" customHeight="1" x14ac:dyDescent="0.3">
      <c r="A68" s="25" t="s">
        <v>43</v>
      </c>
      <c r="B68" s="67">
        <f>SUM(B59)</f>
        <v>17244427</v>
      </c>
      <c r="C68" s="68"/>
      <c r="D68" s="26" t="s">
        <v>44</v>
      </c>
      <c r="E68" s="67">
        <f>SUM(E59)</f>
        <v>17194234</v>
      </c>
      <c r="F68" s="68"/>
    </row>
    <row r="69" spans="1:6" ht="15.6" x14ac:dyDescent="0.3">
      <c r="A69" s="20"/>
      <c r="B69" s="38"/>
      <c r="C69" s="39"/>
      <c r="D69" s="27" t="s">
        <v>45</v>
      </c>
      <c r="E69" s="69"/>
      <c r="F69" s="70"/>
    </row>
    <row r="70" spans="1:6" ht="15.6" x14ac:dyDescent="0.3">
      <c r="A70" s="19"/>
      <c r="B70" s="38"/>
      <c r="C70" s="39"/>
      <c r="D70" s="8" t="s">
        <v>36</v>
      </c>
      <c r="E70" s="69">
        <v>0</v>
      </c>
      <c r="F70" s="70"/>
    </row>
    <row r="71" spans="1:6" ht="15.6" x14ac:dyDescent="0.3">
      <c r="A71" s="19"/>
      <c r="B71" s="38"/>
      <c r="C71" s="39"/>
      <c r="D71" s="8" t="s">
        <v>37</v>
      </c>
      <c r="E71" s="69">
        <v>0</v>
      </c>
      <c r="F71" s="70"/>
    </row>
    <row r="72" spans="1:6" ht="15.6" x14ac:dyDescent="0.3">
      <c r="A72" s="73" t="s">
        <v>46</v>
      </c>
      <c r="B72" s="74"/>
      <c r="C72" s="75"/>
      <c r="D72" s="20"/>
      <c r="E72" s="38"/>
      <c r="F72" s="39"/>
    </row>
    <row r="73" spans="1:6" ht="15.6" x14ac:dyDescent="0.3">
      <c r="A73" s="28" t="s">
        <v>47</v>
      </c>
      <c r="B73" s="71"/>
      <c r="C73" s="72"/>
      <c r="D73" s="19"/>
      <c r="E73" s="38"/>
      <c r="F73" s="39"/>
    </row>
    <row r="74" spans="1:6" ht="15.6" x14ac:dyDescent="0.3">
      <c r="A74" s="31" t="s">
        <v>49</v>
      </c>
      <c r="B74" s="71">
        <v>118350</v>
      </c>
      <c r="C74" s="72"/>
      <c r="D74" s="15"/>
      <c r="E74" s="38"/>
      <c r="F74" s="39"/>
    </row>
    <row r="75" spans="1:6" ht="15.6" x14ac:dyDescent="0.3">
      <c r="A75" s="31" t="s">
        <v>50</v>
      </c>
      <c r="B75" s="71">
        <v>0</v>
      </c>
      <c r="C75" s="72"/>
      <c r="D75" s="15"/>
      <c r="E75" s="38"/>
      <c r="F75" s="39"/>
    </row>
    <row r="76" spans="1:6" ht="15.6" x14ac:dyDescent="0.3">
      <c r="A76" s="28" t="s">
        <v>51</v>
      </c>
      <c r="B76" s="71"/>
      <c r="C76" s="72"/>
      <c r="D76" s="19"/>
      <c r="E76" s="38"/>
      <c r="F76" s="39"/>
    </row>
    <row r="77" spans="1:6" ht="15.6" x14ac:dyDescent="0.3">
      <c r="A77" s="32" t="s">
        <v>53</v>
      </c>
      <c r="B77" s="79">
        <f>SUM(B68+B74)</f>
        <v>17362777</v>
      </c>
      <c r="C77" s="80"/>
      <c r="D77" s="32" t="s">
        <v>54</v>
      </c>
      <c r="E77" s="67">
        <f>SUM(E68-E70)</f>
        <v>17194234</v>
      </c>
      <c r="F77" s="68"/>
    </row>
    <row r="78" spans="1:6" ht="15.6" x14ac:dyDescent="0.3">
      <c r="A78" s="19" t="s">
        <v>55</v>
      </c>
      <c r="B78" s="76">
        <f>SUM(B68+B74)</f>
        <v>17362777</v>
      </c>
      <c r="C78" s="77"/>
      <c r="D78" s="15" t="s">
        <v>56</v>
      </c>
      <c r="E78" s="38">
        <f>SUM(E68)</f>
        <v>17194234</v>
      </c>
      <c r="F78" s="39"/>
    </row>
    <row r="79" spans="1:6" ht="15.6" x14ac:dyDescent="0.3">
      <c r="A79" s="19" t="s">
        <v>57</v>
      </c>
      <c r="B79" s="76">
        <v>0</v>
      </c>
      <c r="C79" s="77"/>
      <c r="D79" s="15" t="s">
        <v>38</v>
      </c>
      <c r="E79" s="38">
        <v>0</v>
      </c>
      <c r="F79" s="39"/>
    </row>
  </sheetData>
  <mergeCells count="133">
    <mergeCell ref="B78:C78"/>
    <mergeCell ref="E78:F78"/>
    <mergeCell ref="B79:C79"/>
    <mergeCell ref="E79:F79"/>
    <mergeCell ref="B75:C75"/>
    <mergeCell ref="E75:F75"/>
    <mergeCell ref="B76:C76"/>
    <mergeCell ref="E76:F76"/>
    <mergeCell ref="B77:C77"/>
    <mergeCell ref="E77:F77"/>
    <mergeCell ref="A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B66:C66"/>
    <mergeCell ref="E66:F66"/>
    <mergeCell ref="B67:C67"/>
    <mergeCell ref="E67:F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D61:D62"/>
    <mergeCell ref="E61:F62"/>
    <mergeCell ref="B62:C62"/>
    <mergeCell ref="B57:C57"/>
    <mergeCell ref="E57:F57"/>
    <mergeCell ref="B58:C58"/>
    <mergeCell ref="E58:F58"/>
    <mergeCell ref="B59:C59"/>
    <mergeCell ref="E59:F59"/>
    <mergeCell ref="B47:C47"/>
    <mergeCell ref="E47:F47"/>
    <mergeCell ref="B48:C48"/>
    <mergeCell ref="E48:F48"/>
    <mergeCell ref="A54:F54"/>
    <mergeCell ref="B56:C56"/>
    <mergeCell ref="E56:F56"/>
    <mergeCell ref="B44:C44"/>
    <mergeCell ref="E44:F44"/>
    <mergeCell ref="B45:C45"/>
    <mergeCell ref="E45:F45"/>
    <mergeCell ref="B46:C46"/>
    <mergeCell ref="E46:F46"/>
    <mergeCell ref="B41:C41"/>
    <mergeCell ref="E41:F41"/>
    <mergeCell ref="B42:C42"/>
    <mergeCell ref="E42:F42"/>
    <mergeCell ref="B43:C43"/>
    <mergeCell ref="E43:F43"/>
    <mergeCell ref="B37:C37"/>
    <mergeCell ref="E37:F37"/>
    <mergeCell ref="A38:C38"/>
    <mergeCell ref="E38:F38"/>
    <mergeCell ref="B39:C39"/>
    <mergeCell ref="E39:F39"/>
    <mergeCell ref="E33:F33"/>
    <mergeCell ref="B34:C34"/>
    <mergeCell ref="E34:F34"/>
    <mergeCell ref="B35:C35"/>
    <mergeCell ref="E35:F35"/>
    <mergeCell ref="B36:C36"/>
    <mergeCell ref="E36:F36"/>
    <mergeCell ref="B29:C29"/>
    <mergeCell ref="E29:F29"/>
    <mergeCell ref="E30:F30"/>
    <mergeCell ref="B31:C31"/>
    <mergeCell ref="E31:F31"/>
    <mergeCell ref="B32:C32"/>
    <mergeCell ref="E32:F32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A20:A21"/>
    <mergeCell ref="B20:C21"/>
    <mergeCell ref="E20:F20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3:C13"/>
    <mergeCell ref="E13:F13"/>
    <mergeCell ref="E14:F14"/>
    <mergeCell ref="B15:C15"/>
    <mergeCell ref="E15:F15"/>
    <mergeCell ref="B16:C16"/>
    <mergeCell ref="E16:F16"/>
    <mergeCell ref="B10:C10"/>
    <mergeCell ref="D10:D11"/>
    <mergeCell ref="E10:F11"/>
    <mergeCell ref="B11:C11"/>
    <mergeCell ref="B12:C12"/>
    <mergeCell ref="E12:F12"/>
    <mergeCell ref="B7:C7"/>
    <mergeCell ref="E7:F7"/>
    <mergeCell ref="B8:C8"/>
    <mergeCell ref="E8:F8"/>
    <mergeCell ref="B9:C9"/>
    <mergeCell ref="E9:F9"/>
    <mergeCell ref="A3:F3"/>
    <mergeCell ref="B5:C5"/>
    <mergeCell ref="E5:F5"/>
    <mergeCell ref="B6:C6"/>
    <mergeCell ref="E6:F6"/>
  </mergeCells>
  <pageMargins left="0" right="0" top="1.1811023622047245" bottom="0.55118110236220474" header="0.31496062992125984" footer="0.31496062992125984"/>
  <pageSetup paperSize="9" orientation="portrait" verticalDpi="300" r:id="rId1"/>
  <headerFooter>
    <oddHeader>&amp;C&amp;"Times New Roman,Normál"12. melléklet 
a 3/2020. (VII.14.) önkormányzati rendelethez
Az önkormányzat és költségvetési szervének költségvetési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2020-07-10T19:31:47Z</cp:lastPrinted>
  <dcterms:created xsi:type="dcterms:W3CDTF">2020-07-05T16:30:12Z</dcterms:created>
  <dcterms:modified xsi:type="dcterms:W3CDTF">2020-07-10T19:31:47Z</dcterms:modified>
</cp:coreProperties>
</file>