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1- 2019. évi költségvetési rendelet módosítása\Egységes\"/>
    </mc:Choice>
  </mc:AlternateContent>
  <bookViews>
    <workbookView xWindow="0" yWindow="0" windowWidth="28800" windowHeight="12435"/>
  </bookViews>
  <sheets>
    <sheet name="9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G37" i="1"/>
  <c r="G36" i="1"/>
  <c r="G35" i="1"/>
  <c r="G34" i="1"/>
  <c r="F33" i="1"/>
  <c r="C33" i="1"/>
  <c r="G33" i="1" s="1"/>
  <c r="G32" i="1"/>
  <c r="G31" i="1"/>
  <c r="F30" i="1"/>
  <c r="C30" i="1"/>
  <c r="C38" i="1" s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F15" i="1"/>
  <c r="G15" i="1" s="1"/>
  <c r="F10" i="1"/>
  <c r="F38" i="1" s="1"/>
  <c r="C10" i="1"/>
  <c r="G10" i="1" s="1"/>
  <c r="G9" i="1"/>
  <c r="F9" i="1"/>
  <c r="G8" i="1"/>
  <c r="G38" i="1" l="1"/>
  <c r="G30" i="1"/>
</calcChain>
</file>

<file path=xl/sharedStrings.xml><?xml version="1.0" encoding="utf-8"?>
<sst xmlns="http://schemas.openxmlformats.org/spreadsheetml/2006/main" count="81" uniqueCount="73">
  <si>
    <t>Beruházási kiadások előirányzata beruházásonként</t>
  </si>
  <si>
    <t xml:space="preserve">Forintban </t>
  </si>
  <si>
    <t>Sor-szám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</si>
  <si>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</si>
  <si>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</si>
  <si>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</si>
  <si>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</si>
  <si>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</si>
  <si>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</si>
  <si>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</si>
  <si>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</si>
  <si>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</si>
  <si>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</si>
  <si>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</si>
  <si>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</si>
  <si>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</si>
  <si>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</si>
  <si>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</si>
  <si>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Rendezési terv felülvizsgálata</t>
  </si>
  <si>
    <t>2017-2019</t>
  </si>
  <si>
    <t>1.2.</t>
  </si>
  <si>
    <t>Csokonai utca vízelvezető rendszer kiépítése, útburkolat készítése</t>
  </si>
  <si>
    <t>1.3.</t>
  </si>
  <si>
    <t>Új szivattyúk beszerzése szennyvízhálózat üzemeltetéséhez</t>
  </si>
  <si>
    <t>1.4.</t>
  </si>
  <si>
    <t>Térkőcsarnok fejlesztése (önerő)</t>
  </si>
  <si>
    <t>1.5.</t>
  </si>
  <si>
    <t>Eszközbeszerzés közmunkaprogram keretében, térkőcsarnok fejlesztése (villanyszerelés)</t>
  </si>
  <si>
    <t>1.6.</t>
  </si>
  <si>
    <t>Szénaréti kamera rendszer kiépítése, kisebb eszközbeszerzések - kutyacsapda, emelővilla</t>
  </si>
  <si>
    <t>1.7.</t>
  </si>
  <si>
    <t>Szennyvízcsatorna építés (ÉKMO1 projekt)</t>
  </si>
  <si>
    <t>2019-2020</t>
  </si>
  <si>
    <t>1.8.</t>
  </si>
  <si>
    <t>Parkolóépítés (Fényes utca)</t>
  </si>
  <si>
    <t>1.9.</t>
  </si>
  <si>
    <t xml:space="preserve">Kerékpárút nyomvonalán ingatlan vásárlás </t>
  </si>
  <si>
    <t>1.10.</t>
  </si>
  <si>
    <t>Dózsa György utcai kerítés építése</t>
  </si>
  <si>
    <t>1.11.</t>
  </si>
  <si>
    <t>Média reklámfelirat készítése</t>
  </si>
  <si>
    <t>1.12.</t>
  </si>
  <si>
    <t>Zöldváros kialakítása Téglás Városában</t>
  </si>
  <si>
    <t>1.13.</t>
  </si>
  <si>
    <t>Kerékpárút kiépítése</t>
  </si>
  <si>
    <t>1.14.</t>
  </si>
  <si>
    <t>Szivattyú vásárlás (a parkban lévő öntözőkúthoz)</t>
  </si>
  <si>
    <t>1.15</t>
  </si>
  <si>
    <t>Kisebb értékű beruházások</t>
  </si>
  <si>
    <t>1.16</t>
  </si>
  <si>
    <t>Sebességlassító küszöbök kiépítése, hivatal előtti telefonelosztók szintbehelyezése</t>
  </si>
  <si>
    <t>2.</t>
  </si>
  <si>
    <t>Hivatal</t>
  </si>
  <si>
    <t>2.1.</t>
  </si>
  <si>
    <t>Kisértékű eszközbeszerzés</t>
  </si>
  <si>
    <t>3.</t>
  </si>
  <si>
    <t>Óvoda</t>
  </si>
  <si>
    <t>3.1.</t>
  </si>
  <si>
    <t>3.2.</t>
  </si>
  <si>
    <t>Kerítés építés</t>
  </si>
  <si>
    <t>4.</t>
  </si>
  <si>
    <t>Könyvtár</t>
  </si>
  <si>
    <t>4.1.</t>
  </si>
  <si>
    <t xml:space="preserve">5. </t>
  </si>
  <si>
    <t>Bölcsőde és Családsegítő</t>
  </si>
  <si>
    <t>5.1.</t>
  </si>
  <si>
    <t>2019</t>
  </si>
  <si>
    <t>5.2.</t>
  </si>
  <si>
    <t>5.3.</t>
  </si>
  <si>
    <t>Öltözőszekrény vásárlás</t>
  </si>
  <si>
    <t>6.</t>
  </si>
  <si>
    <t>ÖSSZESEN:</t>
  </si>
  <si>
    <t>9.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</si>
</sst>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Border="1" applyAlignment="1">
      <alignment horizontal="left" indent="1"/>
    </xf>
    <xf numFmtId="0" fontId="6" fillId="0" borderId="10" xfId="0" applyFont="1" applyBorder="1" applyAlignment="1">
      <alignment horizontal="left" indent="2"/>
    </xf>
    <xf numFmtId="49" fontId="6" fillId="0" borderId="10" xfId="0" applyNumberFormat="1" applyFont="1" applyFill="1" applyBorder="1" applyAlignment="1">
      <alignment horizontal="left" indent="1"/>
    </xf>
    <xf numFmtId="0" fontId="6" fillId="0" borderId="10" xfId="0" applyFont="1" applyFill="1" applyBorder="1" applyAlignment="1">
      <alignment horizontal="left" wrapText="1" indent="2"/>
    </xf>
    <xf numFmtId="0" fontId="6" fillId="0" borderId="10" xfId="0" applyFont="1" applyBorder="1" applyAlignment="1">
      <alignment horizontal="left" wrapText="1" indent="2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0" fontId="7" fillId="0" borderId="10" xfId="0" applyFont="1" applyBorder="1" applyAlignment="1">
      <alignment horizontal="left" indent="2"/>
    </xf>
    <xf numFmtId="0" fontId="4" fillId="0" borderId="10" xfId="0" applyFont="1" applyBorder="1" applyAlignment="1">
      <alignment horizontal="left" indent="1"/>
    </xf>
    <xf numFmtId="164" fontId="6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8"/>
  <sheetViews>
    <sheetView tabSelected="1" view="pageBreakPreview" zoomScale="60" zoomScaleNormal="100" workbookViewId="0">
      <selection activeCell="H56" sqref="H56"/>
    </sheetView>
  </sheetViews>
  <sheetFormatPr defaultRowHeight="12.75" x14ac:dyDescent="0.2"/>
  <cols>
    <col min="1" max="1" width="8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3" customWidth="1"/>
    <col min="8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B1" s="42" t="s">
        <v>72</v>
      </c>
      <c r="C1" s="42"/>
      <c r="D1" s="42"/>
      <c r="E1" s="42"/>
      <c r="F1" s="42"/>
      <c r="G1" s="42"/>
    </row>
    <row r="2" spans="1:10" ht="12.75" customHeight="1" x14ac:dyDescent="0.2">
      <c r="D2" s="3"/>
      <c r="E2" s="3"/>
      <c r="G2" s="4"/>
      <c r="H2" s="5"/>
      <c r="I2" s="5"/>
      <c r="J2" s="5"/>
    </row>
    <row r="4" spans="1:10" ht="25.5" customHeight="1" x14ac:dyDescent="0.2">
      <c r="B4" s="43" t="s">
        <v>0</v>
      </c>
      <c r="C4" s="43"/>
      <c r="D4" s="43"/>
      <c r="E4" s="43"/>
      <c r="F4" s="43"/>
      <c r="G4" s="43"/>
    </row>
    <row r="5" spans="1:10" ht="22.5" customHeight="1" thickBot="1" x14ac:dyDescent="0.3">
      <c r="B5" s="6"/>
      <c r="C5" s="3"/>
      <c r="D5" s="3"/>
      <c r="E5" s="3"/>
      <c r="F5" s="3"/>
      <c r="G5" s="7" t="s">
        <v>1</v>
      </c>
    </row>
    <row r="6" spans="1:10" s="11" customFormat="1" ht="44.25" customHeight="1" thickBot="1" x14ac:dyDescent="0.2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</row>
    <row r="7" spans="1:10" s="3" customFormat="1" ht="12" customHeight="1" thickBot="1" x14ac:dyDescent="0.25">
      <c r="A7" s="12">
        <v>0</v>
      </c>
      <c r="B7" s="12" t="s">
        <v>9</v>
      </c>
      <c r="C7" s="13" t="s">
        <v>10</v>
      </c>
      <c r="D7" s="12" t="s">
        <v>11</v>
      </c>
      <c r="E7" s="13" t="s">
        <v>12</v>
      </c>
      <c r="F7" s="12" t="s">
        <v>13</v>
      </c>
      <c r="G7" s="14" t="s">
        <v>14</v>
      </c>
    </row>
    <row r="8" spans="1:10" ht="15.95" customHeight="1" x14ac:dyDescent="0.2">
      <c r="A8" s="15" t="s">
        <v>15</v>
      </c>
      <c r="B8" s="16" t="s">
        <v>16</v>
      </c>
      <c r="C8" s="17"/>
      <c r="D8" s="18"/>
      <c r="E8" s="19"/>
      <c r="F8" s="17"/>
      <c r="G8" s="20">
        <f>C8-E8-F8</f>
        <v>0</v>
      </c>
    </row>
    <row r="9" spans="1:10" ht="15.95" customHeight="1" x14ac:dyDescent="0.2">
      <c r="A9" s="21" t="s">
        <v>17</v>
      </c>
      <c r="B9" s="22" t="s">
        <v>18</v>
      </c>
      <c r="C9" s="17">
        <v>8865000</v>
      </c>
      <c r="D9" s="18" t="s">
        <v>19</v>
      </c>
      <c r="E9" s="19">
        <v>1751000</v>
      </c>
      <c r="F9" s="17">
        <f>+C9-E9</f>
        <v>7114000</v>
      </c>
      <c r="G9" s="20">
        <f>C9-E9-F9</f>
        <v>0</v>
      </c>
    </row>
    <row r="10" spans="1:10" ht="15.95" customHeight="1" x14ac:dyDescent="0.2">
      <c r="A10" s="21" t="s">
        <v>20</v>
      </c>
      <c r="B10" s="22" t="s">
        <v>21</v>
      </c>
      <c r="C10" s="17">
        <f>100000000-21260000</f>
        <v>78740000</v>
      </c>
      <c r="D10" s="18">
        <v>2019</v>
      </c>
      <c r="E10" s="19"/>
      <c r="F10" s="17">
        <f>100000000-21260000</f>
        <v>78740000</v>
      </c>
      <c r="G10" s="20">
        <f>C10-E10-F10</f>
        <v>0</v>
      </c>
    </row>
    <row r="11" spans="1:10" ht="15.95" customHeight="1" x14ac:dyDescent="0.2">
      <c r="A11" s="21" t="s">
        <v>22</v>
      </c>
      <c r="B11" s="22" t="s">
        <v>23</v>
      </c>
      <c r="C11" s="17">
        <v>12932000</v>
      </c>
      <c r="D11" s="18">
        <v>2019</v>
      </c>
      <c r="E11" s="19"/>
      <c r="F11" s="17">
        <v>12932000</v>
      </c>
      <c r="G11" s="20"/>
    </row>
    <row r="12" spans="1:10" ht="15.95" customHeight="1" x14ac:dyDescent="0.2">
      <c r="A12" s="21" t="s">
        <v>24</v>
      </c>
      <c r="B12" s="22" t="s">
        <v>25</v>
      </c>
      <c r="C12" s="17">
        <v>584265</v>
      </c>
      <c r="D12" s="18">
        <v>2019</v>
      </c>
      <c r="E12" s="19"/>
      <c r="F12" s="17">
        <v>584265</v>
      </c>
      <c r="G12" s="20"/>
    </row>
    <row r="13" spans="1:10" ht="25.5" customHeight="1" x14ac:dyDescent="0.2">
      <c r="A13" s="23" t="s">
        <v>26</v>
      </c>
      <c r="B13" s="24" t="s">
        <v>27</v>
      </c>
      <c r="C13" s="17">
        <v>9355429</v>
      </c>
      <c r="D13" s="18">
        <v>2019</v>
      </c>
      <c r="E13" s="19"/>
      <c r="F13" s="17">
        <v>9355429</v>
      </c>
      <c r="G13" s="20"/>
    </row>
    <row r="14" spans="1:10" ht="27" customHeight="1" x14ac:dyDescent="0.2">
      <c r="A14" s="21" t="s">
        <v>28</v>
      </c>
      <c r="B14" s="25" t="s">
        <v>29</v>
      </c>
      <c r="C14" s="17">
        <v>1297000</v>
      </c>
      <c r="D14" s="18">
        <v>2019</v>
      </c>
      <c r="E14" s="19"/>
      <c r="F14" s="17">
        <v>1297000</v>
      </c>
      <c r="G14" s="20"/>
    </row>
    <row r="15" spans="1:10" ht="15.95" customHeight="1" x14ac:dyDescent="0.2">
      <c r="A15" s="21" t="s">
        <v>30</v>
      </c>
      <c r="B15" s="22" t="s">
        <v>31</v>
      </c>
      <c r="C15" s="26">
        <v>230768886</v>
      </c>
      <c r="D15" s="27" t="s">
        <v>32</v>
      </c>
      <c r="E15" s="28"/>
      <c r="F15" s="26">
        <f>95348850+113079229</f>
        <v>208428079</v>
      </c>
      <c r="G15" s="29">
        <f>+C15-F15</f>
        <v>22340807</v>
      </c>
    </row>
    <row r="16" spans="1:10" ht="15.95" customHeight="1" x14ac:dyDescent="0.2">
      <c r="A16" s="21" t="s">
        <v>33</v>
      </c>
      <c r="B16" s="22" t="s">
        <v>34</v>
      </c>
      <c r="C16" s="17">
        <v>9564200</v>
      </c>
      <c r="D16" s="18">
        <v>2019</v>
      </c>
      <c r="E16" s="19"/>
      <c r="F16" s="17">
        <v>9564200</v>
      </c>
      <c r="G16" s="29">
        <f t="shared" ref="G16:G29" si="0">+C16-F16</f>
        <v>0</v>
      </c>
    </row>
    <row r="17" spans="1:7" ht="15.95" customHeight="1" x14ac:dyDescent="0.2">
      <c r="A17" s="21" t="s">
        <v>35</v>
      </c>
      <c r="B17" s="22" t="s">
        <v>36</v>
      </c>
      <c r="C17" s="17">
        <v>1300000</v>
      </c>
      <c r="D17" s="18">
        <v>2019</v>
      </c>
      <c r="E17" s="19"/>
      <c r="F17" s="17">
        <v>1300000</v>
      </c>
      <c r="G17" s="29">
        <f t="shared" si="0"/>
        <v>0</v>
      </c>
    </row>
    <row r="18" spans="1:7" ht="15.95" customHeight="1" x14ac:dyDescent="0.2">
      <c r="A18" s="21" t="s">
        <v>37</v>
      </c>
      <c r="B18" s="22" t="s">
        <v>38</v>
      </c>
      <c r="C18" s="17">
        <v>1200000</v>
      </c>
      <c r="D18" s="18">
        <v>2019</v>
      </c>
      <c r="E18" s="19"/>
      <c r="F18" s="17">
        <v>1200000</v>
      </c>
      <c r="G18" s="29">
        <f t="shared" si="0"/>
        <v>0</v>
      </c>
    </row>
    <row r="19" spans="1:7" ht="15.95" customHeight="1" x14ac:dyDescent="0.2">
      <c r="A19" s="21" t="s">
        <v>39</v>
      </c>
      <c r="B19" s="22" t="s">
        <v>40</v>
      </c>
      <c r="C19" s="17">
        <v>1099820</v>
      </c>
      <c r="D19" s="18">
        <v>2019</v>
      </c>
      <c r="E19" s="19"/>
      <c r="F19" s="17">
        <v>1099820</v>
      </c>
      <c r="G19" s="29">
        <f t="shared" si="0"/>
        <v>0</v>
      </c>
    </row>
    <row r="20" spans="1:7" ht="15.95" customHeight="1" x14ac:dyDescent="0.2">
      <c r="A20" s="21" t="s">
        <v>41</v>
      </c>
      <c r="B20" s="22" t="s">
        <v>42</v>
      </c>
      <c r="C20" s="17">
        <v>181688026</v>
      </c>
      <c r="D20" s="18" t="s">
        <v>32</v>
      </c>
      <c r="E20" s="19">
        <v>7786000</v>
      </c>
      <c r="F20" s="17">
        <v>147810830</v>
      </c>
      <c r="G20" s="29">
        <f>+C20-F20-E20</f>
        <v>26091196</v>
      </c>
    </row>
    <row r="21" spans="1:7" ht="15.95" customHeight="1" x14ac:dyDescent="0.2">
      <c r="A21" s="21" t="s">
        <v>43</v>
      </c>
      <c r="B21" s="22" t="s">
        <v>44</v>
      </c>
      <c r="C21" s="17">
        <v>119325393</v>
      </c>
      <c r="D21" s="18" t="s">
        <v>32</v>
      </c>
      <c r="E21" s="19">
        <v>4191000</v>
      </c>
      <c r="F21" s="17">
        <v>93205498</v>
      </c>
      <c r="G21" s="29">
        <f>+C21-F21-E21</f>
        <v>21928895</v>
      </c>
    </row>
    <row r="22" spans="1:7" ht="15.95" customHeight="1" x14ac:dyDescent="0.2">
      <c r="A22" s="21" t="s">
        <v>45</v>
      </c>
      <c r="B22" s="22" t="s">
        <v>46</v>
      </c>
      <c r="C22" s="17">
        <v>135000</v>
      </c>
      <c r="D22" s="18">
        <v>2019</v>
      </c>
      <c r="E22" s="19"/>
      <c r="F22" s="17">
        <v>135000</v>
      </c>
      <c r="G22" s="29">
        <f t="shared" si="0"/>
        <v>0</v>
      </c>
    </row>
    <row r="23" spans="1:7" ht="15.95" customHeight="1" x14ac:dyDescent="0.2">
      <c r="A23" s="21" t="s">
        <v>47</v>
      </c>
      <c r="B23" s="30" t="s">
        <v>48</v>
      </c>
      <c r="C23" s="17">
        <v>1572340</v>
      </c>
      <c r="D23" s="18">
        <v>2019</v>
      </c>
      <c r="E23" s="19"/>
      <c r="F23" s="26">
        <v>1572340</v>
      </c>
      <c r="G23" s="29">
        <f t="shared" si="0"/>
        <v>0</v>
      </c>
    </row>
    <row r="24" spans="1:7" ht="33" customHeight="1" x14ac:dyDescent="0.2">
      <c r="A24" s="21" t="s">
        <v>49</v>
      </c>
      <c r="B24" s="25" t="s">
        <v>50</v>
      </c>
      <c r="C24" s="17">
        <v>3163412</v>
      </c>
      <c r="D24" s="18">
        <v>2019</v>
      </c>
      <c r="E24" s="19"/>
      <c r="F24" s="17">
        <v>3163412</v>
      </c>
      <c r="G24" s="29">
        <f t="shared" si="0"/>
        <v>0</v>
      </c>
    </row>
    <row r="25" spans="1:7" ht="15.95" customHeight="1" x14ac:dyDescent="0.2">
      <c r="A25" s="21"/>
      <c r="B25" s="22"/>
      <c r="C25" s="17"/>
      <c r="D25" s="18"/>
      <c r="E25" s="19"/>
      <c r="F25" s="17"/>
      <c r="G25" s="29">
        <f t="shared" si="0"/>
        <v>0</v>
      </c>
    </row>
    <row r="26" spans="1:7" ht="15.95" customHeight="1" x14ac:dyDescent="0.2">
      <c r="A26" s="21"/>
      <c r="B26" s="22"/>
      <c r="C26" s="17"/>
      <c r="D26" s="18"/>
      <c r="E26" s="19"/>
      <c r="F26" s="17"/>
      <c r="G26" s="29">
        <f t="shared" si="0"/>
        <v>0</v>
      </c>
    </row>
    <row r="27" spans="1:7" ht="15.95" customHeight="1" x14ac:dyDescent="0.2">
      <c r="A27" s="21" t="s">
        <v>51</v>
      </c>
      <c r="B27" s="31" t="s">
        <v>52</v>
      </c>
      <c r="C27" s="17"/>
      <c r="D27" s="18"/>
      <c r="E27" s="19"/>
      <c r="F27" s="17"/>
      <c r="G27" s="29">
        <f t="shared" si="0"/>
        <v>0</v>
      </c>
    </row>
    <row r="28" spans="1:7" ht="15.95" customHeight="1" x14ac:dyDescent="0.2">
      <c r="A28" s="21" t="s">
        <v>53</v>
      </c>
      <c r="B28" s="22" t="s">
        <v>54</v>
      </c>
      <c r="C28" s="17">
        <v>1905000</v>
      </c>
      <c r="D28" s="18">
        <v>2019</v>
      </c>
      <c r="E28" s="19"/>
      <c r="F28" s="17">
        <v>1905000</v>
      </c>
      <c r="G28" s="29">
        <f t="shared" si="0"/>
        <v>0</v>
      </c>
    </row>
    <row r="29" spans="1:7" ht="15.95" customHeight="1" x14ac:dyDescent="0.2">
      <c r="A29" s="21" t="s">
        <v>55</v>
      </c>
      <c r="B29" s="31" t="s">
        <v>56</v>
      </c>
      <c r="C29" s="17"/>
      <c r="D29" s="18"/>
      <c r="E29" s="19"/>
      <c r="F29" s="17"/>
      <c r="G29" s="29">
        <f t="shared" si="0"/>
        <v>0</v>
      </c>
    </row>
    <row r="30" spans="1:7" ht="15.95" customHeight="1" x14ac:dyDescent="0.2">
      <c r="A30" s="21" t="s">
        <v>57</v>
      </c>
      <c r="B30" s="22" t="s">
        <v>54</v>
      </c>
      <c r="C30" s="17">
        <f>127000+160000</f>
        <v>287000</v>
      </c>
      <c r="D30" s="18">
        <v>2019</v>
      </c>
      <c r="E30" s="19"/>
      <c r="F30" s="17">
        <f>127000+160000</f>
        <v>287000</v>
      </c>
      <c r="G30" s="20">
        <f>C30-E30-F30</f>
        <v>0</v>
      </c>
    </row>
    <row r="31" spans="1:7" ht="15.95" customHeight="1" x14ac:dyDescent="0.2">
      <c r="A31" s="21" t="s">
        <v>58</v>
      </c>
      <c r="B31" s="22" t="s">
        <v>59</v>
      </c>
      <c r="C31" s="17">
        <v>2700000</v>
      </c>
      <c r="D31" s="18">
        <v>2019</v>
      </c>
      <c r="E31" s="19"/>
      <c r="F31" s="17">
        <v>2700000</v>
      </c>
      <c r="G31" s="20">
        <f t="shared" ref="G31:G37" si="1">C31-E31-F31</f>
        <v>0</v>
      </c>
    </row>
    <row r="32" spans="1:7" ht="15.95" customHeight="1" x14ac:dyDescent="0.2">
      <c r="A32" s="21" t="s">
        <v>60</v>
      </c>
      <c r="B32" s="31" t="s">
        <v>61</v>
      </c>
      <c r="C32" s="17"/>
      <c r="D32" s="18"/>
      <c r="E32" s="19"/>
      <c r="F32" s="17"/>
      <c r="G32" s="20">
        <f t="shared" si="1"/>
        <v>0</v>
      </c>
    </row>
    <row r="33" spans="1:7" ht="15.95" customHeight="1" x14ac:dyDescent="0.2">
      <c r="A33" s="21" t="s">
        <v>62</v>
      </c>
      <c r="B33" s="32" t="s">
        <v>54</v>
      </c>
      <c r="C33" s="17">
        <f>127000+228600+87000</f>
        <v>442600</v>
      </c>
      <c r="D33" s="18">
        <v>2019</v>
      </c>
      <c r="E33" s="19"/>
      <c r="F33" s="17">
        <f>127000+228600+87000</f>
        <v>442600</v>
      </c>
      <c r="G33" s="20">
        <f t="shared" si="1"/>
        <v>0</v>
      </c>
    </row>
    <row r="34" spans="1:7" ht="15.95" customHeight="1" x14ac:dyDescent="0.2">
      <c r="A34" s="21" t="s">
        <v>63</v>
      </c>
      <c r="B34" s="33" t="s">
        <v>64</v>
      </c>
      <c r="C34" s="19"/>
      <c r="D34" s="34"/>
      <c r="E34" s="19"/>
      <c r="F34" s="19"/>
      <c r="G34" s="20">
        <f t="shared" si="1"/>
        <v>0</v>
      </c>
    </row>
    <row r="35" spans="1:7" ht="15.95" customHeight="1" x14ac:dyDescent="0.2">
      <c r="A35" s="21" t="s">
        <v>65</v>
      </c>
      <c r="B35" s="32" t="s">
        <v>54</v>
      </c>
      <c r="C35" s="17">
        <v>254000</v>
      </c>
      <c r="D35" s="34" t="s">
        <v>66</v>
      </c>
      <c r="E35" s="19"/>
      <c r="F35" s="17">
        <v>254000</v>
      </c>
      <c r="G35" s="20">
        <f t="shared" si="1"/>
        <v>0</v>
      </c>
    </row>
    <row r="36" spans="1:7" ht="15.95" customHeight="1" x14ac:dyDescent="0.2">
      <c r="A36" s="21" t="s">
        <v>67</v>
      </c>
      <c r="B36" s="32" t="s">
        <v>59</v>
      </c>
      <c r="C36" s="17">
        <v>1510000</v>
      </c>
      <c r="D36" s="34" t="s">
        <v>66</v>
      </c>
      <c r="E36" s="19"/>
      <c r="F36" s="17">
        <v>1510000</v>
      </c>
      <c r="G36" s="20">
        <f>C36-E36-F36</f>
        <v>0</v>
      </c>
    </row>
    <row r="37" spans="1:7" ht="15.95" customHeight="1" thickBot="1" x14ac:dyDescent="0.25">
      <c r="A37" s="21" t="s">
        <v>68</v>
      </c>
      <c r="B37" s="32" t="s">
        <v>69</v>
      </c>
      <c r="C37" s="17">
        <v>257920</v>
      </c>
      <c r="D37" s="34" t="s">
        <v>66</v>
      </c>
      <c r="E37" s="19"/>
      <c r="F37" s="17">
        <v>257920</v>
      </c>
      <c r="G37" s="20">
        <f t="shared" si="1"/>
        <v>0</v>
      </c>
    </row>
    <row r="38" spans="1:7" s="41" customFormat="1" ht="18" customHeight="1" thickBot="1" x14ac:dyDescent="0.25">
      <c r="A38" s="35" t="s">
        <v>70</v>
      </c>
      <c r="B38" s="36" t="s">
        <v>71</v>
      </c>
      <c r="C38" s="37">
        <f>SUM(C8:C37)</f>
        <v>668947291</v>
      </c>
      <c r="D38" s="38"/>
      <c r="E38" s="39">
        <f>SUM(E8:E37)</f>
        <v>13728000</v>
      </c>
      <c r="F38" s="37">
        <f>SUM(F8:F37)</f>
        <v>584858393</v>
      </c>
      <c r="G38" s="40">
        <f>SUM(G8:G37)</f>
        <v>70360898</v>
      </c>
    </row>
  </sheetData>
  <mergeCells count="2">
    <mergeCell ref="B1:G1"/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2020-06-30T06:49:40Z</dcterms:created>
  <dcterms:modified xsi:type="dcterms:W3CDTF">2020-06-30T06:54:19Z</dcterms:modified>
</cp:coreProperties>
</file>