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371" windowWidth="15480" windowHeight="4290" tabRatio="740" firstSheet="11" activeTab="20"/>
  </bookViews>
  <sheets>
    <sheet name=" címrend" sheetId="1" r:id="rId1"/>
    <sheet name="bevételek  ÖSSZ" sheetId="2" r:id="rId2"/>
    <sheet name="kiadások összesítése" sheetId="3" r:id="rId3"/>
    <sheet name=" MÉRLEG" sheetId="4" r:id="rId4"/>
    <sheet name="ASZK" sheetId="5" r:id="rId5"/>
    <sheet name="Köznevelési intézmény" sheetId="6" r:id="rId6"/>
    <sheet name="hivatal" sheetId="7" r:id="rId7"/>
    <sheet name="segélyek" sheetId="8" r:id="rId8"/>
    <sheet name="társ szervek tám." sheetId="9" r:id="rId9"/>
    <sheet name="könyvtár, mh" sheetId="10" r:id="rId10"/>
    <sheet name="álláshely" sheetId="11" r:id="rId11"/>
    <sheet name="FELHALMOZÁSI" sheetId="12" r:id="rId12"/>
    <sheet name="KÖTELEZETTSÉGEK" sheetId="13" r:id="rId13"/>
    <sheet name="12.sz.melléklet" sheetId="14" state="hidden" r:id="rId14"/>
    <sheet name="adósságkel." sheetId="15" r:id="rId15"/>
    <sheet name="KÖZVETETT TÁMOG." sheetId="16" r:id="rId16"/>
    <sheet name="pénzmaradvány" sheetId="17" r:id="rId17"/>
    <sheet name="pénzmaradvány2" sheetId="18" r:id="rId18"/>
    <sheet name="vagyonmérleg" sheetId="19" r:id="rId19"/>
    <sheet name="0-ra" sheetId="20" r:id="rId20"/>
    <sheet name="Munka5" sheetId="21" r:id="rId21"/>
  </sheets>
  <definedNames>
    <definedName name="Z_8902DB62_A5E3_4FA3_A292_C64AA690A194_.wvu.PrintArea" localSheetId="1" hidden="1">'bevételek  ÖSSZ'!$A$1:$F$27</definedName>
    <definedName name="Z_8902DB62_A5E3_4FA3_A292_C64AA690A194_.wvu.Rows" localSheetId="1" hidden="1">'bevételek  ÖSSZ'!$26:$26</definedName>
  </definedNames>
  <calcPr fullCalcOnLoad="1"/>
</workbook>
</file>

<file path=xl/sharedStrings.xml><?xml version="1.0" encoding="utf-8"?>
<sst xmlns="http://schemas.openxmlformats.org/spreadsheetml/2006/main" count="742" uniqueCount="509">
  <si>
    <t>Sor-szám</t>
  </si>
  <si>
    <t>Megnevezés</t>
  </si>
  <si>
    <t>BEVÉTELEK</t>
  </si>
  <si>
    <t>1.</t>
  </si>
  <si>
    <t>Intézmény megnevezése</t>
  </si>
  <si>
    <t>Személyi jellegű</t>
  </si>
  <si>
    <t>Dologi jellegű</t>
  </si>
  <si>
    <t>Kiadás összesen</t>
  </si>
  <si>
    <t>Kelemen László Művelődési Ház</t>
  </si>
  <si>
    <t>Városi Könyvtár</t>
  </si>
  <si>
    <t>Összesen</t>
  </si>
  <si>
    <t>Köztemető-fenntartás és működtetés</t>
  </si>
  <si>
    <t>Fizikoterápiás szolgáltatás</t>
  </si>
  <si>
    <t>Családsegítés</t>
  </si>
  <si>
    <t>Bölcsődei ellátás</t>
  </si>
  <si>
    <t xml:space="preserve">Lét-   szám </t>
  </si>
  <si>
    <t>Működési kiadásból</t>
  </si>
  <si>
    <t>Bevétel összesen</t>
  </si>
  <si>
    <t>Működési célú bevételek</t>
  </si>
  <si>
    <t>Dologi kiadás</t>
  </si>
  <si>
    <t>Munkaadót terhelő járulék</t>
  </si>
  <si>
    <t>Személyi</t>
  </si>
  <si>
    <t>Sportlétesítmények működt. és fejl.</t>
  </si>
  <si>
    <t>Múzeumi kiállítási tevékenység</t>
  </si>
  <si>
    <t>Közvilágítás</t>
  </si>
  <si>
    <t>Építményüzemeltetés</t>
  </si>
  <si>
    <t>Lakóingatlan bérbeadása, üzemeltetése</t>
  </si>
  <si>
    <t>Eü és más fertőzővesz. hulladék begyűjt., száll., átrak.</t>
  </si>
  <si>
    <t>Munkaadót terhelő</t>
  </si>
  <si>
    <t>Működési kiadás</t>
  </si>
  <si>
    <t>Hosszú időtartamú közfoglalkoztatás</t>
  </si>
  <si>
    <t>Egyéb közfoglalkoztatás</t>
  </si>
  <si>
    <t>Átadott p.e</t>
  </si>
  <si>
    <t>Civil szervezetek működtetése</t>
  </si>
  <si>
    <t>Helyi adókból:  - iparűzési adó</t>
  </si>
  <si>
    <t xml:space="preserve">Létszám </t>
  </si>
  <si>
    <t>Működési kiadások</t>
  </si>
  <si>
    <t>Út, autópálya építése</t>
  </si>
  <si>
    <t xml:space="preserve">M.adót terhelő </t>
  </si>
  <si>
    <t>Feladat megnevezés</t>
  </si>
  <si>
    <t>álláshely megnevezése</t>
  </si>
  <si>
    <t>létszám</t>
  </si>
  <si>
    <t>összesen</t>
  </si>
  <si>
    <t>tagintézményvezető</t>
  </si>
  <si>
    <t>dajka</t>
  </si>
  <si>
    <t>Ambrózfalvi Óvodai Tagintézmény</t>
  </si>
  <si>
    <t>Királyhegyesi Óvodai Tagintézmény</t>
  </si>
  <si>
    <t>Csanádpalotai Bölcsődei Tagintézmény</t>
  </si>
  <si>
    <t>gondozónő</t>
  </si>
  <si>
    <t>vezető</t>
  </si>
  <si>
    <t>pénztáros-ügyintéző</t>
  </si>
  <si>
    <t>kisegítő</t>
  </si>
  <si>
    <t>Kelemen László Művelődési Ház összesen</t>
  </si>
  <si>
    <t>segédkönyvtáros</t>
  </si>
  <si>
    <t>Városi Könyvtár összesen</t>
  </si>
  <si>
    <t>polgármester</t>
  </si>
  <si>
    <t>jegyző</t>
  </si>
  <si>
    <t>köztisztviselő</t>
  </si>
  <si>
    <t>közalkalmazott</t>
  </si>
  <si>
    <t>Város, községgazdálkodás</t>
  </si>
  <si>
    <t>Közfoglalkoztatottak éves létszám-előirányzata</t>
  </si>
  <si>
    <t xml:space="preserve">Összesen közfoglalkoztatottak </t>
  </si>
  <si>
    <t>Polgármesteri Hivatal Igazgatás összesen</t>
  </si>
  <si>
    <t>KIADÁSOK</t>
  </si>
  <si>
    <t>Többlet</t>
  </si>
  <si>
    <t>Hiány</t>
  </si>
  <si>
    <t xml:space="preserve">Dologi kiadások </t>
  </si>
  <si>
    <t>Munkaadókat terhelő járulékok</t>
  </si>
  <si>
    <t>Személyi juttatások</t>
  </si>
  <si>
    <t>MINDÖSSZESEN:</t>
  </si>
  <si>
    <t>FELHALMOZÁSI CÉLÚ KÖTELEZETTSÉGEK ÖSSZESEN</t>
  </si>
  <si>
    <t>Lejárat éve</t>
  </si>
  <si>
    <t>Kötelezettség vállalás éve</t>
  </si>
  <si>
    <t>Kötelezettség jogcíme</t>
  </si>
  <si>
    <t>Sorszám</t>
  </si>
  <si>
    <t>Kiadások összesen</t>
  </si>
  <si>
    <t>Naplemente Idősek Gondozóháza</t>
  </si>
  <si>
    <t xml:space="preserve">      - "Csibész" </t>
  </si>
  <si>
    <t xml:space="preserve">      -  Gold Fire Mozgáskultúra és Tánc Egyesület</t>
  </si>
  <si>
    <t xml:space="preserve">      - Marosvidék Baráti Társaság</t>
  </si>
  <si>
    <t xml:space="preserve">      - Nyugdíjas Klub</t>
  </si>
  <si>
    <t xml:space="preserve">      - Cspalotai Honismereti Kör</t>
  </si>
  <si>
    <t xml:space="preserve">      - Százszorszép Faluszépítő Egyesület</t>
  </si>
  <si>
    <t xml:space="preserve">      - Magyar Vöröskereszt helyi csop.</t>
  </si>
  <si>
    <t xml:space="preserve">      - Mozgáskorl.csanádpalotai csoportja</t>
  </si>
  <si>
    <t xml:space="preserve">      - "Egészséges Életért és szebb körny</t>
  </si>
  <si>
    <t xml:space="preserve">      - Csanádpalotai Futball Club</t>
  </si>
  <si>
    <t xml:space="preserve">      - Csanádpalotai Horgászegyesület</t>
  </si>
  <si>
    <t xml:space="preserve">      - Csanádpalota Lovas Egyesület</t>
  </si>
  <si>
    <t xml:space="preserve">      - Csanádpalota Polgárőr Egyesület</t>
  </si>
  <si>
    <t>Átadott pénzeszköz államháztartáson kívül</t>
  </si>
  <si>
    <t>6</t>
  </si>
  <si>
    <t>5</t>
  </si>
  <si>
    <t>4</t>
  </si>
  <si>
    <t>3</t>
  </si>
  <si>
    <t>2</t>
  </si>
  <si>
    <t>1</t>
  </si>
  <si>
    <t>Egészségügyi és más fertőzésveszélyes hulladék begyűjtése, szállítása, átrakása</t>
  </si>
  <si>
    <t>11</t>
  </si>
  <si>
    <t>Család- és nővédelmi egészségügyi gondozás</t>
  </si>
  <si>
    <t>10</t>
  </si>
  <si>
    <t>9</t>
  </si>
  <si>
    <t>8</t>
  </si>
  <si>
    <t>7</t>
  </si>
  <si>
    <t>Alapszolgáltatási Központ és Gyermekjóléti Szolgálat</t>
  </si>
  <si>
    <t>MEGNEVEZÉS</t>
  </si>
  <si>
    <t>ALCÍM</t>
  </si>
  <si>
    <t>CÍM</t>
  </si>
  <si>
    <t>Önkormányzatok, valamint többcélú kistérségi társulások elszámolásai</t>
  </si>
  <si>
    <t>Köztemetés</t>
  </si>
  <si>
    <t>Közgyógyellátás</t>
  </si>
  <si>
    <t>Rendkívüli gyermekvédelmi támogatás</t>
  </si>
  <si>
    <t>Temetési segély</t>
  </si>
  <si>
    <t>Átmeneti segély</t>
  </si>
  <si>
    <t>Ifjúsági-egészségügyi gondozás</t>
  </si>
  <si>
    <t>Ár-és belvízvédelemmel összefüggő tevékenységek</t>
  </si>
  <si>
    <t>Önkormányzatok máshová nem sorolható nemzetközi kapcsolatai</t>
  </si>
  <si>
    <t>Város- közsgégazdálkodási máshová nem sorolható szolgáltatások</t>
  </si>
  <si>
    <t>Kiemelt állami és önkormányzati rendezvények</t>
  </si>
  <si>
    <t>Nem lakóingatlan bérbeadása, üzemeltetése</t>
  </si>
  <si>
    <t>Közutak, hidak, alagutak üzemeltetése, fenntartása</t>
  </si>
  <si>
    <t>Folyadék szállítására szolgáló közmű építése</t>
  </si>
  <si>
    <t>Lakó- és nem lakóépület építése, felújítása</t>
  </si>
  <si>
    <t>Gyermekjóléti szolgáltatás</t>
  </si>
  <si>
    <t>Könyvtári állomány feltárása, megőrzése, védelme</t>
  </si>
  <si>
    <t>Könyvtári állomány gyarapítása, nyilvántartása</t>
  </si>
  <si>
    <t>Kulturális műsorok, rendezvények, kiállítások szervezése</t>
  </si>
  <si>
    <t>Egyéb máshová nem sorolható közösségi, társadalmi tevékenységek támogatása</t>
  </si>
  <si>
    <t>CÍM ÉS ALCÍMREND</t>
  </si>
  <si>
    <t>Közművelődési tevékenységek és támogatásuk</t>
  </si>
  <si>
    <t xml:space="preserve">Közművelődési intézmények, közösségi színterek működtetése </t>
  </si>
  <si>
    <t xml:space="preserve">Könyvtári szolgáltatások </t>
  </si>
  <si>
    <t>Lakásfenntartási támog. norm. alapon</t>
  </si>
  <si>
    <t>Irányítószervtől kapott támogatások</t>
  </si>
  <si>
    <t>Csanádpalota Városi Önkormányzat</t>
  </si>
  <si>
    <t>Máshová nem sorolható egyéb szárazföldi személyszállítás</t>
  </si>
  <si>
    <t>Zöldterület-kezelés</t>
  </si>
  <si>
    <t>Közösségi, társadalmi tevékenységek (IKSZT)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</si>
  <si>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</si>
  <si>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</si>
  <si>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</si>
  <si>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</si>
  <si>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</si>
  <si>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</si>
  <si>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</si>
  <si>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</si>
  <si>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</si>
  <si>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</si>
  <si>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</si>
  <si>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</si>
  <si>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</si>
  <si>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</si>
  <si>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</si>
  <si>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</si>
  <si>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</si>
  <si>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IKSZT ügyintéző</t>
  </si>
  <si>
    <t>Társadalmi, szociálpoli-tikai támogatások</t>
  </si>
  <si>
    <t>Kiadás mindösszesen</t>
  </si>
  <si>
    <t>CÍM, ALCÍM</t>
  </si>
  <si>
    <t>Cím, alcím</t>
  </si>
  <si>
    <t>Aktív korúak ellátása foglalkoztatást  helyett.  támog.</t>
  </si>
  <si>
    <t>Társadalmi- szociálpolitikai támogatások összesen</t>
  </si>
  <si>
    <t>Közösségi, társadalmi tevékenységek (Mtv. alá tartozó)</t>
  </si>
  <si>
    <t>hivatalsegéd  (Mtv. alá tart.)</t>
  </si>
  <si>
    <t>Ezer forintban!</t>
  </si>
  <si>
    <t>Saját bevétel és adósságot keletkeztető ügyletből eredő fizetési kötelezettség összegei</t>
  </si>
  <si>
    <t>ÖSSZESEN
7=(3+4+5+6)</t>
  </si>
  <si>
    <t xml:space="preserve">2013. </t>
  </si>
  <si>
    <t xml:space="preserve">2014. </t>
  </si>
  <si>
    <t>Helyi adók</t>
  </si>
  <si>
    <t>01</t>
  </si>
  <si>
    <t>Osztalék, koncessziós díjak</t>
  </si>
  <si>
    <t>02</t>
  </si>
  <si>
    <t>Díjak, pótlékok, bírságok</t>
  </si>
  <si>
    <t>03</t>
  </si>
  <si>
    <t>Tárgyi eszközök, immateriális javak, vagyoni értékű jog értékesítése, vagyonhasznosításból származó bevétel</t>
  </si>
  <si>
    <t>04</t>
  </si>
  <si>
    <t>Részvények, részesedések értékesítése</t>
  </si>
  <si>
    <t>05</t>
  </si>
  <si>
    <t>Vállalatértékesítésből, privatizációból származó bevételek</t>
  </si>
  <si>
    <t>06</t>
  </si>
  <si>
    <t>Kezességvállalással kapcsolatos megtérülés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</si>
  <si>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</si>
  <si>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</si>
  <si>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</si>
  <si>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</si>
  <si>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</si>
  <si>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</si>
  <si>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</si>
  <si>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</si>
  <si>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</si>
  <si>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</si>
  <si>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</si>
  <si>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</si>
  <si>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</si>
  <si>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</si>
  <si>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</si>
  <si>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</si>
  <si>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Csanádpalota Város Önkormányzata adósságot keletkeztető ügyleteiből eredő fizetési kötelezettségeinek bemutatása</t>
  </si>
  <si>
    <t>CSANÁDPALOTA VÁROS ÖNKORMÁNYZATÁNAK TÖBB ÉVES KIHATÁSSAL JÁRÓ KÖTELEZETTSÉGEI (E Ft)</t>
  </si>
  <si>
    <t>óvodapedagógus</t>
  </si>
  <si>
    <t>Napsugár Óvoda és Bölcsőde T. K. I. K. I.</t>
  </si>
  <si>
    <t>Összesen óvodai nevelés</t>
  </si>
  <si>
    <r>
      <rPr>
        <b/>
        <sz val="8"/>
        <rFont val="Arial CE"/>
        <family val="0"/>
      </rPr>
      <t>intézményvezető</t>
    </r>
    <r>
      <rPr>
        <sz val="8"/>
        <rFont val="Arial CE"/>
        <family val="2"/>
      </rPr>
      <t xml:space="preserve"> (Napsugár Óvodai Tagintézmény vezetője egyben), óvodapedagógus</t>
    </r>
  </si>
  <si>
    <t>intézményvezető helyettes, óvodapedagógus</t>
  </si>
  <si>
    <t>tagintézményvezető, óvodapedagógus</t>
  </si>
  <si>
    <t>gondozó</t>
  </si>
  <si>
    <t>2013.09.01-től óvodatitkár</t>
  </si>
  <si>
    <t>2013. 09.01-től kisegítő</t>
  </si>
  <si>
    <t>aljegyző</t>
  </si>
  <si>
    <t>Polgármesteri Hivatal 2013.04.30-ig</t>
  </si>
  <si>
    <t xml:space="preserve">saját bevételből támogatás  </t>
  </si>
  <si>
    <t>házigondozás</t>
  </si>
  <si>
    <t>CSANÁDPALOTA ÖSSZESEN</t>
  </si>
  <si>
    <t>KIRÁLYHEGYES ÖSSZESEN</t>
  </si>
  <si>
    <t>AMBRÓZFALVA ÖSSZESEN</t>
  </si>
  <si>
    <t>közhatalmi bev.</t>
  </si>
  <si>
    <t>Polgármesteri Hivatal körjegyzőségi feladatokkal 04.30-ig</t>
  </si>
  <si>
    <t>körjegyzőségi településtől átvett bevétel</t>
  </si>
  <si>
    <t>Hivatal</t>
  </si>
  <si>
    <t>CSANÁDPALOTA VÁROSI ÖNKORMÁNYZAT ÉS KÖLTSÉGVETÉSI SZERVEI 2013. ÉVI  ÖSSZESÍTETT BEVÉTELEI</t>
  </si>
  <si>
    <t>INTÉZMÉNY MINDÖSSZESEN</t>
  </si>
  <si>
    <t>KÖZMŰVELŐDÉSI INTÉZMÉNYEK MINDÖSSZESEN</t>
  </si>
  <si>
    <t>HIVATAL MINDÖSSZESEN</t>
  </si>
  <si>
    <t>Bölcsődei étkeztetés</t>
  </si>
  <si>
    <t>Gyermekétkeztetés óvoda iskola</t>
  </si>
  <si>
    <t>Csanádpalota Városi Önkormányzat 2013.05.01-től</t>
  </si>
  <si>
    <t>Napsugár Óvodai Tagintézmény és székhely óvoda Csanádpalota</t>
  </si>
  <si>
    <t>Önkormányzat</t>
  </si>
  <si>
    <t>Csanádpalota Városi Önkormányzat 2013.01.01-től 01.31.-ig</t>
  </si>
  <si>
    <t>Csanádpalota Városi Önkormányzat 2013.02.01-től 04.30.-ig</t>
  </si>
  <si>
    <t>Egyéb önk. pénzbeli elltásások Bursa Hungarica</t>
  </si>
  <si>
    <t>Aktív korúak ellátása rszs.</t>
  </si>
  <si>
    <t>CSANÁDPALOTA VÁROS ÖNKORMÁNYZATA ÉS KÖLTSÉGVETÉSI SZERVEI 2013. ÉVI ENGEDÉLYEZETT ÁLLÁSHELYEINEK MEGHATÁROZÁSA</t>
  </si>
  <si>
    <t xml:space="preserve">2015. </t>
  </si>
  <si>
    <t>2016.</t>
  </si>
  <si>
    <t>Napsugár Óvoda és Bölcsőde Többcélú Közös Igazgatású Köznevelési Intézmény</t>
  </si>
  <si>
    <t>Napsugár Óvodai Tagintézmény Csanádpalota</t>
  </si>
  <si>
    <t>Ambrózfalvi Egységes Óvoda-Bölcsődei Tagintézmény</t>
  </si>
  <si>
    <t>Bölcsődei Tagintézmény Csanádpalota</t>
  </si>
  <si>
    <t>Szociális alapszolgáltatás Csanádpalota</t>
  </si>
  <si>
    <t xml:space="preserve">nappali ellátás </t>
  </si>
  <si>
    <t>szociális étkeztetés</t>
  </si>
  <si>
    <t>Szociális alapszolgáltatás Csanádalberti</t>
  </si>
  <si>
    <t>Szociális alapszolgáltatás Királyhegyes</t>
  </si>
  <si>
    <t>Szociális alapszolgáltatás Nagyér</t>
  </si>
  <si>
    <t>Szociális alapszolgáltatás Pitvaros</t>
  </si>
  <si>
    <t>Nem lakóingatlan bérbead., üzem. iskola működtetési hj</t>
  </si>
  <si>
    <t xml:space="preserve">Társadalmi-, szociálpol. támogatások </t>
  </si>
  <si>
    <t>Kulturális műsorok szervezése</t>
  </si>
  <si>
    <t>Csanádpalotai Közös Önkormányzati Hivatal</t>
  </si>
  <si>
    <t>2014. után lejáratig</t>
  </si>
  <si>
    <t>nincs</t>
  </si>
  <si>
    <t>2013. évi előirányzatok</t>
  </si>
  <si>
    <t>2.4</t>
  </si>
  <si>
    <t>4.22</t>
  </si>
  <si>
    <t>14</t>
  </si>
  <si>
    <t>MŰKÖDÉSI CÉLÚ KÖTELEZETTSÉGEK ÖSSZESEN</t>
  </si>
  <si>
    <t>Összesen:</t>
  </si>
  <si>
    <t>Beruházás összesen</t>
  </si>
  <si>
    <t>Önkormányzat nem intézményi feladatok</t>
  </si>
  <si>
    <t>Felújítás összesen</t>
  </si>
  <si>
    <t>Felújítás</t>
  </si>
  <si>
    <t>Kiadási jogcím</t>
  </si>
  <si>
    <t>Alcím</t>
  </si>
  <si>
    <t xml:space="preserve">Cím </t>
  </si>
  <si>
    <t>egyéb nyújtott kedvezmény , kölcsön elengedés</t>
  </si>
  <si>
    <t>gépjárműadónál biztosított kedvezmény mentesség</t>
  </si>
  <si>
    <t>iparűzési adónál biztosított kedvezmény mentesség</t>
  </si>
  <si>
    <t>lakosság részére lakásépítési, -felújítási kölcsön elengedése</t>
  </si>
  <si>
    <t>ellátottak térítési díjának méltányossági alapon történő elengedése</t>
  </si>
  <si>
    <t>eFt</t>
  </si>
  <si>
    <t>összeg eFt</t>
  </si>
  <si>
    <t>jogcím</t>
  </si>
  <si>
    <t>mérték %</t>
  </si>
  <si>
    <t xml:space="preserve">A támogatás kedvezményezettje </t>
  </si>
  <si>
    <t>Egyéb</t>
  </si>
  <si>
    <t>Adókedvezmény</t>
  </si>
  <si>
    <t>Adóelengedés</t>
  </si>
  <si>
    <t>CSANÁDPALOTA VÁROS ÖNKORMÁNYZATA 2013. ÉVI FELHALMOZÁSI KIADÁSAI FELADATONKÉNT, CÉLONKÉNT</t>
  </si>
  <si>
    <t>Felújítási, beruházási cél, felhalmozási feladat megnevezése</t>
  </si>
  <si>
    <t xml:space="preserve">Folyadék szállít. szolg.közmű ép. </t>
  </si>
  <si>
    <t>Szennyvíz csatornázási beruházás</t>
  </si>
  <si>
    <t>CSANÁDPALOTA VÁROS ÖNKORMÁNYZATA ÁLTAL NYÚJTOTT 2013. ÉVI KÖZVETETT TÁMOGATÁSOK</t>
  </si>
  <si>
    <t>CSANÁDPALOTA VÁROS ÖNKORMÁNYZATÁNAK, KÖLTSÉGVETÉSI SZERVEINEK 2013. ÉVI ÖSSZESÍTETT MŰKÖDÉSI CÉLÚ BEVÉTELEI ÉS KIADÁSAI MÉRLEGSZERŰ KIMUTATÁSA (E Ft)</t>
  </si>
  <si>
    <t>CSANÁDPALOTA VÁROS ÖNKORMÁNYZATÁNAK, KÖLTSÉGVETÉSI SZERVEINEK 2013. ÉVI ÖSSZESÍTETT FELHALMOZÁSI CÉLÚ BEVÉTELEI ÉS KIADÁSAI MÉRLEGSZERŰ KIMUTATÁSA (E Ft)</t>
  </si>
  <si>
    <t>Felújítási kiadások</t>
  </si>
  <si>
    <t>Beruházási kiadások</t>
  </si>
  <si>
    <t>Közös Önkormányzati Hivatal 05.01-től</t>
  </si>
  <si>
    <t>Közös Önkormányzati Hivatal Csanádpalota 2013.05.01-től</t>
  </si>
  <si>
    <t>Közös Önkormányzati Hivatal összesen</t>
  </si>
  <si>
    <t>ezer forint</t>
  </si>
  <si>
    <t>eredeti ei.</t>
  </si>
  <si>
    <t>módosított ei.</t>
  </si>
  <si>
    <t>teljesítés</t>
  </si>
  <si>
    <t>Intézményi működési bevételek</t>
  </si>
  <si>
    <t>2.</t>
  </si>
  <si>
    <t>Működési célú pe. átvétel államháztartáson kívülről</t>
  </si>
  <si>
    <t>Önkormányzatnak átengedett közhatalmi bevételk</t>
  </si>
  <si>
    <t xml:space="preserve"> - Pótlék bírság</t>
  </si>
  <si>
    <t>3.</t>
  </si>
  <si>
    <t>Közhatalmi bevételek</t>
  </si>
  <si>
    <t>Működési célú pe. átvétel államháztartáson belülről</t>
  </si>
  <si>
    <t>Központosított működési célú előirányzatok</t>
  </si>
  <si>
    <t>Működőképesség megőrzését szolgáló kiegészítő tám.</t>
  </si>
  <si>
    <t>Szerkezetátalakítási tartalék</t>
  </si>
  <si>
    <t>Egyéb működési célú központi támogatás</t>
  </si>
  <si>
    <t>5.</t>
  </si>
  <si>
    <t>Önkrományzat működési célú költségvetési támogatása</t>
  </si>
  <si>
    <t>6.</t>
  </si>
  <si>
    <t>Előző évi költségvetési kiegészítések</t>
  </si>
  <si>
    <t>Működési célú támogatásértékű bevétel: központi költségvetési szervtől</t>
  </si>
  <si>
    <t>fejezeti kezelésű előirányzatoktól</t>
  </si>
  <si>
    <t>társadalombiztosítási pénzügyi alaptól</t>
  </si>
  <si>
    <t xml:space="preserve"> elkülönített állami pénzalaptól</t>
  </si>
  <si>
    <t>társulástól</t>
  </si>
  <si>
    <t>7.</t>
  </si>
  <si>
    <t>Működési célú támogatásértékű bevételek</t>
  </si>
  <si>
    <t>8.</t>
  </si>
  <si>
    <t>Tárgyi eszközök értékesítése</t>
  </si>
  <si>
    <t>9.</t>
  </si>
  <si>
    <t>Önkormányzatok felhalmozási költségvetési támogatása</t>
  </si>
  <si>
    <t>10.</t>
  </si>
  <si>
    <t>Felhalmozási célú visszatérítendő támogatás</t>
  </si>
  <si>
    <t>11.</t>
  </si>
  <si>
    <t>Felhalmozási célú  támogatásértékű  bevétel</t>
  </si>
  <si>
    <t>helyi önkormányzattól és költségvetési szerveitől</t>
  </si>
  <si>
    <t xml:space="preserve"> MŰKÖDÉSI BEVÉTEL ÖSSZESEN</t>
  </si>
  <si>
    <t>Felhalmozási célú támogatások államháztartáson belülről</t>
  </si>
  <si>
    <t>12.</t>
  </si>
  <si>
    <t>Felhalmozási célú támogatások államháztartáson kívülről</t>
  </si>
  <si>
    <t>Felhalmozási bevételek összesen</t>
  </si>
  <si>
    <t>Költségvetési bevételek összesen</t>
  </si>
  <si>
    <t>Államháztartási szerv</t>
  </si>
  <si>
    <t>Összesen működési</t>
  </si>
  <si>
    <t>Eredeti  Ei</t>
  </si>
  <si>
    <t>Mód. Ei</t>
  </si>
  <si>
    <t>Telj</t>
  </si>
  <si>
    <t>%</t>
  </si>
  <si>
    <t>Eredeti Ei</t>
  </si>
  <si>
    <t>Mód Ei</t>
  </si>
  <si>
    <t>Napsugár Óvoda és Bölcsöde Többcélú Közös Igazgatású Int.</t>
  </si>
  <si>
    <t>Alapszolgáltatási Központ és Gyermekjóléti szolgálat</t>
  </si>
  <si>
    <t>Csanádpalota Városi Önkormányzat Polgármesteri Hivatal kiadásai</t>
  </si>
  <si>
    <t>Felhalmozási kiadás</t>
  </si>
  <si>
    <t>Önk-on kívülre átadott pénzesz-közök</t>
  </si>
  <si>
    <t>Dér István Ált. Isk. N.Ó.B.         T. K. I. K. I.</t>
  </si>
  <si>
    <t>Alapszolgáltatási Központ és gyermekjóléti szolgálat</t>
  </si>
  <si>
    <t>Csanád Mikro-térségi T.F.Ö.T</t>
  </si>
  <si>
    <t>Csanádpalota-Kövegy Kerékpárút Építő Társulás</t>
  </si>
  <si>
    <t>Költségvetési kiadások összesen</t>
  </si>
  <si>
    <t>CSANÁDPALOTA VÁROSI ÖNKORMÁNYZAT ÉS KÖLTSÉGVETÉSI SZERVEI 2013. ÉVI  ÖSSZESÍTETT MŰKÖDÉSI ÉS FELHALMOZÁSI KIADÁSAI</t>
  </si>
  <si>
    <t>2013. eredeti ei.</t>
  </si>
  <si>
    <t>eredeti</t>
  </si>
  <si>
    <t>módosított</t>
  </si>
  <si>
    <t>telejsítés</t>
  </si>
  <si>
    <t>Egyéb működési célú kiadások</t>
  </si>
  <si>
    <t>Ellátottak pénzbeli juttatásai</t>
  </si>
  <si>
    <t>Működési kiadás összesen</t>
  </si>
  <si>
    <t>Egyéb felhalmozási célú kiadások</t>
  </si>
  <si>
    <t>Intézményi működési bevétel</t>
  </si>
  <si>
    <t>Működési célú támogatások államháztartáson belülről</t>
  </si>
  <si>
    <t>Működési célú átvett pénzeszközök</t>
  </si>
  <si>
    <t>Felhalmozási bevételek</t>
  </si>
  <si>
    <t>Felhalmozási célú átvett pénzeszközök</t>
  </si>
  <si>
    <t>Intézmény finanszírozás</t>
  </si>
  <si>
    <t xml:space="preserve">Saját bevétel </t>
  </si>
  <si>
    <t>2013.</t>
  </si>
  <si>
    <t>Időskorúak járadéka</t>
  </si>
  <si>
    <t xml:space="preserve">Csanádpalota Városi Önkormányzat2013. évi társadalmi szerveknek nyújtott támogatások felosztása </t>
  </si>
  <si>
    <t xml:space="preserve">      - Cspalotai Motorosok</t>
  </si>
  <si>
    <t xml:space="preserve">      - Helytörténeti Kör Csanádpalota</t>
  </si>
  <si>
    <t>2013. év</t>
  </si>
  <si>
    <t>Irányítószervi támogatás</t>
  </si>
  <si>
    <t xml:space="preserve">Működési célú támogatások </t>
  </si>
  <si>
    <t>Alapszolgáltatási Központ</t>
  </si>
  <si>
    <t>Pénzmaradvány felülvizsgálat: elvonás</t>
  </si>
  <si>
    <t>Felülvizsgált pénz-maradvány</t>
  </si>
  <si>
    <t>Aktívák és passzívák       (+,-)</t>
  </si>
  <si>
    <t>Előző évi tartalék maradvány        (-)</t>
  </si>
  <si>
    <t>Tárgyévi helyesbített pénzmarad-vány</t>
  </si>
  <si>
    <t>Intézm. meg-állapítás alapján befizetés</t>
  </si>
  <si>
    <t>Személyi juttatás</t>
  </si>
  <si>
    <t>Járulékok</t>
  </si>
  <si>
    <t>Egyéb (feladat elmaradás)</t>
  </si>
  <si>
    <t>Vissza-fizetés állami kv-be</t>
  </si>
  <si>
    <t>Intézmények együtt:</t>
  </si>
  <si>
    <t>Megállapított pénzmaradvány jogcíme</t>
  </si>
  <si>
    <t xml:space="preserve">Intézmény megnevezése </t>
  </si>
  <si>
    <t>Megáll. kv-i pénzm.</t>
  </si>
  <si>
    <t>Személyi jutt-ra fordítható</t>
  </si>
  <si>
    <t>Járulékra</t>
  </si>
  <si>
    <t>Szállítói és egyéb kötelezettség</t>
  </si>
  <si>
    <t xml:space="preserve">Kötött és céljellegű maradv. </t>
  </si>
  <si>
    <t>Beruházás</t>
  </si>
  <si>
    <t xml:space="preserve"> ESZKÖZÖK MEGNEVEZÉSE</t>
  </si>
  <si>
    <t>Előző év</t>
  </si>
  <si>
    <t>Tárgy év</t>
  </si>
  <si>
    <t>FORRÁSOK MEGNEVEZÉSE</t>
  </si>
  <si>
    <t>I. Immateriális javak</t>
  </si>
  <si>
    <t>D. Saját tőke</t>
  </si>
  <si>
    <t>II. Tárgyi eszközök</t>
  </si>
  <si>
    <t xml:space="preserve">  I. Költségvetési tartalékok</t>
  </si>
  <si>
    <t xml:space="preserve">  1. Ingatl. és a kapcsolódó vagyoni értékű jogok </t>
  </si>
  <si>
    <t xml:space="preserve">  II. Vállalkozási tartalékok</t>
  </si>
  <si>
    <t xml:space="preserve">  2. Gépek, berendezések és felszerelések</t>
  </si>
  <si>
    <t>E. Tartalékok összesen</t>
  </si>
  <si>
    <t xml:space="preserve">  3. Járművek</t>
  </si>
  <si>
    <t xml:space="preserve">  I. Hosszú lejáratú kötelezettségek</t>
  </si>
  <si>
    <t xml:space="preserve">  4. Tenyészállatok</t>
  </si>
  <si>
    <t xml:space="preserve">  II. Rövid lejáratú kötelezettségek</t>
  </si>
  <si>
    <t xml:space="preserve">  5. Beruházások, felújítások</t>
  </si>
  <si>
    <t xml:space="preserve">  III. Egyéb passzív pénzügyi elsz.</t>
  </si>
  <si>
    <t xml:space="preserve">  6.  Beruházásra adott előlegek</t>
  </si>
  <si>
    <t>F. Kötelezettségek összesen:</t>
  </si>
  <si>
    <t xml:space="preserve">  7. Állami készletek, tartalékok</t>
  </si>
  <si>
    <t xml:space="preserve">  8. Tárgyi eszközök értékhelyesbítése</t>
  </si>
  <si>
    <t>III. Befektetett pénzügyi eszközök</t>
  </si>
  <si>
    <t xml:space="preserve">  2. Tartós hitelviszonyt megtest. értékpapír</t>
  </si>
  <si>
    <t xml:space="preserve">  3. Tartósan adott kölcsön</t>
  </si>
  <si>
    <t xml:space="preserve">  4. Hosszu lejáratú bankbetétek</t>
  </si>
  <si>
    <t xml:space="preserve">  5. Egyéb hosszú lejáratú követelés</t>
  </si>
  <si>
    <t xml:space="preserve">  6. Befektetett pénzügyi eszk.értékhelyesbítése</t>
  </si>
  <si>
    <t>IV. Üzemeltetésre, kezelésre átadott eszk.</t>
  </si>
  <si>
    <t>A. Befektetett eszközök összesen:</t>
  </si>
  <si>
    <t>I. Készletek</t>
  </si>
  <si>
    <t>II. Követelések</t>
  </si>
  <si>
    <t>III. Értékpapírok</t>
  </si>
  <si>
    <t>IV. Pénzeszközök</t>
  </si>
  <si>
    <t>V. Egyéb aktív pénzügyi elsz.</t>
  </si>
  <si>
    <t>B. Forgóeszközök összesen:</t>
  </si>
  <si>
    <t>ESZKÖZÖK ÖSSZESEN:</t>
  </si>
  <si>
    <t>FORRÁSOK ÖSSZESEN:</t>
  </si>
  <si>
    <t>Használatban lévő</t>
  </si>
  <si>
    <t>Használaton kívüli</t>
  </si>
  <si>
    <t>Bruttó érték E Ft</t>
  </si>
  <si>
    <t>db</t>
  </si>
  <si>
    <t>0-ig leírt vagyoni értékű jog aktivált áll. értéke</t>
  </si>
  <si>
    <t>0-ig leírt épületek aktivált áll. értéke</t>
  </si>
  <si>
    <t>0-ig leírt egyéb építmény akt. áll.</t>
  </si>
  <si>
    <t>0-ig leírt számítástchn. eszk. áll.</t>
  </si>
  <si>
    <t>0-ig leírt egyéb gép, berendezés akt. áll.</t>
  </si>
  <si>
    <t>0-ig leírt járművek áll. értéke</t>
  </si>
  <si>
    <t>0-ig leírt üzemeltetésre átadott eszk.</t>
  </si>
  <si>
    <t>2013. év zárszámadás</t>
  </si>
  <si>
    <t>CSANÁDPALOTA VÁROS KÖNYVVITELI VAGYONMÉRLEGE</t>
  </si>
  <si>
    <t>2013. december 31.</t>
  </si>
  <si>
    <t>A 2013. ÉVI INTÉZMÉNYI FELÜLVIZSGÁLT KÖLTSÉGVETÉSI PÉNZMARADVÁNY JOGCÍMEI</t>
  </si>
  <si>
    <t>ÖNKORMÁNYZAT ÉS KÖLTSÉGVETÉSI SZERVEI</t>
  </si>
  <si>
    <t>2013. ÉVI PÉNZMARADVÁNYÁNAK FELÜLVIZSGÁLATA, MEGÁLLAPÍTÁSA</t>
  </si>
  <si>
    <t>Pénzk. 2013. dec.31.</t>
  </si>
  <si>
    <t>Napsugár Óvoda és Bölcsöde Többcélú Közös Ig.Int.</t>
  </si>
  <si>
    <t>Csanádpalota Városi Önkormányzat Polgármesteri Hiv.</t>
  </si>
  <si>
    <t xml:space="preserve">Csanádpalota Városi Önkormányzat </t>
  </si>
  <si>
    <t>Csanádpalota Város összesen:</t>
  </si>
  <si>
    <t xml:space="preserve">  1. Tartós részesedés</t>
  </si>
  <si>
    <t>0-ig leírt immateriális jav. termékek aktivált áll. értéke</t>
  </si>
  <si>
    <t>Egyéb jogcímen megállapított</t>
  </si>
  <si>
    <t xml:space="preserve">0-RA LEÍRT, DE HASZNÁLATBAN LÉVŐ, </t>
  </si>
  <si>
    <t>ILLETVE HASZNÁLATON KÍVÜLI ESZKÖZÖK ÁLLOMÁNYA</t>
  </si>
  <si>
    <t>ezer Ft</t>
  </si>
  <si>
    <r>
      <t xml:space="preserve">CSANÁDPALOTA Alapszolgáltatási Központ 2013. ÉVI BEVÉTELEI ÉS KIADÁSAI                           </t>
    </r>
    <r>
      <rPr>
        <b/>
        <sz val="10"/>
        <rFont val="Arial CE"/>
        <family val="0"/>
      </rPr>
      <t>ezer Ft</t>
    </r>
  </si>
  <si>
    <r>
      <t xml:space="preserve">NAPSUGÁR ÓVODA ÉS BÖLCSŐDE TÖBBCÉLÚ KÖZÖS IGAZGATÁSÚ KÖZNEVELÉSI INTÉZMÉNY 2013 ÉVI BEVÉTELEI ÉS KIADÁSAI                     </t>
    </r>
    <r>
      <rPr>
        <b/>
        <sz val="12"/>
        <rFont val="Arial CE"/>
        <family val="0"/>
      </rPr>
      <t xml:space="preserve">  ezer Ft</t>
    </r>
  </si>
  <si>
    <r>
      <t xml:space="preserve">CSANÁDPALOTAI KÖZÖS ÖNKORMÁNYZATI HIVATAL 2013. ÉVI BEVÉTELEI ÉS KIADÁSAI             </t>
    </r>
    <r>
      <rPr>
        <b/>
        <sz val="12"/>
        <rFont val="Arial CE"/>
        <family val="0"/>
      </rPr>
      <t xml:space="preserve"> ezer Ft</t>
    </r>
  </si>
  <si>
    <t>Csanádpalota Város Önkormányzatának 2013. évi társadalmi-, szociálpolitikai támogatásai                                                                   ezer Ft</t>
  </si>
  <si>
    <t>VÁROSI KÖNYVTÁR, KELEMEN LÁSZLÓ MŰVELŐDÉSI HÁZ 2013. ÉVI BEVÉTELEI ÉS KIADÁSAI         ezer Ft</t>
  </si>
  <si>
    <t>Alapszolgáltalási Központ és Gyermekjóléti Központ összesen</t>
  </si>
  <si>
    <t>szakaszisztens</t>
  </si>
  <si>
    <t>Fizikoterápia</t>
  </si>
  <si>
    <t>védőnő</t>
  </si>
  <si>
    <t>Védőnői szolgálat</t>
  </si>
  <si>
    <t>részegységvezető</t>
  </si>
  <si>
    <t>Naplemente gondozóház</t>
  </si>
  <si>
    <t>Házi gondozás Pitvaros</t>
  </si>
  <si>
    <t>klub vezető</t>
  </si>
  <si>
    <t>Nappali ellátás Pitvaros</t>
  </si>
  <si>
    <t>Házi gondozás Nagyér</t>
  </si>
  <si>
    <t>Nappali ellátás Nagyér</t>
  </si>
  <si>
    <t>Házi gondozás Királyhegyes</t>
  </si>
  <si>
    <t>Házi gondozás Csanádalberti</t>
  </si>
  <si>
    <t>Nappali ellátás Csanádalberti</t>
  </si>
  <si>
    <t>Házi gondozás Csanádpalota</t>
  </si>
  <si>
    <t>Nappali ellátás Csanádpalota</t>
  </si>
  <si>
    <t>családgondozó</t>
  </si>
  <si>
    <t>CSSK vezető</t>
  </si>
  <si>
    <t>Intézmény vezető</t>
  </si>
  <si>
    <t>Gyermekjóléti szolgálat</t>
  </si>
  <si>
    <t>Alapszolgáltalási Központ és Gyermekjóléti Központ</t>
  </si>
  <si>
    <t>Napsugár Óvoda és Bölcsőde T. K. I. K. I. 09.01.-től összesen</t>
  </si>
  <si>
    <t>Napsugár Óvoda és Bölcsőde T. K. I. K. I. 08.31.-ig összesen</t>
  </si>
  <si>
    <t>1. melléklet a 10/2014. (V. 5.) önkormányzati rendelethez</t>
  </si>
  <si>
    <t>2. melléklet a 10/2014. (V. 5.) önkormányzati rendelethez</t>
  </si>
  <si>
    <t>3. melléklet a 10/2014. (V. 5.) önkormányzati rendelethez</t>
  </si>
  <si>
    <t>4. melléklet a 10/2014. (V. 5.) önkormányzati rendelethez</t>
  </si>
  <si>
    <t>5. melléklet a 10/2014. (V. 5.) önkormányzati rendelethez</t>
  </si>
  <si>
    <t>6. melléklet a 10/2014. (V. 5.) önkormányzati rendelethez</t>
  </si>
  <si>
    <t>7. melléklet a 10/2014. (V. 5.) önkormányzati rendelethez</t>
  </si>
  <si>
    <t>8./a melléklet a 10/2014. (V. 5.) önkormányzati rendelethez</t>
  </si>
  <si>
    <t>8./b melléklet a 10/2014. (V. 5.) önkormányzati rendelethez</t>
  </si>
  <si>
    <t>9. melléklet a 10/2014. (V. 5.) önkormányzati rendelethez</t>
  </si>
  <si>
    <t>10. melléklet a 10/2014. (V. 5.) önkormányzati rendelethez</t>
  </si>
  <si>
    <t>11. melléklet a 10/2014. (V. 5.) önkormányzati rendelethez</t>
  </si>
  <si>
    <t>12. melléklet a 10/2014. (V. 5.) önkormányzati rendelethez</t>
  </si>
  <si>
    <t>13. melléklet a 10/2014. (V. 5.) önkormányzati rendelethez</t>
  </si>
  <si>
    <t>14. melléklet a 10/2014. (V. 5.)  önkormányzati rendelethez</t>
  </si>
  <si>
    <t>15. melléklet a 10/2014. (V. 5.) önkormányzati rendelethez</t>
  </si>
  <si>
    <t>16. melléklet a 10/2014. (V. 5.)  önkormányzati rendelethez</t>
  </si>
  <si>
    <t>17. melléklet a 10/2014. (V. 5.)  önkormányzati rendelethez</t>
  </si>
  <si>
    <t>18. melléklet a 10/2014. (V. 5.) 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</si>
</sst>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&quot;Ft&quot;_-;\-* #,##0.000\ &quot;Ft&quot;_-;_-* &quot;-&quot;??\ &quot;Ft&quot;_-;_-@_-"/>
    <numFmt numFmtId="167" formatCode="_-* #,##0.0\ &quot;Ft&quot;_-;\-* #,##0.0\ &quot;Ft&quot;_-;_-* &quot;-&quot;??\ &quot;Ft&quot;_-;_-@_-"/>
    <numFmt numFmtId="168" formatCode="_-* #,##0\ &quot;Ft&quot;_-;\-* #,##0\ &quot;Ft&quot;_-;_-* &quot;-&quot;??\ &quot;Ft&quot;_-;_-@_-"/>
    <numFmt numFmtId="169" formatCode="#,##0\ _F_t"/>
    <numFmt numFmtId="170" formatCode="0.0%"/>
    <numFmt numFmtId="171" formatCode="0__"/>
    <numFmt numFmtId="172" formatCode="0.000"/>
    <numFmt numFmtId="173" formatCode="0.0000"/>
    <numFmt numFmtId="174" formatCode="0.0"/>
    <numFmt numFmtId="175" formatCode="0.000000"/>
    <numFmt numFmtId="176" formatCode="0.00000"/>
    <numFmt numFmtId="177" formatCode="#,##0_ ;\-#,##0\ "/>
    <numFmt numFmtId="178" formatCode="0.00_ ;\-0.00\ "/>
    <numFmt numFmtId="179" formatCode="#,##0.0"/>
    <numFmt numFmtId="180" formatCode="#,##0.00_ ;\-#,##0.00\ "/>
    <numFmt numFmtId="181" formatCode="[$-40E]yyyy\.\ mmmm\ d\."/>
  </numFmts>
  <fonts count="9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sz val="8"/>
      <color indexed="8"/>
      <name val="Arial CE"/>
      <family val="0"/>
    </font>
    <font>
      <b/>
      <sz val="11"/>
      <name val="Arial CE"/>
      <family val="0"/>
    </font>
    <font>
      <b/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sz val="8"/>
      <name val="Lucida Sans Unicod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8"/>
      <name val="Arial CE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0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0"/>
    </font>
    <font>
      <sz val="10"/>
      <name val="Lucida Sans Unicode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10"/>
      <name val="Arial CE"/>
      <family val="0"/>
    </font>
    <font>
      <b/>
      <sz val="11"/>
      <color indexed="10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 CE"/>
      <family val="0"/>
    </font>
    <font>
      <b/>
      <sz val="8"/>
      <color rgb="FFFF0000"/>
      <name val="Arial CE"/>
      <family val="0"/>
    </font>
    <font>
      <b/>
      <sz val="11"/>
      <color rgb="FFFF0000"/>
      <name val="Arial CE"/>
      <family val="0"/>
    </font>
    <font>
      <sz val="9"/>
      <color theme="1"/>
      <name val="Arial CE"/>
      <family val="0"/>
    </font>
    <font>
      <sz val="10"/>
      <color theme="1"/>
      <name val="Arial CE"/>
      <family val="0"/>
    </font>
    <font>
      <i/>
      <sz val="10"/>
      <color theme="1"/>
      <name val="Arial CE"/>
      <family val="0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26"/>
      </patternFill>
    </fill>
    <fill>
      <patternFill patternType="lightUp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0" fillId="22" borderId="7" applyNumberFormat="0" applyFont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3" fillId="29" borderId="0" applyNumberFormat="0" applyBorder="0" applyAlignment="0" applyProtection="0"/>
    <xf numFmtId="0" fontId="84" fillId="30" borderId="8" applyNumberFormat="0" applyAlignment="0" applyProtection="0"/>
    <xf numFmtId="0" fontId="1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0" fillId="0" borderId="0" applyFont="0" applyFill="0" applyBorder="0" applyAlignment="0" applyProtection="0"/>
  </cellStyleXfs>
  <cellXfs count="6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5" fontId="4" fillId="0" borderId="0" xfId="0" applyNumberFormat="1" applyFont="1" applyAlignment="1">
      <alignment/>
    </xf>
    <xf numFmtId="0" fontId="90" fillId="0" borderId="0" xfId="0" applyFont="1" applyAlignment="1">
      <alignment/>
    </xf>
    <xf numFmtId="165" fontId="90" fillId="0" borderId="0" xfId="0" applyNumberFormat="1" applyFont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165" fontId="1" fillId="0" borderId="0" xfId="42" applyNumberFormat="1" applyFont="1" applyBorder="1" applyAlignment="1">
      <alignment horizontal="right"/>
    </xf>
    <xf numFmtId="165" fontId="0" fillId="0" borderId="0" xfId="42" applyNumberFormat="1" applyFont="1" applyBorder="1" applyAlignment="1">
      <alignment horizontal="right"/>
    </xf>
    <xf numFmtId="165" fontId="1" fillId="0" borderId="0" xfId="42" applyNumberFormat="1" applyFont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165" fontId="91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62">
      <alignment/>
      <protection/>
    </xf>
    <xf numFmtId="0" fontId="0" fillId="0" borderId="0" xfId="62" applyFont="1" applyAlignment="1">
      <alignment/>
      <protection/>
    </xf>
    <xf numFmtId="0" fontId="2" fillId="0" borderId="0" xfId="62" applyFont="1">
      <alignment/>
      <protection/>
    </xf>
    <xf numFmtId="0" fontId="0" fillId="0" borderId="11" xfId="62" applyFont="1" applyBorder="1" applyAlignment="1">
      <alignment horizontal="center"/>
      <protection/>
    </xf>
    <xf numFmtId="0" fontId="0" fillId="0" borderId="10" xfId="62" applyFont="1" applyBorder="1" applyAlignment="1">
      <alignment horizontal="center"/>
      <protection/>
    </xf>
    <xf numFmtId="0" fontId="1" fillId="0" borderId="10" xfId="62" applyFont="1" applyBorder="1" applyAlignment="1">
      <alignment horizontal="center"/>
      <protection/>
    </xf>
    <xf numFmtId="0" fontId="4" fillId="0" borderId="10" xfId="62" applyFont="1" applyBorder="1">
      <alignment/>
      <protection/>
    </xf>
    <xf numFmtId="0" fontId="14" fillId="0" borderId="10" xfId="0" applyFont="1" applyBorder="1" applyAlignment="1">
      <alignment wrapText="1"/>
    </xf>
    <xf numFmtId="0" fontId="4" fillId="0" borderId="10" xfId="62" applyFont="1" applyBorder="1">
      <alignment/>
      <protection/>
    </xf>
    <xf numFmtId="0" fontId="5" fillId="0" borderId="10" xfId="62" applyFont="1" applyBorder="1" applyAlignment="1">
      <alignment horizontal="center"/>
      <protection/>
    </xf>
    <xf numFmtId="0" fontId="4" fillId="0" borderId="10" xfId="62" applyFont="1" applyBorder="1" applyAlignment="1">
      <alignment horizontal="center"/>
      <protection/>
    </xf>
    <xf numFmtId="0" fontId="0" fillId="0" borderId="0" xfId="62" applyAlignment="1">
      <alignment/>
      <protection/>
    </xf>
    <xf numFmtId="0" fontId="0" fillId="0" borderId="10" xfId="62" applyBorder="1" applyAlignment="1">
      <alignment/>
      <protection/>
    </xf>
    <xf numFmtId="0" fontId="1" fillId="0" borderId="10" xfId="62" applyFont="1" applyBorder="1" applyAlignment="1">
      <alignment/>
      <protection/>
    </xf>
    <xf numFmtId="0" fontId="4" fillId="0" borderId="10" xfId="62" applyFont="1" applyFill="1" applyBorder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1" fontId="15" fillId="0" borderId="0" xfId="0" applyNumberFormat="1" applyFont="1" applyAlignment="1">
      <alignment/>
    </xf>
    <xf numFmtId="1" fontId="17" fillId="0" borderId="11" xfId="42" applyNumberFormat="1" applyFont="1" applyBorder="1" applyAlignment="1">
      <alignment horizontal="right"/>
    </xf>
    <xf numFmtId="0" fontId="17" fillId="0" borderId="10" xfId="0" applyFont="1" applyBorder="1" applyAlignment="1">
      <alignment horizontal="left" wrapText="1"/>
    </xf>
    <xf numFmtId="1" fontId="18" fillId="0" borderId="11" xfId="42" applyNumberFormat="1" applyFont="1" applyBorder="1" applyAlignment="1">
      <alignment horizontal="right"/>
    </xf>
    <xf numFmtId="0" fontId="16" fillId="0" borderId="1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63">
      <alignment/>
      <protection/>
    </xf>
    <xf numFmtId="0" fontId="0" fillId="0" borderId="0" xfId="63" applyBorder="1">
      <alignment/>
      <protection/>
    </xf>
    <xf numFmtId="0" fontId="15" fillId="0" borderId="0" xfId="63" applyFont="1" applyBorder="1">
      <alignment/>
      <protection/>
    </xf>
    <xf numFmtId="0" fontId="15" fillId="0" borderId="0" xfId="63" applyFont="1">
      <alignment/>
      <protection/>
    </xf>
    <xf numFmtId="0" fontId="15" fillId="0" borderId="0" xfId="63" applyFont="1" applyAlignment="1">
      <alignment horizontal="center"/>
      <protection/>
    </xf>
    <xf numFmtId="0" fontId="16" fillId="33" borderId="10" xfId="63" applyFont="1" applyFill="1" applyBorder="1">
      <alignment/>
      <protection/>
    </xf>
    <xf numFmtId="0" fontId="16" fillId="0" borderId="10" xfId="63" applyFont="1" applyBorder="1" applyAlignment="1">
      <alignment horizontal="center"/>
      <protection/>
    </xf>
    <xf numFmtId="0" fontId="15" fillId="0" borderId="10" xfId="63" applyFont="1" applyBorder="1">
      <alignment/>
      <protection/>
    </xf>
    <xf numFmtId="0" fontId="16" fillId="0" borderId="10" xfId="63" applyFont="1" applyBorder="1">
      <alignment/>
      <protection/>
    </xf>
    <xf numFmtId="0" fontId="16" fillId="34" borderId="10" xfId="63" applyFont="1" applyFill="1" applyBorder="1" applyAlignment="1">
      <alignment horizontal="center"/>
      <protection/>
    </xf>
    <xf numFmtId="0" fontId="16" fillId="0" borderId="10" xfId="63" applyFont="1" applyBorder="1" applyAlignment="1">
      <alignment horizontal="center" wrapText="1"/>
      <protection/>
    </xf>
    <xf numFmtId="0" fontId="19" fillId="0" borderId="0" xfId="63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1" fillId="0" borderId="10" xfId="63" applyFont="1" applyBorder="1">
      <alignment/>
      <protection/>
    </xf>
    <xf numFmtId="0" fontId="17" fillId="0" borderId="11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1" fontId="18" fillId="0" borderId="16" xfId="42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0" fillId="0" borderId="0" xfId="59">
      <alignment/>
      <protection/>
    </xf>
    <xf numFmtId="0" fontId="1" fillId="0" borderId="0" xfId="59" applyFont="1">
      <alignment/>
      <protection/>
    </xf>
    <xf numFmtId="0" fontId="1" fillId="0" borderId="10" xfId="59" applyFont="1" applyBorder="1" applyAlignment="1">
      <alignment wrapText="1"/>
      <protection/>
    </xf>
    <xf numFmtId="0" fontId="6" fillId="0" borderId="0" xfId="59" applyFont="1">
      <alignment/>
      <protection/>
    </xf>
    <xf numFmtId="3" fontId="4" fillId="0" borderId="10" xfId="42" applyNumberFormat="1" applyFont="1" applyBorder="1" applyAlignment="1">
      <alignment/>
    </xf>
    <xf numFmtId="0" fontId="4" fillId="0" borderId="10" xfId="59" applyFont="1" applyBorder="1" applyAlignment="1">
      <alignment wrapText="1"/>
      <protection/>
    </xf>
    <xf numFmtId="0" fontId="9" fillId="0" borderId="0" xfId="59" applyFont="1">
      <alignment/>
      <protection/>
    </xf>
    <xf numFmtId="0" fontId="21" fillId="0" borderId="10" xfId="59" applyFont="1" applyBorder="1" applyAlignment="1">
      <alignment wrapText="1"/>
      <protection/>
    </xf>
    <xf numFmtId="0" fontId="4" fillId="0" borderId="0" xfId="59" applyFont="1">
      <alignment/>
      <protection/>
    </xf>
    <xf numFmtId="0" fontId="12" fillId="0" borderId="0" xfId="60">
      <alignment/>
      <protection/>
    </xf>
    <xf numFmtId="0" fontId="23" fillId="0" borderId="0" xfId="60" applyFont="1" applyAlignment="1">
      <alignment horizontal="center"/>
      <protection/>
    </xf>
    <xf numFmtId="0" fontId="12" fillId="0" borderId="0" xfId="60" applyAlignment="1">
      <alignment horizontal="left"/>
      <protection/>
    </xf>
    <xf numFmtId="0" fontId="12" fillId="0" borderId="0" xfId="60" applyFont="1">
      <alignment/>
      <protection/>
    </xf>
    <xf numFmtId="0" fontId="24" fillId="0" borderId="0" xfId="60" applyFont="1" applyAlignment="1">
      <alignment horizontal="center"/>
      <protection/>
    </xf>
    <xf numFmtId="0" fontId="24" fillId="0" borderId="0" xfId="60" applyFont="1" applyAlignment="1">
      <alignment wrapText="1"/>
      <protection/>
    </xf>
    <xf numFmtId="0" fontId="26" fillId="0" borderId="0" xfId="60" applyFont="1" applyAlignment="1">
      <alignment wrapText="1"/>
      <protection/>
    </xf>
    <xf numFmtId="49" fontId="22" fillId="0" borderId="0" xfId="60" applyNumberFormat="1" applyFont="1" applyAlignment="1">
      <alignment horizontal="center"/>
      <protection/>
    </xf>
    <xf numFmtId="49" fontId="25" fillId="0" borderId="0" xfId="60" applyNumberFormat="1" applyFont="1" applyAlignment="1">
      <alignment horizontal="center"/>
      <protection/>
    </xf>
    <xf numFmtId="49" fontId="12" fillId="0" borderId="0" xfId="60" applyNumberFormat="1">
      <alignment/>
      <protection/>
    </xf>
    <xf numFmtId="0" fontId="8" fillId="0" borderId="0" xfId="59" applyFont="1">
      <alignment/>
      <protection/>
    </xf>
    <xf numFmtId="3" fontId="8" fillId="0" borderId="10" xfId="59" applyNumberFormat="1" applyFont="1" applyBorder="1">
      <alignment/>
      <protection/>
    </xf>
    <xf numFmtId="0" fontId="8" fillId="0" borderId="10" xfId="59" applyFont="1" applyBorder="1" applyAlignment="1">
      <alignment wrapText="1"/>
      <protection/>
    </xf>
    <xf numFmtId="3" fontId="27" fillId="0" borderId="10" xfId="59" applyNumberFormat="1" applyFont="1" applyFill="1" applyBorder="1">
      <alignment/>
      <protection/>
    </xf>
    <xf numFmtId="3" fontId="27" fillId="0" borderId="10" xfId="59" applyNumberFormat="1" applyFont="1" applyBorder="1">
      <alignment/>
      <protection/>
    </xf>
    <xf numFmtId="0" fontId="28" fillId="0" borderId="0" xfId="59" applyFont="1">
      <alignment/>
      <protection/>
    </xf>
    <xf numFmtId="0" fontId="1" fillId="0" borderId="0" xfId="59" applyFont="1" applyAlignment="1">
      <alignment/>
      <protection/>
    </xf>
    <xf numFmtId="0" fontId="4" fillId="0" borderId="0" xfId="59" applyFont="1" applyAlignment="1">
      <alignment horizontal="left"/>
      <protection/>
    </xf>
    <xf numFmtId="49" fontId="24" fillId="0" borderId="0" xfId="60" applyNumberFormat="1" applyFont="1" applyAlignment="1">
      <alignment horizontal="center"/>
      <protection/>
    </xf>
    <xf numFmtId="0" fontId="31" fillId="0" borderId="0" xfId="60" applyFont="1">
      <alignment/>
      <protection/>
    </xf>
    <xf numFmtId="49" fontId="31" fillId="0" borderId="0" xfId="60" applyNumberFormat="1" applyFont="1" applyAlignment="1">
      <alignment horizontal="center"/>
      <protection/>
    </xf>
    <xf numFmtId="0" fontId="31" fillId="0" borderId="0" xfId="60" applyFont="1" applyAlignment="1">
      <alignment horizontal="left"/>
      <protection/>
    </xf>
    <xf numFmtId="0" fontId="27" fillId="0" borderId="0" xfId="0" applyFont="1" applyAlignment="1">
      <alignment/>
    </xf>
    <xf numFmtId="0" fontId="27" fillId="0" borderId="11" xfId="59" applyFont="1" applyBorder="1">
      <alignment/>
      <protection/>
    </xf>
    <xf numFmtId="49" fontId="4" fillId="0" borderId="10" xfId="59" applyNumberFormat="1" applyFont="1" applyBorder="1">
      <alignment/>
      <protection/>
    </xf>
    <xf numFmtId="49" fontId="6" fillId="0" borderId="10" xfId="59" applyNumberFormat="1" applyFont="1" applyBorder="1">
      <alignment/>
      <protection/>
    </xf>
    <xf numFmtId="0" fontId="8" fillId="0" borderId="10" xfId="59" applyFont="1" applyBorder="1">
      <alignment/>
      <protection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34" fillId="0" borderId="0" xfId="0" applyFont="1" applyAlignment="1">
      <alignment horizontal="right"/>
    </xf>
    <xf numFmtId="0" fontId="36" fillId="0" borderId="1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wrapText="1"/>
    </xf>
    <xf numFmtId="0" fontId="37" fillId="0" borderId="19" xfId="0" applyFont="1" applyBorder="1" applyAlignment="1">
      <alignment horizontal="center" wrapText="1"/>
    </xf>
    <xf numFmtId="0" fontId="37" fillId="0" borderId="20" xfId="0" applyFont="1" applyBorder="1" applyAlignment="1">
      <alignment horizontal="center" wrapText="1"/>
    </xf>
    <xf numFmtId="0" fontId="37" fillId="0" borderId="21" xfId="0" applyFont="1" applyBorder="1" applyAlignment="1">
      <alignment horizontal="center" wrapText="1"/>
    </xf>
    <xf numFmtId="0" fontId="37" fillId="0" borderId="22" xfId="0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wrapText="1"/>
    </xf>
    <xf numFmtId="165" fontId="36" fillId="0" borderId="10" xfId="40" applyNumberFormat="1" applyFont="1" applyBorder="1" applyAlignment="1" applyProtection="1">
      <alignment horizontal="right" vertical="center" wrapText="1"/>
      <protection locked="0"/>
    </xf>
    <xf numFmtId="165" fontId="36" fillId="0" borderId="23" xfId="40" applyNumberFormat="1" applyFont="1" applyBorder="1" applyAlignment="1">
      <alignment horizontal="right" vertical="center" wrapText="1"/>
    </xf>
    <xf numFmtId="165" fontId="36" fillId="0" borderId="24" xfId="40" applyNumberFormat="1" applyFont="1" applyBorder="1" applyAlignment="1" applyProtection="1">
      <alignment horizontal="right" vertical="center" wrapText="1"/>
      <protection locked="0"/>
    </xf>
    <xf numFmtId="0" fontId="37" fillId="0" borderId="25" xfId="0" applyFont="1" applyBorder="1" applyAlignment="1">
      <alignment horizontal="left" vertical="center" wrapText="1"/>
    </xf>
    <xf numFmtId="49" fontId="37" fillId="0" borderId="26" xfId="0" applyNumberFormat="1" applyFont="1" applyBorder="1" applyAlignment="1">
      <alignment horizontal="center" wrapText="1"/>
    </xf>
    <xf numFmtId="165" fontId="36" fillId="0" borderId="26" xfId="40" applyNumberFormat="1" applyFont="1" applyBorder="1" applyAlignment="1" applyProtection="1">
      <alignment horizontal="right" vertical="center" wrapText="1"/>
      <protection locked="0"/>
    </xf>
    <xf numFmtId="165" fontId="36" fillId="0" borderId="27" xfId="40" applyNumberFormat="1" applyFont="1" applyBorder="1" applyAlignment="1" applyProtection="1">
      <alignment horizontal="right" vertical="center" wrapText="1"/>
      <protection locked="0"/>
    </xf>
    <xf numFmtId="165" fontId="36" fillId="0" borderId="28" xfId="40" applyNumberFormat="1" applyFont="1" applyBorder="1" applyAlignment="1">
      <alignment horizontal="right" vertical="center" wrapText="1"/>
    </xf>
    <xf numFmtId="0" fontId="36" fillId="0" borderId="29" xfId="0" applyFont="1" applyBorder="1" applyAlignment="1">
      <alignment horizontal="left" vertical="center" wrapText="1"/>
    </xf>
    <xf numFmtId="49" fontId="36" fillId="0" borderId="13" xfId="0" applyNumberFormat="1" applyFont="1" applyBorder="1" applyAlignment="1">
      <alignment horizontal="center" wrapText="1"/>
    </xf>
    <xf numFmtId="165" fontId="36" fillId="0" borderId="13" xfId="40" applyNumberFormat="1" applyFont="1" applyBorder="1" applyAlignment="1">
      <alignment horizontal="right" vertical="center" wrapText="1"/>
    </xf>
    <xf numFmtId="165" fontId="36" fillId="0" borderId="30" xfId="40" applyNumberFormat="1" applyFont="1" applyBorder="1" applyAlignment="1">
      <alignment horizontal="right" vertical="center" wrapText="1"/>
    </xf>
    <xf numFmtId="165" fontId="36" fillId="0" borderId="31" xfId="40" applyNumberFormat="1" applyFont="1" applyBorder="1" applyAlignment="1">
      <alignment horizontal="right" vertical="center" wrapText="1"/>
    </xf>
    <xf numFmtId="0" fontId="36" fillId="0" borderId="32" xfId="0" applyFont="1" applyBorder="1" applyAlignment="1">
      <alignment horizontal="left" vertical="center" wrapText="1"/>
    </xf>
    <xf numFmtId="49" fontId="36" fillId="0" borderId="14" xfId="0" applyNumberFormat="1" applyFont="1" applyBorder="1" applyAlignment="1">
      <alignment horizontal="center" wrapText="1"/>
    </xf>
    <xf numFmtId="165" fontId="36" fillId="0" borderId="14" xfId="40" applyNumberFormat="1" applyFont="1" applyBorder="1" applyAlignment="1">
      <alignment horizontal="right" vertical="center" wrapText="1"/>
    </xf>
    <xf numFmtId="165" fontId="36" fillId="0" borderId="33" xfId="40" applyNumberFormat="1" applyFont="1" applyBorder="1" applyAlignment="1">
      <alignment horizontal="right" vertical="center" wrapText="1"/>
    </xf>
    <xf numFmtId="0" fontId="36" fillId="0" borderId="13" xfId="0" applyFont="1" applyBorder="1" applyAlignment="1">
      <alignment horizontal="center" wrapText="1"/>
    </xf>
    <xf numFmtId="0" fontId="37" fillId="0" borderId="3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center" wrapText="1"/>
    </xf>
    <xf numFmtId="165" fontId="36" fillId="0" borderId="15" xfId="40" applyNumberFormat="1" applyFont="1" applyBorder="1" applyAlignment="1" applyProtection="1">
      <alignment horizontal="right" vertical="center" wrapText="1"/>
      <protection locked="0"/>
    </xf>
    <xf numFmtId="165" fontId="36" fillId="0" borderId="35" xfId="40" applyNumberFormat="1" applyFont="1" applyBorder="1" applyAlignment="1" applyProtection="1">
      <alignment horizontal="right" vertical="center" wrapText="1"/>
      <protection locked="0"/>
    </xf>
    <xf numFmtId="165" fontId="36" fillId="0" borderId="36" xfId="4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wrapText="1"/>
    </xf>
    <xf numFmtId="0" fontId="37" fillId="0" borderId="26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165" fontId="36" fillId="0" borderId="37" xfId="4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4" fillId="0" borderId="26" xfId="62" applyFont="1" applyBorder="1" applyAlignment="1">
      <alignment horizontal="right" vertical="center"/>
      <protection/>
    </xf>
    <xf numFmtId="0" fontId="4" fillId="0" borderId="26" xfId="62" applyFont="1" applyBorder="1" applyAlignment="1">
      <alignment horizontal="center"/>
      <protection/>
    </xf>
    <xf numFmtId="0" fontId="91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10" xfId="62" applyFont="1" applyBorder="1" applyAlignment="1">
      <alignment wrapText="1"/>
      <protection/>
    </xf>
    <xf numFmtId="0" fontId="4" fillId="0" borderId="10" xfId="62" applyFont="1" applyFill="1" applyBorder="1">
      <alignment/>
      <protection/>
    </xf>
    <xf numFmtId="0" fontId="1" fillId="35" borderId="10" xfId="62" applyFont="1" applyFill="1" applyBorder="1">
      <alignment/>
      <protection/>
    </xf>
    <xf numFmtId="0" fontId="1" fillId="18" borderId="10" xfId="62" applyFont="1" applyFill="1" applyBorder="1">
      <alignment/>
      <protection/>
    </xf>
    <xf numFmtId="165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8" fillId="36" borderId="16" xfId="0" applyFont="1" applyFill="1" applyBorder="1" applyAlignment="1">
      <alignment horizontal="left" wrapText="1"/>
    </xf>
    <xf numFmtId="0" fontId="8" fillId="36" borderId="16" xfId="0" applyFont="1" applyFill="1" applyBorder="1" applyAlignment="1">
      <alignment wrapText="1"/>
    </xf>
    <xf numFmtId="3" fontId="8" fillId="36" borderId="15" xfId="42" applyNumberFormat="1" applyFont="1" applyFill="1" applyBorder="1" applyAlignment="1">
      <alignment horizontal="right"/>
    </xf>
    <xf numFmtId="165" fontId="8" fillId="0" borderId="0" xfId="0" applyNumberFormat="1" applyFont="1" applyAlignment="1">
      <alignment/>
    </xf>
    <xf numFmtId="3" fontId="40" fillId="12" borderId="12" xfId="42" applyNumberFormat="1" applyFont="1" applyFill="1" applyBorder="1" applyAlignment="1">
      <alignment horizontal="right"/>
    </xf>
    <xf numFmtId="3" fontId="40" fillId="35" borderId="12" xfId="42" applyNumberFormat="1" applyFont="1" applyFill="1" applyBorder="1" applyAlignment="1">
      <alignment horizontal="right"/>
    </xf>
    <xf numFmtId="3" fontId="40" fillId="37" borderId="12" xfId="42" applyNumberFormat="1" applyFont="1" applyFill="1" applyBorder="1" applyAlignment="1">
      <alignment horizontal="right"/>
    </xf>
    <xf numFmtId="3" fontId="40" fillId="12" borderId="38" xfId="42" applyNumberFormat="1" applyFont="1" applyFill="1" applyBorder="1" applyAlignment="1">
      <alignment horizontal="right"/>
    </xf>
    <xf numFmtId="3" fontId="40" fillId="38" borderId="12" xfId="42" applyNumberFormat="1" applyFont="1" applyFill="1" applyBorder="1" applyAlignment="1">
      <alignment horizontal="right"/>
    </xf>
    <xf numFmtId="3" fontId="40" fillId="38" borderId="38" xfId="42" applyNumberFormat="1" applyFont="1" applyFill="1" applyBorder="1" applyAlignment="1">
      <alignment horizontal="right"/>
    </xf>
    <xf numFmtId="3" fontId="5" fillId="39" borderId="39" xfId="42" applyNumberFormat="1" applyFont="1" applyFill="1" applyBorder="1" applyAlignment="1">
      <alignment horizontal="right"/>
    </xf>
    <xf numFmtId="3" fontId="5" fillId="35" borderId="39" xfId="42" applyNumberFormat="1" applyFont="1" applyFill="1" applyBorder="1" applyAlignment="1">
      <alignment horizontal="right"/>
    </xf>
    <xf numFmtId="3" fontId="5" fillId="37" borderId="39" xfId="42" applyNumberFormat="1" applyFont="1" applyFill="1" applyBorder="1" applyAlignment="1">
      <alignment horizontal="right"/>
    </xf>
    <xf numFmtId="49" fontId="29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wrapText="1"/>
    </xf>
    <xf numFmtId="177" fontId="8" fillId="15" borderId="10" xfId="42" applyNumberFormat="1" applyFont="1" applyFill="1" applyBorder="1" applyAlignment="1">
      <alignment horizontal="right"/>
    </xf>
    <xf numFmtId="0" fontId="8" fillId="15" borderId="10" xfId="59" applyFont="1" applyFill="1" applyBorder="1" applyAlignment="1">
      <alignment wrapText="1"/>
      <protection/>
    </xf>
    <xf numFmtId="49" fontId="8" fillId="15" borderId="10" xfId="59" applyNumberFormat="1" applyFont="1" applyFill="1" applyBorder="1" applyAlignment="1">
      <alignment horizontal="left"/>
      <protection/>
    </xf>
    <xf numFmtId="180" fontId="8" fillId="15" borderId="10" xfId="42" applyNumberFormat="1" applyFont="1" applyFill="1" applyBorder="1" applyAlignment="1">
      <alignment horizontal="right"/>
    </xf>
    <xf numFmtId="0" fontId="5" fillId="0" borderId="0" xfId="59" applyFont="1">
      <alignment/>
      <protection/>
    </xf>
    <xf numFmtId="0" fontId="5" fillId="0" borderId="10" xfId="59" applyFont="1" applyBorder="1" applyAlignment="1">
      <alignment horizontal="center" textRotation="90" wrapText="1"/>
      <protection/>
    </xf>
    <xf numFmtId="0" fontId="5" fillId="0" borderId="10" xfId="59" applyFont="1" applyBorder="1" applyAlignment="1">
      <alignment textRotation="90" wrapText="1"/>
      <protection/>
    </xf>
    <xf numFmtId="3" fontId="0" fillId="0" borderId="10" xfId="0" applyNumberFormat="1" applyBorder="1" applyAlignment="1">
      <alignment horizontal="right"/>
    </xf>
    <xf numFmtId="3" fontId="1" fillId="0" borderId="10" xfId="42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0" borderId="10" xfId="42" applyNumberFormat="1" applyFont="1" applyBorder="1" applyAlignment="1">
      <alignment horizontal="right"/>
    </xf>
    <xf numFmtId="3" fontId="0" fillId="0" borderId="10" xfId="42" applyNumberFormat="1" applyFont="1" applyBorder="1" applyAlignment="1">
      <alignment horizontal="right"/>
    </xf>
    <xf numFmtId="3" fontId="1" fillId="0" borderId="10" xfId="42" applyNumberFormat="1" applyFont="1" applyBorder="1" applyAlignment="1">
      <alignment horizontal="right"/>
    </xf>
    <xf numFmtId="0" fontId="4" fillId="0" borderId="24" xfId="62" applyFont="1" applyBorder="1">
      <alignment/>
      <protection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42" applyNumberFormat="1" applyFont="1" applyFill="1" applyBorder="1" applyAlignment="1">
      <alignment horizontal="right"/>
    </xf>
    <xf numFmtId="3" fontId="6" fillId="0" borderId="10" xfId="42" applyNumberFormat="1" applyFont="1" applyFill="1" applyBorder="1" applyAlignment="1">
      <alignment horizontal="right"/>
    </xf>
    <xf numFmtId="0" fontId="4" fillId="39" borderId="10" xfId="59" applyFont="1" applyFill="1" applyBorder="1" applyAlignment="1">
      <alignment wrapText="1"/>
      <protection/>
    </xf>
    <xf numFmtId="49" fontId="8" fillId="0" borderId="29" xfId="0" applyNumberFormat="1" applyFont="1" applyBorder="1" applyAlignment="1">
      <alignment horizontal="left"/>
    </xf>
    <xf numFmtId="0" fontId="41" fillId="0" borderId="40" xfId="0" applyFont="1" applyBorder="1" applyAlignment="1">
      <alignment/>
    </xf>
    <xf numFmtId="3" fontId="8" fillId="0" borderId="13" xfId="42" applyNumberFormat="1" applyFont="1" applyBorder="1" applyAlignment="1">
      <alignment horizontal="right"/>
    </xf>
    <xf numFmtId="3" fontId="8" fillId="35" borderId="13" xfId="42" applyNumberFormat="1" applyFont="1" applyFill="1" applyBorder="1" applyAlignment="1">
      <alignment horizontal="right"/>
    </xf>
    <xf numFmtId="3" fontId="8" fillId="37" borderId="13" xfId="42" applyNumberFormat="1" applyFont="1" applyFill="1" applyBorder="1" applyAlignment="1">
      <alignment horizontal="right"/>
    </xf>
    <xf numFmtId="3" fontId="8" fillId="0" borderId="13" xfId="42" applyNumberFormat="1" applyFont="1" applyFill="1" applyBorder="1" applyAlignment="1">
      <alignment horizontal="right"/>
    </xf>
    <xf numFmtId="4" fontId="8" fillId="0" borderId="41" xfId="42" applyNumberFormat="1" applyFont="1" applyFill="1" applyBorder="1" applyAlignment="1">
      <alignment horizontal="right"/>
    </xf>
    <xf numFmtId="165" fontId="92" fillId="0" borderId="0" xfId="0" applyNumberFormat="1" applyFont="1" applyAlignment="1">
      <alignment/>
    </xf>
    <xf numFmtId="0" fontId="92" fillId="0" borderId="0" xfId="0" applyFont="1" applyAlignment="1">
      <alignment/>
    </xf>
    <xf numFmtId="0" fontId="5" fillId="15" borderId="10" xfId="0" applyFont="1" applyFill="1" applyBorder="1" applyAlignment="1">
      <alignment/>
    </xf>
    <xf numFmtId="3" fontId="5" fillId="15" borderId="10" xfId="42" applyNumberFormat="1" applyFont="1" applyFill="1" applyBorder="1" applyAlignment="1">
      <alignment horizontal="right"/>
    </xf>
    <xf numFmtId="49" fontId="5" fillId="15" borderId="22" xfId="0" applyNumberFormat="1" applyFont="1" applyFill="1" applyBorder="1" applyAlignment="1">
      <alignment horizontal="left"/>
    </xf>
    <xf numFmtId="4" fontId="5" fillId="15" borderId="42" xfId="42" applyNumberFormat="1" applyFont="1" applyFill="1" applyBorder="1" applyAlignment="1">
      <alignment horizontal="right"/>
    </xf>
    <xf numFmtId="3" fontId="5" fillId="36" borderId="12" xfId="42" applyNumberFormat="1" applyFont="1" applyFill="1" applyBorder="1" applyAlignment="1">
      <alignment horizontal="right"/>
    </xf>
    <xf numFmtId="3" fontId="5" fillId="36" borderId="38" xfId="42" applyNumberFormat="1" applyFont="1" applyFill="1" applyBorder="1" applyAlignment="1">
      <alignment horizontal="right"/>
    </xf>
    <xf numFmtId="49" fontId="5" fillId="15" borderId="43" xfId="0" applyNumberFormat="1" applyFont="1" applyFill="1" applyBorder="1" applyAlignment="1">
      <alignment horizontal="left"/>
    </xf>
    <xf numFmtId="0" fontId="5" fillId="15" borderId="12" xfId="0" applyFont="1" applyFill="1" applyBorder="1" applyAlignment="1">
      <alignment/>
    </xf>
    <xf numFmtId="3" fontId="5" fillId="15" borderId="12" xfId="42" applyNumberFormat="1" applyFont="1" applyFill="1" applyBorder="1" applyAlignment="1">
      <alignment horizontal="right"/>
    </xf>
    <xf numFmtId="4" fontId="5" fillId="15" borderId="38" xfId="42" applyNumberFormat="1" applyFont="1" applyFill="1" applyBorder="1" applyAlignment="1">
      <alignment horizontal="right"/>
    </xf>
    <xf numFmtId="49" fontId="29" fillId="0" borderId="0" xfId="0" applyNumberFormat="1" applyFont="1" applyBorder="1" applyAlignment="1">
      <alignment vertical="center"/>
    </xf>
    <xf numFmtId="177" fontId="8" fillId="36" borderId="10" xfId="59" applyNumberFormat="1" applyFont="1" applyFill="1" applyBorder="1" applyAlignment="1">
      <alignment horizontal="right"/>
      <protection/>
    </xf>
    <xf numFmtId="0" fontId="8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0" fillId="0" borderId="10" xfId="0" applyBorder="1" applyAlignment="1">
      <alignment horizontal="left" wrapText="1" indent="2"/>
    </xf>
    <xf numFmtId="0" fontId="12" fillId="0" borderId="0" xfId="60" applyAlignment="1">
      <alignment horizontal="left" wrapText="1"/>
      <protection/>
    </xf>
    <xf numFmtId="0" fontId="0" fillId="0" borderId="0" xfId="59" applyFont="1">
      <alignment/>
      <protection/>
    </xf>
    <xf numFmtId="3" fontId="1" fillId="0" borderId="0" xfId="59" applyNumberFormat="1" applyFont="1">
      <alignment/>
      <protection/>
    </xf>
    <xf numFmtId="0" fontId="1" fillId="19" borderId="10" xfId="62" applyFont="1" applyFill="1" applyBorder="1">
      <alignment/>
      <protection/>
    </xf>
    <xf numFmtId="0" fontId="31" fillId="0" borderId="0" xfId="60" applyFont="1" applyAlignment="1">
      <alignment horizontal="left" wrapText="1"/>
      <protection/>
    </xf>
    <xf numFmtId="0" fontId="24" fillId="0" borderId="0" xfId="60" applyFont="1" applyAlignment="1">
      <alignment horizontal="left" wrapText="1"/>
      <protection/>
    </xf>
    <xf numFmtId="0" fontId="24" fillId="0" borderId="0" xfId="60" applyFont="1" applyAlignment="1">
      <alignment horizontal="left"/>
      <protection/>
    </xf>
    <xf numFmtId="0" fontId="43" fillId="0" borderId="0" xfId="60" applyFont="1" applyAlignment="1">
      <alignment horizontal="center"/>
      <protection/>
    </xf>
    <xf numFmtId="49" fontId="43" fillId="0" borderId="0" xfId="60" applyNumberFormat="1" applyFont="1" applyAlignment="1">
      <alignment horizontal="center"/>
      <protection/>
    </xf>
    <xf numFmtId="0" fontId="44" fillId="0" borderId="0" xfId="60" applyFont="1" applyAlignment="1">
      <alignment horizontal="left"/>
      <protection/>
    </xf>
    <xf numFmtId="0" fontId="44" fillId="0" borderId="0" xfId="60" applyFont="1">
      <alignment/>
      <protection/>
    </xf>
    <xf numFmtId="0" fontId="44" fillId="0" borderId="0" xfId="60" applyFont="1" applyAlignment="1">
      <alignment horizontal="left" wrapText="1"/>
      <protection/>
    </xf>
    <xf numFmtId="49" fontId="30" fillId="0" borderId="0" xfId="60" applyNumberFormat="1" applyFont="1" applyAlignment="1">
      <alignment horizontal="center"/>
      <protection/>
    </xf>
    <xf numFmtId="0" fontId="43" fillId="0" borderId="0" xfId="60" applyFont="1" applyAlignment="1">
      <alignment horizontal="left" wrapText="1"/>
      <protection/>
    </xf>
    <xf numFmtId="0" fontId="24" fillId="0" borderId="0" xfId="60" applyFont="1" applyAlignment="1">
      <alignment/>
      <protection/>
    </xf>
    <xf numFmtId="49" fontId="43" fillId="0" borderId="0" xfId="60" applyNumberFormat="1" applyFont="1" applyAlignment="1">
      <alignment horizontal="center" vertical="top"/>
      <protection/>
    </xf>
    <xf numFmtId="0" fontId="44" fillId="0" borderId="0" xfId="60" applyFont="1" applyAlignment="1">
      <alignment horizontal="left" vertical="top"/>
      <protection/>
    </xf>
    <xf numFmtId="0" fontId="44" fillId="0" borderId="0" xfId="60" applyFont="1" applyAlignment="1">
      <alignment vertical="top"/>
      <protection/>
    </xf>
    <xf numFmtId="3" fontId="40" fillId="10" borderId="39" xfId="42" applyNumberFormat="1" applyFont="1" applyFill="1" applyBorder="1" applyAlignment="1">
      <alignment horizontal="right"/>
    </xf>
    <xf numFmtId="3" fontId="40" fillId="35" borderId="39" xfId="42" applyNumberFormat="1" applyFont="1" applyFill="1" applyBorder="1" applyAlignment="1">
      <alignment horizontal="right"/>
    </xf>
    <xf numFmtId="3" fontId="40" fillId="37" borderId="39" xfId="42" applyNumberFormat="1" applyFont="1" applyFill="1" applyBorder="1" applyAlignment="1">
      <alignment horizontal="right"/>
    </xf>
    <xf numFmtId="3" fontId="40" fillId="10" borderId="44" xfId="42" applyNumberFormat="1" applyFont="1" applyFill="1" applyBorder="1" applyAlignment="1">
      <alignment horizontal="right"/>
    </xf>
    <xf numFmtId="0" fontId="0" fillId="0" borderId="0" xfId="59" applyFont="1" applyAlignment="1">
      <alignment horizontal="left"/>
      <protection/>
    </xf>
    <xf numFmtId="0" fontId="15" fillId="0" borderId="10" xfId="63" applyFont="1" applyBorder="1" applyAlignment="1">
      <alignment horizontal="right"/>
      <protection/>
    </xf>
    <xf numFmtId="0" fontId="0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0" fillId="0" borderId="0" xfId="62" applyFont="1" applyAlignment="1">
      <alignment/>
      <protection/>
    </xf>
    <xf numFmtId="49" fontId="27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3" fontId="0" fillId="0" borderId="10" xfId="63" applyNumberFormat="1" applyBorder="1">
      <alignment/>
      <protection/>
    </xf>
    <xf numFmtId="0" fontId="0" fillId="0" borderId="10" xfId="63" applyBorder="1" applyAlignment="1">
      <alignment wrapText="1"/>
      <protection/>
    </xf>
    <xf numFmtId="0" fontId="0" fillId="0" borderId="10" xfId="63" applyBorder="1">
      <alignment/>
      <protection/>
    </xf>
    <xf numFmtId="0" fontId="43" fillId="0" borderId="10" xfId="63" applyFont="1" applyBorder="1">
      <alignment/>
      <protection/>
    </xf>
    <xf numFmtId="0" fontId="0" fillId="0" borderId="10" xfId="63" applyFont="1" applyBorder="1" applyAlignment="1">
      <alignment wrapText="1"/>
      <protection/>
    </xf>
    <xf numFmtId="0" fontId="1" fillId="0" borderId="10" xfId="63" applyFont="1" applyBorder="1" applyAlignment="1">
      <alignment horizontal="right"/>
      <protection/>
    </xf>
    <xf numFmtId="0" fontId="73" fillId="0" borderId="0" xfId="63" applyFont="1">
      <alignment/>
      <protection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vertical="center"/>
    </xf>
    <xf numFmtId="177" fontId="1" fillId="0" borderId="10" xfId="40" applyNumberFormat="1" applyFont="1" applyBorder="1" applyAlignment="1">
      <alignment horizontal="right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left" wrapText="1"/>
    </xf>
    <xf numFmtId="3" fontId="39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" fontId="1" fillId="0" borderId="11" xfId="42" applyNumberFormat="1" applyFont="1" applyBorder="1" applyAlignment="1">
      <alignment horizontal="right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left" wrapText="1" indent="5"/>
    </xf>
    <xf numFmtId="0" fontId="45" fillId="0" borderId="10" xfId="0" applyFont="1" applyBorder="1" applyAlignment="1">
      <alignment horizontal="left" indent="5"/>
    </xf>
    <xf numFmtId="0" fontId="39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9" fillId="0" borderId="10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27" fillId="0" borderId="15" xfId="0" applyFont="1" applyBorder="1" applyAlignment="1">
      <alignment wrapText="1"/>
    </xf>
    <xf numFmtId="177" fontId="4" fillId="0" borderId="10" xfId="42" applyNumberFormat="1" applyFont="1" applyBorder="1" applyAlignment="1">
      <alignment/>
    </xf>
    <xf numFmtId="9" fontId="4" fillId="0" borderId="10" xfId="70" applyFont="1" applyBorder="1" applyAlignment="1">
      <alignment/>
    </xf>
    <xf numFmtId="177" fontId="5" fillId="0" borderId="10" xfId="42" applyNumberFormat="1" applyFont="1" applyBorder="1" applyAlignment="1">
      <alignment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177" fontId="5" fillId="0" borderId="10" xfId="42" applyNumberFormat="1" applyFont="1" applyBorder="1" applyAlignment="1">
      <alignment horizontal="right"/>
    </xf>
    <xf numFmtId="0" fontId="17" fillId="0" borderId="16" xfId="0" applyFont="1" applyBorder="1" applyAlignment="1">
      <alignment wrapText="1"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left" wrapText="1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/>
    </xf>
    <xf numFmtId="0" fontId="17" fillId="0" borderId="11" xfId="0" applyFont="1" applyBorder="1" applyAlignment="1">
      <alignment horizontal="right" wrapText="1"/>
    </xf>
    <xf numFmtId="0" fontId="18" fillId="0" borderId="10" xfId="0" applyFont="1" applyBorder="1" applyAlignment="1">
      <alignment horizontal="center" wrapText="1"/>
    </xf>
    <xf numFmtId="0" fontId="18" fillId="0" borderId="26" xfId="0" applyFont="1" applyBorder="1" applyAlignment="1">
      <alignment horizontal="left" vertical="center" wrapText="1"/>
    </xf>
    <xf numFmtId="0" fontId="17" fillId="0" borderId="24" xfId="0" applyFont="1" applyBorder="1" applyAlignment="1">
      <alignment wrapText="1"/>
    </xf>
    <xf numFmtId="0" fontId="17" fillId="0" borderId="45" xfId="0" applyFont="1" applyBorder="1" applyAlignment="1">
      <alignment wrapText="1"/>
    </xf>
    <xf numFmtId="1" fontId="18" fillId="0" borderId="45" xfId="42" applyNumberFormat="1" applyFont="1" applyBorder="1" applyAlignment="1">
      <alignment horizontal="right"/>
    </xf>
    <xf numFmtId="0" fontId="18" fillId="0" borderId="35" xfId="0" applyFont="1" applyBorder="1" applyAlignment="1">
      <alignment horizontal="left" vertical="center" wrapText="1"/>
    </xf>
    <xf numFmtId="1" fontId="18" fillId="0" borderId="46" xfId="42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 wrapText="1"/>
    </xf>
    <xf numFmtId="0" fontId="18" fillId="0" borderId="46" xfId="0" applyFont="1" applyBorder="1" applyAlignment="1">
      <alignment horizontal="right" vertical="center" wrapText="1"/>
    </xf>
    <xf numFmtId="0" fontId="18" fillId="0" borderId="16" xfId="0" applyFont="1" applyBorder="1" applyAlignment="1">
      <alignment wrapText="1"/>
    </xf>
    <xf numFmtId="0" fontId="5" fillId="0" borderId="18" xfId="59" applyFont="1" applyBorder="1" applyAlignment="1">
      <alignment horizontal="center"/>
      <protection/>
    </xf>
    <xf numFmtId="0" fontId="5" fillId="0" borderId="43" xfId="59" applyFont="1" applyBorder="1" applyAlignment="1">
      <alignment horizontal="center"/>
      <protection/>
    </xf>
    <xf numFmtId="0" fontId="1" fillId="0" borderId="0" xfId="59" applyFont="1" applyAlignment="1">
      <alignment horizontal="center" wrapText="1"/>
      <protection/>
    </xf>
    <xf numFmtId="0" fontId="0" fillId="0" borderId="0" xfId="59" applyFont="1" applyAlignment="1">
      <alignment horizontal="left"/>
      <protection/>
    </xf>
    <xf numFmtId="0" fontId="8" fillId="0" borderId="47" xfId="59" applyFont="1" applyBorder="1" applyAlignment="1">
      <alignment horizontal="center"/>
      <protection/>
    </xf>
    <xf numFmtId="0" fontId="8" fillId="0" borderId="48" xfId="59" applyFont="1" applyBorder="1" applyAlignment="1">
      <alignment horizontal="center" wrapText="1"/>
      <protection/>
    </xf>
    <xf numFmtId="0" fontId="8" fillId="0" borderId="15" xfId="59" applyFont="1" applyBorder="1">
      <alignment/>
      <protection/>
    </xf>
    <xf numFmtId="0" fontId="0" fillId="0" borderId="10" xfId="59" applyFont="1" applyBorder="1">
      <alignment/>
      <protection/>
    </xf>
    <xf numFmtId="0" fontId="93" fillId="0" borderId="11" xfId="59" applyFont="1" applyBorder="1">
      <alignment/>
      <protection/>
    </xf>
    <xf numFmtId="0" fontId="94" fillId="0" borderId="10" xfId="59" applyFont="1" applyBorder="1">
      <alignment/>
      <protection/>
    </xf>
    <xf numFmtId="0" fontId="95" fillId="0" borderId="10" xfId="59" applyFont="1" applyBorder="1">
      <alignment/>
      <protection/>
    </xf>
    <xf numFmtId="0" fontId="8" fillId="0" borderId="49" xfId="59" applyFont="1" applyBorder="1" applyAlignment="1">
      <alignment horizontal="center"/>
      <protection/>
    </xf>
    <xf numFmtId="0" fontId="0" fillId="0" borderId="50" xfId="59" applyFont="1" applyBorder="1" applyAlignment="1">
      <alignment horizontal="left"/>
      <protection/>
    </xf>
    <xf numFmtId="0" fontId="0" fillId="0" borderId="27" xfId="59" applyFont="1" applyBorder="1" applyAlignment="1">
      <alignment horizontal="right" wrapText="1"/>
      <protection/>
    </xf>
    <xf numFmtId="0" fontId="5" fillId="0" borderId="0" xfId="59" applyFont="1" applyBorder="1" applyAlignment="1">
      <alignment horizontal="center" wrapText="1"/>
      <protection/>
    </xf>
    <xf numFmtId="3" fontId="9" fillId="0" borderId="0" xfId="42" applyNumberFormat="1" applyFont="1" applyBorder="1" applyAlignment="1">
      <alignment/>
    </xf>
    <xf numFmtId="3" fontId="4" fillId="0" borderId="0" xfId="42" applyNumberFormat="1" applyFont="1" applyBorder="1" applyAlignment="1">
      <alignment/>
    </xf>
    <xf numFmtId="3" fontId="1" fillId="0" borderId="0" xfId="59" applyNumberFormat="1" applyFont="1" applyBorder="1">
      <alignment/>
      <protection/>
    </xf>
    <xf numFmtId="0" fontId="5" fillId="0" borderId="39" xfId="59" applyFont="1" applyBorder="1" applyAlignment="1">
      <alignment horizontal="center" wrapText="1"/>
      <protection/>
    </xf>
    <xf numFmtId="3" fontId="9" fillId="0" borderId="39" xfId="42" applyNumberFormat="1" applyFont="1" applyBorder="1" applyAlignment="1">
      <alignment/>
    </xf>
    <xf numFmtId="3" fontId="4" fillId="0" borderId="39" xfId="42" applyNumberFormat="1" applyFont="1" applyBorder="1" applyAlignment="1">
      <alignment/>
    </xf>
    <xf numFmtId="3" fontId="1" fillId="0" borderId="15" xfId="59" applyNumberFormat="1" applyFont="1" applyBorder="1">
      <alignment/>
      <protection/>
    </xf>
    <xf numFmtId="0" fontId="47" fillId="0" borderId="0" xfId="57" applyFont="1">
      <alignment/>
      <protection/>
    </xf>
    <xf numFmtId="0" fontId="47" fillId="0" borderId="0" xfId="57" applyFont="1" applyAlignment="1">
      <alignment horizontal="right"/>
      <protection/>
    </xf>
    <xf numFmtId="0" fontId="47" fillId="0" borderId="0" xfId="57" applyFont="1" applyBorder="1">
      <alignment/>
      <protection/>
    </xf>
    <xf numFmtId="0" fontId="47" fillId="0" borderId="51" xfId="57" applyFont="1" applyBorder="1">
      <alignment/>
      <protection/>
    </xf>
    <xf numFmtId="0" fontId="48" fillId="40" borderId="31" xfId="57" applyFont="1" applyFill="1" applyBorder="1" applyAlignment="1">
      <alignment horizontal="center" vertical="center" wrapText="1"/>
      <protection/>
    </xf>
    <xf numFmtId="0" fontId="48" fillId="40" borderId="31" xfId="57" applyFont="1" applyFill="1" applyBorder="1" applyAlignment="1">
      <alignment horizontal="center" vertical="center"/>
      <protection/>
    </xf>
    <xf numFmtId="0" fontId="47" fillId="0" borderId="52" xfId="57" applyFont="1" applyFill="1" applyBorder="1">
      <alignment/>
      <protection/>
    </xf>
    <xf numFmtId="3" fontId="47" fillId="0" borderId="52" xfId="57" applyNumberFormat="1" applyFont="1" applyFill="1" applyBorder="1">
      <alignment/>
      <protection/>
    </xf>
    <xf numFmtId="0" fontId="47" fillId="0" borderId="23" xfId="57" applyFont="1" applyFill="1" applyBorder="1">
      <alignment/>
      <protection/>
    </xf>
    <xf numFmtId="3" fontId="47" fillId="0" borderId="23" xfId="57" applyNumberFormat="1" applyFont="1" applyFill="1" applyBorder="1">
      <alignment/>
      <protection/>
    </xf>
    <xf numFmtId="0" fontId="47" fillId="0" borderId="23" xfId="57" applyFont="1" applyFill="1" applyBorder="1" applyAlignment="1">
      <alignment wrapText="1"/>
      <protection/>
    </xf>
    <xf numFmtId="3" fontId="47" fillId="0" borderId="28" xfId="57" applyNumberFormat="1" applyFont="1" applyFill="1" applyBorder="1">
      <alignment/>
      <protection/>
    </xf>
    <xf numFmtId="3" fontId="47" fillId="0" borderId="53" xfId="57" applyNumberFormat="1" applyFont="1" applyFill="1" applyBorder="1">
      <alignment/>
      <protection/>
    </xf>
    <xf numFmtId="3" fontId="46" fillId="41" borderId="52" xfId="57" applyNumberFormat="1" applyFont="1" applyFill="1" applyBorder="1">
      <alignment/>
      <protection/>
    </xf>
    <xf numFmtId="0" fontId="46" fillId="40" borderId="54" xfId="57" applyFont="1" applyFill="1" applyBorder="1" applyAlignment="1">
      <alignment vertical="center"/>
      <protection/>
    </xf>
    <xf numFmtId="3" fontId="46" fillId="40" borderId="54" xfId="57" applyNumberFormat="1" applyFont="1" applyFill="1" applyBorder="1" applyAlignment="1">
      <alignment vertical="center"/>
      <protection/>
    </xf>
    <xf numFmtId="0" fontId="46" fillId="40" borderId="55" xfId="57" applyFont="1" applyFill="1" applyBorder="1" applyAlignment="1">
      <alignment horizontal="center"/>
      <protection/>
    </xf>
    <xf numFmtId="0" fontId="47" fillId="40" borderId="56" xfId="57" applyFont="1" applyFill="1" applyBorder="1" applyAlignment="1">
      <alignment horizontal="center"/>
      <protection/>
    </xf>
    <xf numFmtId="0" fontId="47" fillId="40" borderId="57" xfId="57" applyFont="1" applyFill="1" applyBorder="1" applyAlignment="1">
      <alignment horizontal="center"/>
      <protection/>
    </xf>
    <xf numFmtId="0" fontId="46" fillId="0" borderId="0" xfId="57" applyFont="1" applyAlignment="1">
      <alignment horizontal="center" vertical="center"/>
      <protection/>
    </xf>
    <xf numFmtId="0" fontId="46" fillId="40" borderId="31" xfId="57" applyFont="1" applyFill="1" applyBorder="1" applyAlignment="1">
      <alignment horizontal="center" vertical="center"/>
      <protection/>
    </xf>
    <xf numFmtId="0" fontId="46" fillId="40" borderId="31" xfId="57" applyFont="1" applyFill="1" applyBorder="1" applyAlignment="1">
      <alignment horizontal="center" vertical="center" wrapText="1"/>
      <protection/>
    </xf>
    <xf numFmtId="0" fontId="46" fillId="40" borderId="21" xfId="57" applyFont="1" applyFill="1" applyBorder="1" applyAlignment="1">
      <alignment horizontal="center" vertical="center" wrapText="1"/>
      <protection/>
    </xf>
    <xf numFmtId="0" fontId="47" fillId="0" borderId="28" xfId="57" applyFont="1" applyFill="1" applyBorder="1" applyAlignment="1">
      <alignment wrapText="1"/>
      <protection/>
    </xf>
    <xf numFmtId="0" fontId="46" fillId="40" borderId="31" xfId="57" applyFont="1" applyFill="1" applyBorder="1" applyAlignment="1">
      <alignment vertical="center"/>
      <protection/>
    </xf>
    <xf numFmtId="3" fontId="46" fillId="40" borderId="31" xfId="57" applyNumberFormat="1" applyFont="1" applyFill="1" applyBorder="1" applyAlignment="1">
      <alignment vertical="center"/>
      <protection/>
    </xf>
    <xf numFmtId="0" fontId="47" fillId="42" borderId="0" xfId="57" applyFont="1" applyFill="1">
      <alignment/>
      <protection/>
    </xf>
    <xf numFmtId="3" fontId="47" fillId="42" borderId="0" xfId="57" applyNumberFormat="1" applyFont="1" applyFill="1">
      <alignment/>
      <protection/>
    </xf>
    <xf numFmtId="3" fontId="47" fillId="0" borderId="0" xfId="57" applyNumberFormat="1" applyFont="1" applyFill="1">
      <alignment/>
      <protection/>
    </xf>
    <xf numFmtId="0" fontId="46" fillId="40" borderId="31" xfId="57" applyFont="1" applyFill="1" applyBorder="1">
      <alignment/>
      <protection/>
    </xf>
    <xf numFmtId="0" fontId="46" fillId="40" borderId="31" xfId="57" applyFont="1" applyFill="1" applyBorder="1" applyAlignment="1">
      <alignment horizontal="center"/>
      <protection/>
    </xf>
    <xf numFmtId="0" fontId="46" fillId="0" borderId="0" xfId="57" applyFont="1" applyFill="1">
      <alignment/>
      <protection/>
    </xf>
    <xf numFmtId="0" fontId="46" fillId="41" borderId="52" xfId="57" applyFont="1" applyFill="1" applyBorder="1">
      <alignment/>
      <protection/>
    </xf>
    <xf numFmtId="0" fontId="47" fillId="0" borderId="0" xfId="57" applyFont="1" applyFill="1">
      <alignment/>
      <protection/>
    </xf>
    <xf numFmtId="0" fontId="46" fillId="41" borderId="23" xfId="57" applyFont="1" applyFill="1" applyBorder="1">
      <alignment/>
      <protection/>
    </xf>
    <xf numFmtId="3" fontId="46" fillId="41" borderId="23" xfId="57" applyNumberFormat="1" applyFont="1" applyFill="1" applyBorder="1">
      <alignment/>
      <protection/>
    </xf>
    <xf numFmtId="0" fontId="47" fillId="0" borderId="23" xfId="57" applyFont="1" applyBorder="1">
      <alignment/>
      <protection/>
    </xf>
    <xf numFmtId="3" fontId="47" fillId="0" borderId="23" xfId="57" applyNumberFormat="1" applyFont="1" applyBorder="1">
      <alignment/>
      <protection/>
    </xf>
    <xf numFmtId="0" fontId="46" fillId="41" borderId="53" xfId="57" applyFont="1" applyFill="1" applyBorder="1">
      <alignment/>
      <protection/>
    </xf>
    <xf numFmtId="3" fontId="46" fillId="41" borderId="53" xfId="57" applyNumberFormat="1" applyFont="1" applyFill="1" applyBorder="1">
      <alignment/>
      <protection/>
    </xf>
    <xf numFmtId="3" fontId="47" fillId="43" borderId="23" xfId="57" applyNumberFormat="1" applyFont="1" applyFill="1" applyBorder="1">
      <alignment/>
      <protection/>
    </xf>
    <xf numFmtId="3" fontId="47" fillId="0" borderId="28" xfId="57" applyNumberFormat="1" applyFont="1" applyBorder="1">
      <alignment/>
      <protection/>
    </xf>
    <xf numFmtId="0" fontId="46" fillId="44" borderId="23" xfId="57" applyFont="1" applyFill="1" applyBorder="1">
      <alignment/>
      <protection/>
    </xf>
    <xf numFmtId="3" fontId="46" fillId="44" borderId="23" xfId="57" applyNumberFormat="1" applyFont="1" applyFill="1" applyBorder="1">
      <alignment/>
      <protection/>
    </xf>
    <xf numFmtId="3" fontId="46" fillId="44" borderId="36" xfId="57" applyNumberFormat="1" applyFont="1" applyFill="1" applyBorder="1">
      <alignment/>
      <protection/>
    </xf>
    <xf numFmtId="0" fontId="46" fillId="44" borderId="53" xfId="57" applyFont="1" applyFill="1" applyBorder="1">
      <alignment/>
      <protection/>
    </xf>
    <xf numFmtId="3" fontId="46" fillId="44" borderId="53" xfId="57" applyNumberFormat="1" applyFont="1" applyFill="1" applyBorder="1">
      <alignment/>
      <protection/>
    </xf>
    <xf numFmtId="0" fontId="47" fillId="0" borderId="53" xfId="57" applyFont="1" applyFill="1" applyBorder="1">
      <alignment/>
      <protection/>
    </xf>
    <xf numFmtId="3" fontId="47" fillId="0" borderId="0" xfId="57" applyNumberFormat="1" applyFont="1">
      <alignment/>
      <protection/>
    </xf>
    <xf numFmtId="0" fontId="46" fillId="0" borderId="54" xfId="57" applyFont="1" applyFill="1" applyBorder="1">
      <alignment/>
      <protection/>
    </xf>
    <xf numFmtId="3" fontId="46" fillId="0" borderId="54" xfId="57" applyNumberFormat="1" applyFont="1" applyFill="1" applyBorder="1">
      <alignment/>
      <protection/>
    </xf>
    <xf numFmtId="0" fontId="96" fillId="0" borderId="0" xfId="61" applyFont="1">
      <alignment/>
      <protection/>
    </xf>
    <xf numFmtId="0" fontId="46" fillId="0" borderId="23" xfId="61" applyFont="1" applyBorder="1" applyAlignment="1">
      <alignment horizontal="center" vertical="center" wrapText="1"/>
      <protection/>
    </xf>
    <xf numFmtId="0" fontId="96" fillId="0" borderId="23" xfId="61" applyFont="1" applyBorder="1">
      <alignment/>
      <protection/>
    </xf>
    <xf numFmtId="3" fontId="96" fillId="0" borderId="23" xfId="61" applyNumberFormat="1" applyFont="1" applyBorder="1">
      <alignment/>
      <protection/>
    </xf>
    <xf numFmtId="3" fontId="97" fillId="40" borderId="53" xfId="61" applyNumberFormat="1" applyFont="1" applyFill="1" applyBorder="1">
      <alignment/>
      <protection/>
    </xf>
    <xf numFmtId="3" fontId="96" fillId="0" borderId="0" xfId="61" applyNumberFormat="1" applyFont="1">
      <alignment/>
      <protection/>
    </xf>
    <xf numFmtId="0" fontId="96" fillId="0" borderId="52" xfId="61" applyFont="1" applyBorder="1">
      <alignment/>
      <protection/>
    </xf>
    <xf numFmtId="3" fontId="96" fillId="0" borderId="52" xfId="61" applyNumberFormat="1" applyFont="1" applyBorder="1">
      <alignment/>
      <protection/>
    </xf>
    <xf numFmtId="0" fontId="96" fillId="40" borderId="53" xfId="61" applyFont="1" applyFill="1" applyBorder="1">
      <alignment/>
      <protection/>
    </xf>
    <xf numFmtId="0" fontId="96" fillId="45" borderId="28" xfId="61" applyFont="1" applyFill="1" applyBorder="1">
      <alignment/>
      <protection/>
    </xf>
    <xf numFmtId="3" fontId="97" fillId="45" borderId="28" xfId="61" applyNumberFormat="1" applyFont="1" applyFill="1" applyBorder="1">
      <alignment/>
      <protection/>
    </xf>
    <xf numFmtId="0" fontId="96" fillId="0" borderId="58" xfId="61" applyFont="1" applyBorder="1">
      <alignment/>
      <protection/>
    </xf>
    <xf numFmtId="3" fontId="96" fillId="0" borderId="58" xfId="61" applyNumberFormat="1" applyFont="1" applyBorder="1">
      <alignment/>
      <protection/>
    </xf>
    <xf numFmtId="0" fontId="96" fillId="45" borderId="54" xfId="61" applyFont="1" applyFill="1" applyBorder="1">
      <alignment/>
      <protection/>
    </xf>
    <xf numFmtId="3" fontId="97" fillId="45" borderId="54" xfId="61" applyNumberFormat="1" applyFont="1" applyFill="1" applyBorder="1">
      <alignment/>
      <protection/>
    </xf>
    <xf numFmtId="0" fontId="96" fillId="40" borderId="52" xfId="61" applyFont="1" applyFill="1" applyBorder="1" applyAlignment="1">
      <alignment horizontal="center"/>
      <protection/>
    </xf>
    <xf numFmtId="0" fontId="46" fillId="40" borderId="53" xfId="61" applyFont="1" applyFill="1" applyBorder="1" applyAlignment="1">
      <alignment/>
      <protection/>
    </xf>
    <xf numFmtId="3" fontId="46" fillId="0" borderId="23" xfId="57" applyNumberFormat="1" applyFont="1" applyFill="1" applyBorder="1">
      <alignment/>
      <protection/>
    </xf>
    <xf numFmtId="0" fontId="1" fillId="0" borderId="10" xfId="0" applyFont="1" applyBorder="1" applyAlignment="1">
      <alignment horizontal="right" wrapText="1"/>
    </xf>
    <xf numFmtId="0" fontId="1" fillId="17" borderId="10" xfId="62" applyFont="1" applyFill="1" applyBorder="1">
      <alignment/>
      <protection/>
    </xf>
    <xf numFmtId="0" fontId="5" fillId="11" borderId="10" xfId="62" applyFont="1" applyFill="1" applyBorder="1" applyAlignment="1">
      <alignment horizontal="center" vertical="center"/>
      <protection/>
    </xf>
    <xf numFmtId="0" fontId="4" fillId="11" borderId="10" xfId="62" applyFont="1" applyFill="1" applyBorder="1">
      <alignment/>
      <protection/>
    </xf>
    <xf numFmtId="0" fontId="5" fillId="9" borderId="10" xfId="62" applyFont="1" applyFill="1" applyBorder="1" applyAlignment="1">
      <alignment horizontal="center" vertical="center"/>
      <protection/>
    </xf>
    <xf numFmtId="0" fontId="4" fillId="9" borderId="10" xfId="62" applyFont="1" applyFill="1" applyBorder="1">
      <alignment/>
      <protection/>
    </xf>
    <xf numFmtId="0" fontId="4" fillId="12" borderId="10" xfId="62" applyFont="1" applyFill="1" applyBorder="1">
      <alignment/>
      <protection/>
    </xf>
    <xf numFmtId="0" fontId="4" fillId="38" borderId="10" xfId="62" applyFont="1" applyFill="1" applyBorder="1">
      <alignment/>
      <protection/>
    </xf>
    <xf numFmtId="0" fontId="4" fillId="7" borderId="10" xfId="62" applyFont="1" applyFill="1" applyBorder="1">
      <alignment/>
      <protection/>
    </xf>
    <xf numFmtId="0" fontId="4" fillId="7" borderId="10" xfId="62" applyFont="1" applyFill="1" applyBorder="1" applyAlignment="1">
      <alignment vertical="center"/>
      <protection/>
    </xf>
    <xf numFmtId="0" fontId="5" fillId="8" borderId="10" xfId="62" applyFont="1" applyFill="1" applyBorder="1" applyAlignment="1">
      <alignment horizontal="center" vertical="center"/>
      <protection/>
    </xf>
    <xf numFmtId="0" fontId="4" fillId="8" borderId="10" xfId="62" applyFont="1" applyFill="1" applyBorder="1">
      <alignment/>
      <protection/>
    </xf>
    <xf numFmtId="0" fontId="4" fillId="17" borderId="10" xfId="62" applyFont="1" applyFill="1" applyBorder="1">
      <alignment/>
      <protection/>
    </xf>
    <xf numFmtId="0" fontId="4" fillId="10" borderId="10" xfId="62" applyFont="1" applyFill="1" applyBorder="1">
      <alignment/>
      <protection/>
    </xf>
    <xf numFmtId="0" fontId="23" fillId="0" borderId="0" xfId="60" applyFont="1" applyAlignment="1">
      <alignment horizontal="center" wrapText="1"/>
      <protection/>
    </xf>
    <xf numFmtId="0" fontId="24" fillId="0" borderId="0" xfId="60" applyFont="1" applyAlignment="1">
      <alignment horizontal="center" wrapText="1"/>
      <protection/>
    </xf>
    <xf numFmtId="0" fontId="44" fillId="0" borderId="0" xfId="60" applyFont="1" applyAlignment="1">
      <alignment horizontal="left" wrapText="1"/>
      <protection/>
    </xf>
    <xf numFmtId="0" fontId="13" fillId="0" borderId="0" xfId="0" applyFont="1" applyAlignment="1">
      <alignment horizontal="center" wrapText="1"/>
    </xf>
    <xf numFmtId="0" fontId="0" fillId="0" borderId="26" xfId="0" applyBorder="1" applyAlignment="1">
      <alignment horizontal="left" wrapText="1" indent="2"/>
    </xf>
    <xf numFmtId="0" fontId="0" fillId="0" borderId="15" xfId="0" applyBorder="1" applyAlignment="1">
      <alignment horizontal="left" wrapText="1"/>
    </xf>
    <xf numFmtId="3" fontId="0" fillId="0" borderId="26" xfId="42" applyNumberFormat="1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6" xfId="0" applyFont="1" applyBorder="1" applyAlignment="1">
      <alignment horizontal="center" textRotation="90" wrapText="1"/>
    </xf>
    <xf numFmtId="0" fontId="1" fillId="0" borderId="39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45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177" fontId="5" fillId="0" borderId="26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46" borderId="24" xfId="0" applyFont="1" applyFill="1" applyBorder="1" applyAlignment="1">
      <alignment horizontal="center" wrapText="1"/>
    </xf>
    <xf numFmtId="0" fontId="17" fillId="46" borderId="45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26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17" fillId="0" borderId="24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1" fontId="18" fillId="0" borderId="26" xfId="42" applyNumberFormat="1" applyFont="1" applyBorder="1" applyAlignment="1">
      <alignment horizontal="right" vertical="center"/>
    </xf>
    <xf numFmtId="1" fontId="18" fillId="0" borderId="15" xfId="42" applyNumberFormat="1" applyFont="1" applyBorder="1" applyAlignment="1">
      <alignment horizontal="right" vertical="center"/>
    </xf>
    <xf numFmtId="0" fontId="17" fillId="0" borderId="4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59" xfId="0" applyBorder="1" applyAlignment="1">
      <alignment/>
    </xf>
    <xf numFmtId="0" fontId="5" fillId="36" borderId="60" xfId="0" applyFont="1" applyFill="1" applyBorder="1" applyAlignment="1">
      <alignment horizontal="center"/>
    </xf>
    <xf numFmtId="0" fontId="5" fillId="36" borderId="61" xfId="0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44" borderId="19" xfId="0" applyFont="1" applyFill="1" applyBorder="1" applyAlignment="1">
      <alignment horizontal="center" wrapText="1"/>
    </xf>
    <xf numFmtId="0" fontId="5" fillId="44" borderId="10" xfId="0" applyFont="1" applyFill="1" applyBorder="1" applyAlignment="1">
      <alignment horizontal="center" wrapText="1"/>
    </xf>
    <xf numFmtId="0" fontId="7" fillId="41" borderId="19" xfId="0" applyFont="1" applyFill="1" applyBorder="1" applyAlignment="1">
      <alignment horizontal="center" wrapText="1"/>
    </xf>
    <xf numFmtId="0" fontId="7" fillId="41" borderId="10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62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49" fontId="40" fillId="10" borderId="63" xfId="0" applyNumberFormat="1" applyFont="1" applyFill="1" applyBorder="1" applyAlignment="1">
      <alignment horizontal="center"/>
    </xf>
    <xf numFmtId="49" fontId="40" fillId="10" borderId="50" xfId="0" applyNumberFormat="1" applyFont="1" applyFill="1" applyBorder="1" applyAlignment="1">
      <alignment horizontal="center"/>
    </xf>
    <xf numFmtId="49" fontId="40" fillId="12" borderId="43" xfId="0" applyNumberFormat="1" applyFont="1" applyFill="1" applyBorder="1" applyAlignment="1">
      <alignment horizontal="center"/>
    </xf>
    <xf numFmtId="49" fontId="40" fillId="12" borderId="12" xfId="0" applyNumberFormat="1" applyFont="1" applyFill="1" applyBorder="1" applyAlignment="1">
      <alignment horizontal="center"/>
    </xf>
    <xf numFmtId="49" fontId="40" fillId="38" borderId="43" xfId="0" applyNumberFormat="1" applyFont="1" applyFill="1" applyBorder="1" applyAlignment="1">
      <alignment horizontal="center"/>
    </xf>
    <xf numFmtId="49" fontId="40" fillId="38" borderId="12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49" fontId="4" fillId="0" borderId="64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0" fontId="9" fillId="39" borderId="65" xfId="0" applyFont="1" applyFill="1" applyBorder="1" applyAlignment="1">
      <alignment horizontal="center"/>
    </xf>
    <xf numFmtId="0" fontId="9" fillId="39" borderId="66" xfId="0" applyFont="1" applyFill="1" applyBorder="1" applyAlignment="1">
      <alignment horizontal="center"/>
    </xf>
    <xf numFmtId="0" fontId="5" fillId="35" borderId="67" xfId="0" applyFont="1" applyFill="1" applyBorder="1" applyAlignment="1">
      <alignment horizontal="center" wrapText="1"/>
    </xf>
    <xf numFmtId="0" fontId="5" fillId="35" borderId="68" xfId="0" applyFont="1" applyFill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7" fillId="37" borderId="67" xfId="0" applyFont="1" applyFill="1" applyBorder="1" applyAlignment="1">
      <alignment horizontal="center" wrapText="1"/>
    </xf>
    <xf numFmtId="0" fontId="7" fillId="37" borderId="68" xfId="0" applyFont="1" applyFill="1" applyBorder="1" applyAlignment="1">
      <alignment horizontal="center" wrapText="1"/>
    </xf>
    <xf numFmtId="0" fontId="13" fillId="0" borderId="0" xfId="59" applyFont="1" applyAlignment="1">
      <alignment horizontal="center" wrapText="1"/>
      <protection/>
    </xf>
    <xf numFmtId="0" fontId="5" fillId="0" borderId="10" xfId="59" applyFont="1" applyBorder="1" applyAlignment="1">
      <alignment horizontal="center"/>
      <protection/>
    </xf>
    <xf numFmtId="0" fontId="5" fillId="0" borderId="10" xfId="59" applyFont="1" applyBorder="1" applyAlignment="1">
      <alignment horizontal="center" textRotation="90" wrapText="1"/>
      <protection/>
    </xf>
    <xf numFmtId="0" fontId="5" fillId="0" borderId="10" xfId="59" applyFont="1" applyBorder="1" applyAlignment="1">
      <alignment horizontal="center" wrapText="1"/>
      <protection/>
    </xf>
    <xf numFmtId="0" fontId="8" fillId="36" borderId="10" xfId="59" applyFont="1" applyFill="1" applyBorder="1" applyAlignment="1">
      <alignment horizontal="center" wrapText="1"/>
      <protection/>
    </xf>
    <xf numFmtId="0" fontId="5" fillId="0" borderId="10" xfId="59" applyFont="1" applyBorder="1" applyAlignment="1">
      <alignment horizontal="center" textRotation="90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38" fillId="47" borderId="10" xfId="59" applyFont="1" applyFill="1" applyBorder="1" applyAlignment="1">
      <alignment horizontal="center" vertical="center" wrapText="1"/>
      <protection/>
    </xf>
    <xf numFmtId="0" fontId="8" fillId="0" borderId="70" xfId="59" applyFont="1" applyBorder="1" applyAlignment="1">
      <alignment horizontal="center"/>
      <protection/>
    </xf>
    <xf numFmtId="0" fontId="8" fillId="0" borderId="61" xfId="59" applyFont="1" applyBorder="1" applyAlignment="1">
      <alignment horizontal="center"/>
      <protection/>
    </xf>
    <xf numFmtId="0" fontId="1" fillId="0" borderId="59" xfId="59" applyFont="1" applyBorder="1" applyAlignment="1">
      <alignment horizontal="center" wrapText="1"/>
      <protection/>
    </xf>
    <xf numFmtId="0" fontId="0" fillId="0" borderId="10" xfId="59" applyFont="1" applyBorder="1" applyAlignment="1">
      <alignment horizontal="center" wrapText="1"/>
      <protection/>
    </xf>
    <xf numFmtId="0" fontId="0" fillId="0" borderId="10" xfId="59" applyFont="1" applyBorder="1" applyAlignment="1">
      <alignment horizontal="center" wrapText="1"/>
      <protection/>
    </xf>
    <xf numFmtId="0" fontId="0" fillId="0" borderId="0" xfId="59" applyFont="1" applyAlignment="1">
      <alignment horizontal="left" wrapText="1"/>
      <protection/>
    </xf>
    <xf numFmtId="0" fontId="8" fillId="0" borderId="20" xfId="59" applyFont="1" applyBorder="1" applyAlignment="1">
      <alignment horizontal="center"/>
      <protection/>
    </xf>
    <xf numFmtId="0" fontId="0" fillId="0" borderId="69" xfId="0" applyBorder="1" applyAlignment="1">
      <alignment horizontal="center"/>
    </xf>
    <xf numFmtId="0" fontId="0" fillId="0" borderId="71" xfId="0" applyBorder="1" applyAlignment="1">
      <alignment horizontal="center"/>
    </xf>
    <xf numFmtId="0" fontId="1" fillId="0" borderId="0" xfId="59" applyFont="1" applyAlignment="1">
      <alignment horizontal="center" wrapText="1"/>
      <protection/>
    </xf>
    <xf numFmtId="0" fontId="0" fillId="0" borderId="0" xfId="59" applyFont="1" applyAlignment="1">
      <alignment horizontal="left"/>
      <protection/>
    </xf>
    <xf numFmtId="0" fontId="0" fillId="0" borderId="0" xfId="59" applyFont="1" applyAlignment="1">
      <alignment horizontal="left"/>
      <protection/>
    </xf>
    <xf numFmtId="0" fontId="5" fillId="0" borderId="24" xfId="59" applyFont="1" applyBorder="1" applyAlignment="1">
      <alignment horizontal="center" wrapText="1"/>
      <protection/>
    </xf>
    <xf numFmtId="0" fontId="5" fillId="0" borderId="45" xfId="59" applyFont="1" applyBorder="1" applyAlignment="1">
      <alignment horizontal="center" wrapText="1"/>
      <protection/>
    </xf>
    <xf numFmtId="0" fontId="5" fillId="0" borderId="11" xfId="59" applyFont="1" applyBorder="1" applyAlignment="1">
      <alignment horizontal="center" wrapText="1"/>
      <protection/>
    </xf>
    <xf numFmtId="0" fontId="4" fillId="0" borderId="26" xfId="62" applyFont="1" applyBorder="1" applyAlignment="1">
      <alignment horizontal="center"/>
      <protection/>
    </xf>
    <xf numFmtId="0" fontId="4" fillId="0" borderId="39" xfId="62" applyFont="1" applyBorder="1" applyAlignment="1">
      <alignment horizontal="center"/>
      <protection/>
    </xf>
    <xf numFmtId="0" fontId="4" fillId="0" borderId="15" xfId="62" applyFont="1" applyBorder="1" applyAlignment="1">
      <alignment horizontal="center"/>
      <protection/>
    </xf>
    <xf numFmtId="0" fontId="0" fillId="0" borderId="26" xfId="62" applyFont="1" applyBorder="1" applyAlignment="1">
      <alignment horizontal="left" vertical="center"/>
      <protection/>
    </xf>
    <xf numFmtId="0" fontId="0" fillId="0" borderId="39" xfId="62" applyFont="1" applyBorder="1" applyAlignment="1">
      <alignment horizontal="left" vertical="center"/>
      <protection/>
    </xf>
    <xf numFmtId="0" fontId="0" fillId="0" borderId="15" xfId="62" applyFont="1" applyBorder="1" applyAlignment="1">
      <alignment horizontal="left" vertical="center"/>
      <protection/>
    </xf>
    <xf numFmtId="0" fontId="1" fillId="35" borderId="24" xfId="0" applyFont="1" applyFill="1" applyBorder="1" applyAlignment="1">
      <alignment horizontal="right" wrapText="1"/>
    </xf>
    <xf numFmtId="0" fontId="1" fillId="35" borderId="45" xfId="0" applyFont="1" applyFill="1" applyBorder="1" applyAlignment="1">
      <alignment horizontal="right" wrapText="1"/>
    </xf>
    <xf numFmtId="0" fontId="1" fillId="35" borderId="11" xfId="0" applyFont="1" applyFill="1" applyBorder="1" applyAlignment="1">
      <alignment horizontal="right" wrapText="1"/>
    </xf>
    <xf numFmtId="0" fontId="0" fillId="0" borderId="24" xfId="62" applyFont="1" applyBorder="1" applyAlignment="1">
      <alignment horizontal="left" vertical="center"/>
      <protection/>
    </xf>
    <xf numFmtId="0" fontId="0" fillId="0" borderId="45" xfId="62" applyFont="1" applyBorder="1" applyAlignment="1">
      <alignment horizontal="left" vertical="center"/>
      <protection/>
    </xf>
    <xf numFmtId="0" fontId="0" fillId="0" borderId="11" xfId="62" applyFont="1" applyBorder="1" applyAlignment="1">
      <alignment horizontal="left" vertical="center"/>
      <protection/>
    </xf>
    <xf numFmtId="0" fontId="5" fillId="0" borderId="26" xfId="62" applyFont="1" applyBorder="1" applyAlignment="1">
      <alignment horizontal="left" vertical="center" wrapText="1"/>
      <protection/>
    </xf>
    <xf numFmtId="0" fontId="0" fillId="0" borderId="3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5" fillId="0" borderId="26" xfId="62" applyFont="1" applyBorder="1" applyAlignment="1">
      <alignment horizontal="center"/>
      <protection/>
    </xf>
    <xf numFmtId="0" fontId="5" fillId="0" borderId="39" xfId="62" applyFont="1" applyBorder="1" applyAlignment="1">
      <alignment horizontal="center"/>
      <protection/>
    </xf>
    <xf numFmtId="0" fontId="5" fillId="0" borderId="15" xfId="62" applyFont="1" applyBorder="1" applyAlignment="1">
      <alignment horizontal="center"/>
      <protection/>
    </xf>
    <xf numFmtId="0" fontId="1" fillId="0" borderId="24" xfId="62" applyFont="1" applyBorder="1" applyAlignment="1">
      <alignment horizontal="right"/>
      <protection/>
    </xf>
    <xf numFmtId="0" fontId="1" fillId="0" borderId="45" xfId="62" applyFont="1" applyBorder="1" applyAlignment="1">
      <alignment horizontal="right"/>
      <protection/>
    </xf>
    <xf numFmtId="0" fontId="1" fillId="0" borderId="11" xfId="62" applyFont="1" applyBorder="1" applyAlignment="1">
      <alignment horizontal="right"/>
      <protection/>
    </xf>
    <xf numFmtId="0" fontId="1" fillId="35" borderId="24" xfId="62" applyFont="1" applyFill="1" applyBorder="1" applyAlignment="1">
      <alignment horizontal="right"/>
      <protection/>
    </xf>
    <xf numFmtId="0" fontId="1" fillId="35" borderId="45" xfId="62" applyFont="1" applyFill="1" applyBorder="1" applyAlignment="1">
      <alignment horizontal="right"/>
      <protection/>
    </xf>
    <xf numFmtId="0" fontId="1" fillId="35" borderId="11" xfId="62" applyFont="1" applyFill="1" applyBorder="1" applyAlignment="1">
      <alignment horizontal="right"/>
      <protection/>
    </xf>
    <xf numFmtId="0" fontId="5" fillId="0" borderId="15" xfId="62" applyFont="1" applyBorder="1" applyAlignment="1">
      <alignment horizontal="left" vertical="center" wrapText="1"/>
      <protection/>
    </xf>
    <xf numFmtId="0" fontId="1" fillId="19" borderId="24" xfId="62" applyFont="1" applyFill="1" applyBorder="1" applyAlignment="1">
      <alignment horizontal="right"/>
      <protection/>
    </xf>
    <xf numFmtId="0" fontId="1" fillId="19" borderId="45" xfId="62" applyFont="1" applyFill="1" applyBorder="1" applyAlignment="1">
      <alignment horizontal="right"/>
      <protection/>
    </xf>
    <xf numFmtId="0" fontId="1" fillId="19" borderId="11" xfId="62" applyFont="1" applyFill="1" applyBorder="1" applyAlignment="1">
      <alignment horizontal="right"/>
      <protection/>
    </xf>
    <xf numFmtId="0" fontId="5" fillId="7" borderId="26" xfId="62" applyFont="1" applyFill="1" applyBorder="1" applyAlignment="1">
      <alignment horizontal="center" vertical="center"/>
      <protection/>
    </xf>
    <xf numFmtId="0" fontId="5" fillId="7" borderId="39" xfId="62" applyFont="1" applyFill="1" applyBorder="1" applyAlignment="1">
      <alignment horizontal="center" vertical="center"/>
      <protection/>
    </xf>
    <xf numFmtId="0" fontId="5" fillId="7" borderId="15" xfId="62" applyFont="1" applyFill="1" applyBorder="1" applyAlignment="1">
      <alignment horizontal="center" vertical="center"/>
      <protection/>
    </xf>
    <xf numFmtId="0" fontId="5" fillId="48" borderId="26" xfId="62" applyFont="1" applyFill="1" applyBorder="1" applyAlignment="1">
      <alignment horizontal="center" vertical="center"/>
      <protection/>
    </xf>
    <xf numFmtId="0" fontId="5" fillId="48" borderId="39" xfId="62" applyFont="1" applyFill="1" applyBorder="1" applyAlignment="1">
      <alignment horizontal="center" vertical="center"/>
      <protection/>
    </xf>
    <xf numFmtId="0" fontId="5" fillId="48" borderId="15" xfId="62" applyFont="1" applyFill="1" applyBorder="1" applyAlignment="1">
      <alignment horizontal="center" vertical="center"/>
      <protection/>
    </xf>
    <xf numFmtId="0" fontId="1" fillId="48" borderId="24" xfId="62" applyFont="1" applyFill="1" applyBorder="1" applyAlignment="1">
      <alignment horizontal="right"/>
      <protection/>
    </xf>
    <xf numFmtId="0" fontId="1" fillId="48" borderId="45" xfId="62" applyFont="1" applyFill="1" applyBorder="1" applyAlignment="1">
      <alignment horizontal="right"/>
      <protection/>
    </xf>
    <xf numFmtId="0" fontId="1" fillId="48" borderId="11" xfId="62" applyFont="1" applyFill="1" applyBorder="1" applyAlignment="1">
      <alignment horizontal="right"/>
      <protection/>
    </xf>
    <xf numFmtId="0" fontId="4" fillId="7" borderId="26" xfId="62" applyFont="1" applyFill="1" applyBorder="1" applyAlignment="1">
      <alignment horizontal="left" vertical="center"/>
      <protection/>
    </xf>
    <xf numFmtId="0" fontId="4" fillId="7" borderId="39" xfId="62" applyFont="1" applyFill="1" applyBorder="1" applyAlignment="1">
      <alignment horizontal="left" vertical="center"/>
      <protection/>
    </xf>
    <xf numFmtId="0" fontId="4" fillId="7" borderId="15" xfId="62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62" applyFont="1" applyBorder="1" applyAlignment="1">
      <alignment horizontal="center" vertical="center" textRotation="90"/>
      <protection/>
    </xf>
    <xf numFmtId="0" fontId="4" fillId="38" borderId="26" xfId="62" applyFont="1" applyFill="1" applyBorder="1" applyAlignment="1">
      <alignment horizontal="left" vertical="center"/>
      <protection/>
    </xf>
    <xf numFmtId="0" fontId="4" fillId="38" borderId="15" xfId="62" applyFont="1" applyFill="1" applyBorder="1" applyAlignment="1">
      <alignment horizontal="left" vertical="center"/>
      <protection/>
    </xf>
    <xf numFmtId="0" fontId="4" fillId="12" borderId="26" xfId="62" applyFont="1" applyFill="1" applyBorder="1" applyAlignment="1">
      <alignment horizontal="left" vertical="center"/>
      <protection/>
    </xf>
    <xf numFmtId="0" fontId="4" fillId="12" borderId="39" xfId="62" applyFont="1" applyFill="1" applyBorder="1" applyAlignment="1">
      <alignment horizontal="left" vertical="center"/>
      <protection/>
    </xf>
    <xf numFmtId="0" fontId="4" fillId="12" borderId="15" xfId="62" applyFont="1" applyFill="1" applyBorder="1" applyAlignment="1">
      <alignment horizontal="left" vertical="center"/>
      <protection/>
    </xf>
    <xf numFmtId="0" fontId="5" fillId="17" borderId="26" xfId="62" applyFont="1" applyFill="1" applyBorder="1" applyAlignment="1">
      <alignment horizontal="center" vertical="center"/>
      <protection/>
    </xf>
    <xf numFmtId="0" fontId="5" fillId="17" borderId="39" xfId="62" applyFont="1" applyFill="1" applyBorder="1" applyAlignment="1">
      <alignment horizontal="center" vertical="center"/>
      <protection/>
    </xf>
    <xf numFmtId="0" fontId="5" fillId="17" borderId="15" xfId="62" applyFont="1" applyFill="1" applyBorder="1" applyAlignment="1">
      <alignment horizontal="center" vertical="center"/>
      <protection/>
    </xf>
    <xf numFmtId="0" fontId="5" fillId="10" borderId="26" xfId="62" applyFont="1" applyFill="1" applyBorder="1" applyAlignment="1">
      <alignment horizontal="center" vertical="center"/>
      <protection/>
    </xf>
    <xf numFmtId="0" fontId="5" fillId="10" borderId="39" xfId="62" applyFont="1" applyFill="1" applyBorder="1" applyAlignment="1">
      <alignment horizontal="center" vertical="center"/>
      <protection/>
    </xf>
    <xf numFmtId="0" fontId="5" fillId="10" borderId="15" xfId="62" applyFont="1" applyFill="1" applyBorder="1" applyAlignment="1">
      <alignment horizontal="center" vertical="center"/>
      <protection/>
    </xf>
    <xf numFmtId="0" fontId="5" fillId="38" borderId="26" xfId="62" applyFont="1" applyFill="1" applyBorder="1" applyAlignment="1">
      <alignment horizontal="center" vertical="center"/>
      <protection/>
    </xf>
    <xf numFmtId="0" fontId="5" fillId="38" borderId="39" xfId="62" applyFont="1" applyFill="1" applyBorder="1" applyAlignment="1">
      <alignment horizontal="center" vertical="center"/>
      <protection/>
    </xf>
    <xf numFmtId="0" fontId="5" fillId="38" borderId="15" xfId="62" applyFont="1" applyFill="1" applyBorder="1" applyAlignment="1">
      <alignment horizontal="center" vertical="center"/>
      <protection/>
    </xf>
    <xf numFmtId="0" fontId="5" fillId="12" borderId="26" xfId="62" applyFont="1" applyFill="1" applyBorder="1" applyAlignment="1">
      <alignment horizontal="center" vertical="center"/>
      <protection/>
    </xf>
    <xf numFmtId="0" fontId="5" fillId="12" borderId="39" xfId="62" applyFont="1" applyFill="1" applyBorder="1" applyAlignment="1">
      <alignment horizontal="center" vertical="center"/>
      <protection/>
    </xf>
    <xf numFmtId="0" fontId="5" fillId="12" borderId="15" xfId="62" applyFont="1" applyFill="1" applyBorder="1" applyAlignment="1">
      <alignment horizontal="center" vertical="center"/>
      <protection/>
    </xf>
    <xf numFmtId="0" fontId="5" fillId="48" borderId="26" xfId="62" applyFont="1" applyFill="1" applyBorder="1" applyAlignment="1">
      <alignment horizontal="center"/>
      <protection/>
    </xf>
    <xf numFmtId="0" fontId="5" fillId="48" borderId="39" xfId="62" applyFont="1" applyFill="1" applyBorder="1" applyAlignment="1">
      <alignment horizontal="center"/>
      <protection/>
    </xf>
    <xf numFmtId="0" fontId="5" fillId="48" borderId="15" xfId="62" applyFont="1" applyFill="1" applyBorder="1" applyAlignment="1">
      <alignment horizontal="center"/>
      <protection/>
    </xf>
    <xf numFmtId="0" fontId="1" fillId="18" borderId="24" xfId="62" applyFont="1" applyFill="1" applyBorder="1" applyAlignment="1">
      <alignment horizontal="right"/>
      <protection/>
    </xf>
    <xf numFmtId="0" fontId="1" fillId="18" borderId="45" xfId="62" applyFont="1" applyFill="1" applyBorder="1" applyAlignment="1">
      <alignment horizontal="right"/>
      <protection/>
    </xf>
    <xf numFmtId="0" fontId="1" fillId="18" borderId="11" xfId="62" applyFont="1" applyFill="1" applyBorder="1" applyAlignment="1">
      <alignment horizontal="right"/>
      <protection/>
    </xf>
    <xf numFmtId="0" fontId="2" fillId="0" borderId="10" xfId="62" applyFont="1" applyBorder="1" applyAlignment="1">
      <alignment horizontal="center" vertical="center" textRotation="90" wrapText="1"/>
      <protection/>
    </xf>
    <xf numFmtId="0" fontId="29" fillId="0" borderId="10" xfId="62" applyFont="1" applyBorder="1" applyAlignment="1">
      <alignment horizontal="center" vertical="center" textRotation="90" wrapText="1"/>
      <protection/>
    </xf>
    <xf numFmtId="0" fontId="1" fillId="0" borderId="10" xfId="62" applyFont="1" applyBorder="1" applyAlignment="1">
      <alignment horizontal="center" vertical="center" textRotation="90" wrapText="1"/>
      <protection/>
    </xf>
    <xf numFmtId="0" fontId="1" fillId="17" borderId="24" xfId="62" applyFont="1" applyFill="1" applyBorder="1" applyAlignment="1">
      <alignment horizontal="right"/>
      <protection/>
    </xf>
    <xf numFmtId="0" fontId="1" fillId="17" borderId="45" xfId="62" applyFont="1" applyFill="1" applyBorder="1" applyAlignment="1">
      <alignment horizontal="right"/>
      <protection/>
    </xf>
    <xf numFmtId="0" fontId="1" fillId="17" borderId="11" xfId="62" applyFont="1" applyFill="1" applyBorder="1" applyAlignment="1">
      <alignment horizontal="right"/>
      <protection/>
    </xf>
    <xf numFmtId="0" fontId="4" fillId="17" borderId="26" xfId="62" applyFont="1" applyFill="1" applyBorder="1" applyAlignment="1">
      <alignment horizontal="left" vertical="center"/>
      <protection/>
    </xf>
    <xf numFmtId="0" fontId="4" fillId="17" borderId="39" xfId="62" applyFont="1" applyFill="1" applyBorder="1" applyAlignment="1">
      <alignment horizontal="left" vertical="center"/>
      <protection/>
    </xf>
    <xf numFmtId="0" fontId="4" fillId="7" borderId="26" xfId="62" applyFont="1" applyFill="1" applyBorder="1" applyAlignment="1">
      <alignment horizontal="right" vertical="center"/>
      <protection/>
    </xf>
    <xf numFmtId="0" fontId="4" fillId="7" borderId="15" xfId="62" applyFont="1" applyFill="1" applyBorder="1" applyAlignment="1">
      <alignment horizontal="right" vertical="center"/>
      <protection/>
    </xf>
    <xf numFmtId="0" fontId="4" fillId="10" borderId="26" xfId="62" applyFont="1" applyFill="1" applyBorder="1" applyAlignment="1">
      <alignment horizontal="left" vertical="center"/>
      <protection/>
    </xf>
    <xf numFmtId="0" fontId="4" fillId="10" borderId="39" xfId="62" applyFont="1" applyFill="1" applyBorder="1" applyAlignment="1">
      <alignment horizontal="left" vertical="center"/>
      <protection/>
    </xf>
    <xf numFmtId="0" fontId="1" fillId="0" borderId="0" xfId="62" applyFont="1" applyAlignment="1">
      <alignment horizontal="center" wrapText="1"/>
      <protection/>
    </xf>
    <xf numFmtId="0" fontId="42" fillId="0" borderId="26" xfId="62" applyFont="1" applyBorder="1" applyAlignment="1">
      <alignment horizontal="left" vertical="center"/>
      <protection/>
    </xf>
    <xf numFmtId="0" fontId="0" fillId="0" borderId="39" xfId="0" applyFont="1" applyBorder="1" applyAlignment="1">
      <alignment/>
    </xf>
    <xf numFmtId="0" fontId="0" fillId="0" borderId="15" xfId="0" applyFont="1" applyBorder="1" applyAlignment="1">
      <alignment/>
    </xf>
    <xf numFmtId="0" fontId="14" fillId="0" borderId="2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2" fillId="0" borderId="39" xfId="62" applyFont="1" applyBorder="1" applyAlignment="1">
      <alignment horizontal="left" vertical="center"/>
      <protection/>
    </xf>
    <xf numFmtId="0" fontId="42" fillId="0" borderId="15" xfId="62" applyFont="1" applyBorder="1" applyAlignment="1">
      <alignment horizontal="left" vertical="center"/>
      <protection/>
    </xf>
    <xf numFmtId="0" fontId="1" fillId="0" borderId="10" xfId="62" applyFont="1" applyBorder="1" applyAlignment="1">
      <alignment horizontal="center"/>
      <protection/>
    </xf>
    <xf numFmtId="0" fontId="0" fillId="0" borderId="26" xfId="62" applyFont="1" applyBorder="1" applyAlignment="1">
      <alignment horizontal="left" vertical="center"/>
      <protection/>
    </xf>
    <xf numFmtId="0" fontId="42" fillId="0" borderId="26" xfId="62" applyFont="1" applyBorder="1" applyAlignment="1">
      <alignment horizontal="center" vertical="center" wrapText="1"/>
      <protection/>
    </xf>
    <xf numFmtId="0" fontId="42" fillId="0" borderId="39" xfId="62" applyFont="1" applyBorder="1" applyAlignment="1">
      <alignment horizontal="center" vertical="center" wrapText="1"/>
      <protection/>
    </xf>
    <xf numFmtId="0" fontId="42" fillId="0" borderId="15" xfId="6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left" vertical="center" wrapText="1"/>
    </xf>
    <xf numFmtId="0" fontId="42" fillId="0" borderId="39" xfId="0" applyFont="1" applyBorder="1" applyAlignment="1">
      <alignment horizontal="left" vertical="center" wrapText="1"/>
    </xf>
    <xf numFmtId="0" fontId="4" fillId="0" borderId="26" xfId="62" applyFont="1" applyBorder="1" applyAlignment="1">
      <alignment horizontal="center" vertical="center"/>
      <protection/>
    </xf>
    <xf numFmtId="3" fontId="4" fillId="0" borderId="26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9" fillId="0" borderId="0" xfId="63" applyFont="1" applyBorder="1" applyAlignment="1">
      <alignment horizontal="center"/>
      <protection/>
    </xf>
    <xf numFmtId="0" fontId="16" fillId="0" borderId="10" xfId="63" applyFont="1" applyBorder="1" applyAlignment="1">
      <alignment horizontal="center" textRotation="90"/>
      <protection/>
    </xf>
    <xf numFmtId="0" fontId="16" fillId="0" borderId="26" xfId="63" applyFont="1" applyBorder="1" applyAlignment="1">
      <alignment horizontal="center"/>
      <protection/>
    </xf>
    <xf numFmtId="0" fontId="16" fillId="0" borderId="15" xfId="63" applyFont="1" applyBorder="1" applyAlignment="1">
      <alignment horizontal="center"/>
      <protection/>
    </xf>
    <xf numFmtId="0" fontId="16" fillId="0" borderId="26" xfId="63" applyFont="1" applyBorder="1" applyAlignment="1">
      <alignment horizontal="center" wrapText="1"/>
      <protection/>
    </xf>
    <xf numFmtId="0" fontId="16" fillId="0" borderId="15" xfId="63" applyFont="1" applyBorder="1" applyAlignment="1">
      <alignment horizontal="center" wrapText="1"/>
      <protection/>
    </xf>
    <xf numFmtId="0" fontId="16" fillId="0" borderId="10" xfId="63" applyFont="1" applyBorder="1" applyAlignment="1">
      <alignment horizontal="center"/>
      <protection/>
    </xf>
    <xf numFmtId="0" fontId="0" fillId="0" borderId="45" xfId="0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3" fillId="0" borderId="0" xfId="0" applyFont="1" applyAlignment="1" applyProtection="1">
      <alignment horizontal="center" vertical="center" wrapText="1"/>
      <protection locked="0"/>
    </xf>
    <xf numFmtId="0" fontId="35" fillId="0" borderId="64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74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1" fillId="0" borderId="24" xfId="63" applyFont="1" applyBorder="1" applyAlignment="1">
      <alignment horizontal="center"/>
      <protection/>
    </xf>
    <xf numFmtId="0" fontId="1" fillId="0" borderId="45" xfId="63" applyFont="1" applyBorder="1" applyAlignment="1">
      <alignment horizontal="center"/>
      <protection/>
    </xf>
    <xf numFmtId="0" fontId="1" fillId="0" borderId="11" xfId="63" applyFont="1" applyBorder="1" applyAlignment="1">
      <alignment horizontal="center"/>
      <protection/>
    </xf>
    <xf numFmtId="0" fontId="1" fillId="0" borderId="10" xfId="63" applyFont="1" applyBorder="1" applyAlignment="1">
      <alignment horizontal="center"/>
      <protection/>
    </xf>
    <xf numFmtId="0" fontId="1" fillId="0" borderId="0" xfId="63" applyFont="1" applyBorder="1" applyAlignment="1">
      <alignment horizontal="center" wrapText="1"/>
      <protection/>
    </xf>
    <xf numFmtId="0" fontId="46" fillId="0" borderId="0" xfId="57" applyFont="1" applyAlignment="1">
      <alignment horizontal="center"/>
      <protection/>
    </xf>
    <xf numFmtId="0" fontId="47" fillId="0" borderId="0" xfId="57" applyFont="1" applyAlignment="1">
      <alignment/>
      <protection/>
    </xf>
    <xf numFmtId="0" fontId="48" fillId="40" borderId="31" xfId="57" applyFont="1" applyFill="1" applyBorder="1" applyAlignment="1">
      <alignment horizontal="center" vertical="center" wrapText="1"/>
      <protection/>
    </xf>
    <xf numFmtId="0" fontId="47" fillId="40" borderId="31" xfId="57" applyFont="1" applyFill="1" applyBorder="1" applyAlignment="1">
      <alignment/>
      <protection/>
    </xf>
    <xf numFmtId="0" fontId="46" fillId="0" borderId="0" xfId="57" applyFont="1" applyAlignment="1">
      <alignment horizontal="center" vertical="center"/>
      <protection/>
    </xf>
    <xf numFmtId="0" fontId="46" fillId="40" borderId="55" xfId="57" applyFont="1" applyFill="1" applyBorder="1" applyAlignment="1">
      <alignment horizontal="center" vertical="center"/>
      <protection/>
    </xf>
    <xf numFmtId="0" fontId="46" fillId="40" borderId="56" xfId="57" applyFont="1" applyFill="1" applyBorder="1" applyAlignment="1">
      <alignment horizontal="center" vertical="center"/>
      <protection/>
    </xf>
    <xf numFmtId="0" fontId="47" fillId="40" borderId="56" xfId="57" applyFont="1" applyFill="1" applyBorder="1" applyAlignment="1">
      <alignment/>
      <protection/>
    </xf>
    <xf numFmtId="0" fontId="47" fillId="40" borderId="57" xfId="57" applyFont="1" applyFill="1" applyBorder="1" applyAlignment="1">
      <alignment/>
      <protection/>
    </xf>
    <xf numFmtId="0" fontId="46" fillId="40" borderId="52" xfId="61" applyFont="1" applyFill="1" applyBorder="1" applyAlignment="1">
      <alignment horizontal="center"/>
      <protection/>
    </xf>
    <xf numFmtId="0" fontId="46" fillId="0" borderId="0" xfId="61" applyFont="1" applyAlignment="1">
      <alignment horizontal="center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 2 3" xfId="59"/>
    <cellStyle name="Normál 2 4" xfId="60"/>
    <cellStyle name="Normál 3 2" xfId="61"/>
    <cellStyle name="Normál_13 önkorm.létszám" xfId="62"/>
    <cellStyle name="Normál_3.eredeti  2009. évi költségvetés 2-13 mell.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87" customWidth="1"/>
    <col min="2" max="2" width="6.00390625" style="93" customWidth="1"/>
    <col min="3" max="3" width="3.125" style="224" customWidth="1"/>
    <col min="4" max="4" width="56.875" style="86" customWidth="1"/>
    <col min="5" max="16384" width="9.125" style="86" customWidth="1"/>
  </cols>
  <sheetData>
    <row r="1" ht="12.75">
      <c r="A1" t="s">
        <v>490</v>
      </c>
    </row>
    <row r="2" spans="1:6" ht="18" customHeight="1">
      <c r="A2" s="421" t="s">
        <v>128</v>
      </c>
      <c r="B2" s="421"/>
      <c r="C2" s="421"/>
      <c r="D2" s="421"/>
      <c r="E2" s="92"/>
      <c r="F2" s="92"/>
    </row>
    <row r="3" spans="1:6" s="90" customFormat="1" ht="21" customHeight="1">
      <c r="A3" s="90" t="s">
        <v>107</v>
      </c>
      <c r="B3" s="94" t="s">
        <v>106</v>
      </c>
      <c r="C3" s="422" t="s">
        <v>105</v>
      </c>
      <c r="D3" s="422"/>
      <c r="E3" s="91"/>
      <c r="F3" s="91"/>
    </row>
    <row r="4" spans="1:6" s="89" customFormat="1" ht="15.75" customHeight="1">
      <c r="A4" s="90">
        <v>1</v>
      </c>
      <c r="B4" s="93"/>
      <c r="C4" s="230" t="s">
        <v>104</v>
      </c>
      <c r="D4" s="238"/>
      <c r="E4" s="91"/>
      <c r="F4" s="91"/>
    </row>
    <row r="5" spans="1:3" s="234" customFormat="1" ht="12">
      <c r="A5" s="231"/>
      <c r="B5" s="232">
        <v>1</v>
      </c>
      <c r="C5" s="233" t="s">
        <v>13</v>
      </c>
    </row>
    <row r="6" spans="1:3" s="234" customFormat="1" ht="12">
      <c r="A6" s="231"/>
      <c r="B6" s="232">
        <v>2</v>
      </c>
      <c r="C6" s="233" t="s">
        <v>123</v>
      </c>
    </row>
    <row r="7" spans="1:3" s="234" customFormat="1" ht="12">
      <c r="A7" s="231"/>
      <c r="B7" s="232">
        <v>3</v>
      </c>
      <c r="C7" s="233" t="s">
        <v>240</v>
      </c>
    </row>
    <row r="8" spans="2:4" s="105" customFormat="1" ht="11.25">
      <c r="B8" s="106"/>
      <c r="C8" s="228">
        <v>1</v>
      </c>
      <c r="D8" s="105" t="s">
        <v>241</v>
      </c>
    </row>
    <row r="9" spans="2:4" s="105" customFormat="1" ht="11.25">
      <c r="B9" s="106"/>
      <c r="C9" s="107">
        <v>2</v>
      </c>
      <c r="D9" s="105" t="s">
        <v>212</v>
      </c>
    </row>
    <row r="10" spans="2:4" s="105" customFormat="1" ht="11.25">
      <c r="B10" s="106"/>
      <c r="C10" s="107">
        <v>3</v>
      </c>
      <c r="D10" s="105" t="s">
        <v>242</v>
      </c>
    </row>
    <row r="11" spans="2:3" s="234" customFormat="1" ht="12">
      <c r="B11" s="232" t="s">
        <v>93</v>
      </c>
      <c r="C11" s="233" t="s">
        <v>243</v>
      </c>
    </row>
    <row r="12" spans="2:4" s="105" customFormat="1" ht="11.25">
      <c r="B12" s="106"/>
      <c r="C12" s="107">
        <v>1</v>
      </c>
      <c r="D12" s="105" t="s">
        <v>241</v>
      </c>
    </row>
    <row r="13" spans="2:4" s="105" customFormat="1" ht="11.25">
      <c r="B13" s="106"/>
      <c r="C13" s="107">
        <v>2</v>
      </c>
      <c r="D13" s="105" t="s">
        <v>212</v>
      </c>
    </row>
    <row r="14" spans="2:4" s="105" customFormat="1" ht="11.25">
      <c r="B14" s="106"/>
      <c r="C14" s="228">
        <v>3</v>
      </c>
      <c r="D14" s="105" t="s">
        <v>242</v>
      </c>
    </row>
    <row r="15" spans="2:3" s="234" customFormat="1" ht="12">
      <c r="B15" s="232" t="s">
        <v>92</v>
      </c>
      <c r="C15" s="233" t="s">
        <v>244</v>
      </c>
    </row>
    <row r="16" spans="2:4" s="105" customFormat="1" ht="11.25">
      <c r="B16" s="106"/>
      <c r="C16" s="107">
        <v>1</v>
      </c>
      <c r="D16" s="105" t="s">
        <v>241</v>
      </c>
    </row>
    <row r="17" spans="2:4" s="105" customFormat="1" ht="11.25">
      <c r="B17" s="106"/>
      <c r="C17" s="107">
        <v>2</v>
      </c>
      <c r="D17" s="105" t="s">
        <v>212</v>
      </c>
    </row>
    <row r="18" spans="2:4" s="105" customFormat="1" ht="11.25">
      <c r="B18" s="106"/>
      <c r="C18" s="228">
        <v>3</v>
      </c>
      <c r="D18" s="105" t="s">
        <v>242</v>
      </c>
    </row>
    <row r="19" spans="2:3" s="234" customFormat="1" ht="12">
      <c r="B19" s="232" t="s">
        <v>91</v>
      </c>
      <c r="C19" s="233" t="s">
        <v>245</v>
      </c>
    </row>
    <row r="20" spans="2:4" s="105" customFormat="1" ht="11.25">
      <c r="B20" s="106"/>
      <c r="C20" s="107">
        <v>1</v>
      </c>
      <c r="D20" s="105" t="s">
        <v>241</v>
      </c>
    </row>
    <row r="21" spans="2:4" s="105" customFormat="1" ht="11.25">
      <c r="B21" s="106"/>
      <c r="C21" s="107">
        <v>2</v>
      </c>
      <c r="D21" s="105" t="s">
        <v>212</v>
      </c>
    </row>
    <row r="22" spans="2:4" s="105" customFormat="1" ht="11.25">
      <c r="B22" s="106"/>
      <c r="C22" s="228">
        <v>3</v>
      </c>
      <c r="D22" s="105" t="s">
        <v>242</v>
      </c>
    </row>
    <row r="23" spans="2:3" s="234" customFormat="1" ht="12">
      <c r="B23" s="232" t="s">
        <v>103</v>
      </c>
      <c r="C23" s="233" t="s">
        <v>246</v>
      </c>
    </row>
    <row r="24" spans="2:4" s="105" customFormat="1" ht="11.25">
      <c r="B24" s="106"/>
      <c r="C24" s="107">
        <v>1</v>
      </c>
      <c r="D24" s="105" t="s">
        <v>241</v>
      </c>
    </row>
    <row r="25" spans="2:4" s="105" customFormat="1" ht="11.25">
      <c r="B25" s="106"/>
      <c r="C25" s="107">
        <v>2</v>
      </c>
      <c r="D25" s="105" t="s">
        <v>212</v>
      </c>
    </row>
    <row r="26" spans="2:4" s="105" customFormat="1" ht="11.25">
      <c r="B26" s="106"/>
      <c r="C26" s="228">
        <v>3</v>
      </c>
      <c r="D26" s="105" t="s">
        <v>242</v>
      </c>
    </row>
    <row r="27" spans="1:3" s="234" customFormat="1" ht="12">
      <c r="A27" s="231"/>
      <c r="B27" s="232" t="s">
        <v>102</v>
      </c>
      <c r="C27" s="233" t="s">
        <v>99</v>
      </c>
    </row>
    <row r="28" spans="1:3" s="234" customFormat="1" ht="12">
      <c r="A28" s="231"/>
      <c r="B28" s="232" t="s">
        <v>101</v>
      </c>
      <c r="C28" s="233" t="s">
        <v>12</v>
      </c>
    </row>
    <row r="29" spans="1:3" s="234" customFormat="1" ht="12">
      <c r="A29" s="231"/>
      <c r="B29" s="232" t="s">
        <v>100</v>
      </c>
      <c r="C29" s="233" t="s">
        <v>76</v>
      </c>
    </row>
    <row r="30" spans="1:4" s="89" customFormat="1" ht="12.75" customHeight="1">
      <c r="A30" s="90">
        <v>2</v>
      </c>
      <c r="B30" s="93"/>
      <c r="C30" s="238" t="s">
        <v>236</v>
      </c>
      <c r="D30" s="238"/>
    </row>
    <row r="31" spans="1:3" s="234" customFormat="1" ht="12">
      <c r="A31" s="231"/>
      <c r="B31" s="232">
        <v>1</v>
      </c>
      <c r="C31" s="233" t="s">
        <v>237</v>
      </c>
    </row>
    <row r="32" spans="1:4" s="234" customFormat="1" ht="12">
      <c r="A32" s="231"/>
      <c r="B32" s="232">
        <v>2</v>
      </c>
      <c r="C32" s="423" t="s">
        <v>238</v>
      </c>
      <c r="D32" s="423"/>
    </row>
    <row r="33" spans="1:4" s="234" customFormat="1" ht="12">
      <c r="A33" s="231"/>
      <c r="B33" s="232">
        <v>3</v>
      </c>
      <c r="C33" s="423" t="s">
        <v>46</v>
      </c>
      <c r="D33" s="423"/>
    </row>
    <row r="34" spans="1:4" s="234" customFormat="1" ht="12">
      <c r="A34" s="231"/>
      <c r="B34" s="232" t="s">
        <v>93</v>
      </c>
      <c r="C34" s="423" t="s">
        <v>239</v>
      </c>
      <c r="D34" s="423"/>
    </row>
    <row r="35" spans="1:6" s="89" customFormat="1" ht="15.75" customHeight="1">
      <c r="A35" s="90">
        <v>3</v>
      </c>
      <c r="B35" s="93"/>
      <c r="C35" s="230" t="s">
        <v>250</v>
      </c>
      <c r="D35" s="91"/>
      <c r="E35" s="91"/>
      <c r="F35" s="91"/>
    </row>
    <row r="36" spans="1:6" s="89" customFormat="1" ht="15.75" customHeight="1">
      <c r="A36" s="90">
        <v>4</v>
      </c>
      <c r="B36" s="93"/>
      <c r="C36" s="230" t="s">
        <v>134</v>
      </c>
      <c r="D36" s="229"/>
      <c r="E36" s="91"/>
      <c r="F36" s="91"/>
    </row>
    <row r="37" spans="1:3" s="234" customFormat="1" ht="12">
      <c r="A37" s="231"/>
      <c r="B37" s="232" t="s">
        <v>96</v>
      </c>
      <c r="C37" s="233" t="s">
        <v>97</v>
      </c>
    </row>
    <row r="38" spans="1:3" s="234" customFormat="1" ht="12">
      <c r="A38" s="231"/>
      <c r="B38" s="232" t="s">
        <v>95</v>
      </c>
      <c r="C38" s="233" t="s">
        <v>122</v>
      </c>
    </row>
    <row r="39" spans="1:3" s="234" customFormat="1" ht="12">
      <c r="A39" s="231"/>
      <c r="B39" s="232" t="s">
        <v>94</v>
      </c>
      <c r="C39" s="233" t="s">
        <v>37</v>
      </c>
    </row>
    <row r="40" spans="1:3" s="234" customFormat="1" ht="12">
      <c r="A40" s="231"/>
      <c r="B40" s="232" t="s">
        <v>93</v>
      </c>
      <c r="C40" s="233" t="s">
        <v>121</v>
      </c>
    </row>
    <row r="41" spans="1:3" s="234" customFormat="1" ht="12">
      <c r="A41" s="231"/>
      <c r="B41" s="232" t="s">
        <v>92</v>
      </c>
      <c r="C41" s="233" t="s">
        <v>135</v>
      </c>
    </row>
    <row r="42" spans="1:3" s="234" customFormat="1" ht="12">
      <c r="A42" s="231"/>
      <c r="B42" s="232" t="s">
        <v>91</v>
      </c>
      <c r="C42" s="233" t="s">
        <v>120</v>
      </c>
    </row>
    <row r="43" spans="2:3" s="234" customFormat="1" ht="12">
      <c r="B43" s="232" t="s">
        <v>103</v>
      </c>
      <c r="C43" s="233" t="s">
        <v>225</v>
      </c>
    </row>
    <row r="44" spans="2:3" s="234" customFormat="1" ht="12">
      <c r="B44" s="232" t="s">
        <v>102</v>
      </c>
      <c r="C44" s="233" t="s">
        <v>224</v>
      </c>
    </row>
    <row r="45" spans="2:3" s="234" customFormat="1" ht="12">
      <c r="B45" s="232" t="s">
        <v>101</v>
      </c>
      <c r="C45" s="233" t="s">
        <v>26</v>
      </c>
    </row>
    <row r="46" spans="2:3" s="234" customFormat="1" ht="12">
      <c r="B46" s="232" t="s">
        <v>100</v>
      </c>
      <c r="C46" s="233" t="s">
        <v>119</v>
      </c>
    </row>
    <row r="47" spans="2:3" s="234" customFormat="1" ht="12">
      <c r="B47" s="232" t="s">
        <v>98</v>
      </c>
      <c r="C47" s="233" t="s">
        <v>247</v>
      </c>
    </row>
    <row r="48" spans="2:3" s="234" customFormat="1" ht="12">
      <c r="B48" s="232" t="s">
        <v>138</v>
      </c>
      <c r="C48" s="233" t="s">
        <v>25</v>
      </c>
    </row>
    <row r="49" spans="2:3" s="234" customFormat="1" ht="12">
      <c r="B49" s="232" t="s">
        <v>139</v>
      </c>
      <c r="C49" s="233" t="s">
        <v>136</v>
      </c>
    </row>
    <row r="50" spans="2:3" s="234" customFormat="1" ht="12">
      <c r="B50" s="232" t="s">
        <v>256</v>
      </c>
      <c r="C50" s="233" t="s">
        <v>118</v>
      </c>
    </row>
    <row r="51" spans="2:3" s="234" customFormat="1" ht="12">
      <c r="B51" s="232" t="s">
        <v>140</v>
      </c>
      <c r="C51" s="233" t="s">
        <v>24</v>
      </c>
    </row>
    <row r="52" spans="2:3" s="234" customFormat="1" ht="12.75" customHeight="1">
      <c r="B52" s="232" t="s">
        <v>141</v>
      </c>
      <c r="C52" s="233" t="s">
        <v>117</v>
      </c>
    </row>
    <row r="53" spans="2:4" s="234" customFormat="1" ht="12">
      <c r="B53" s="232" t="s">
        <v>142</v>
      </c>
      <c r="C53" s="233" t="s">
        <v>108</v>
      </c>
      <c r="D53" s="233"/>
    </row>
    <row r="54" spans="2:3" s="234" customFormat="1" ht="12">
      <c r="B54" s="232" t="s">
        <v>143</v>
      </c>
      <c r="C54" s="233" t="s">
        <v>116</v>
      </c>
    </row>
    <row r="55" spans="2:4" s="234" customFormat="1" ht="12">
      <c r="B55" s="232" t="s">
        <v>144</v>
      </c>
      <c r="C55" s="233" t="s">
        <v>115</v>
      </c>
      <c r="D55" s="235"/>
    </row>
    <row r="56" spans="2:3" s="234" customFormat="1" ht="12">
      <c r="B56" s="232" t="s">
        <v>145</v>
      </c>
      <c r="C56" s="233" t="s">
        <v>114</v>
      </c>
    </row>
    <row r="57" spans="2:3" s="234" customFormat="1" ht="12">
      <c r="B57" s="232" t="s">
        <v>146</v>
      </c>
      <c r="C57" s="233" t="s">
        <v>248</v>
      </c>
    </row>
    <row r="58" spans="2:3" s="234" customFormat="1" ht="12">
      <c r="B58" s="232" t="s">
        <v>147</v>
      </c>
      <c r="C58" s="233" t="s">
        <v>33</v>
      </c>
    </row>
    <row r="59" spans="2:3" s="234" customFormat="1" ht="12">
      <c r="B59" s="232" t="s">
        <v>148</v>
      </c>
      <c r="C59" s="233" t="s">
        <v>249</v>
      </c>
    </row>
    <row r="60" spans="2:3" s="234" customFormat="1" ht="12">
      <c r="B60" s="232" t="s">
        <v>149</v>
      </c>
      <c r="C60" s="233" t="s">
        <v>30</v>
      </c>
    </row>
    <row r="61" spans="2:3" s="234" customFormat="1" ht="12">
      <c r="B61" s="232" t="s">
        <v>150</v>
      </c>
      <c r="C61" s="233" t="s">
        <v>31</v>
      </c>
    </row>
    <row r="62" spans="2:3" s="234" customFormat="1" ht="12">
      <c r="B62" s="232" t="s">
        <v>151</v>
      </c>
      <c r="C62" s="233" t="s">
        <v>23</v>
      </c>
    </row>
    <row r="63" spans="2:3" s="234" customFormat="1" ht="12">
      <c r="B63" s="232" t="s">
        <v>152</v>
      </c>
      <c r="C63" s="233" t="s">
        <v>22</v>
      </c>
    </row>
    <row r="64" spans="2:3" s="234" customFormat="1" ht="12">
      <c r="B64" s="232" t="s">
        <v>153</v>
      </c>
      <c r="C64" s="233" t="s">
        <v>137</v>
      </c>
    </row>
    <row r="65" spans="2:4" s="234" customFormat="1" ht="42" customHeight="1">
      <c r="B65" s="239" t="s">
        <v>154</v>
      </c>
      <c r="C65" s="240" t="s">
        <v>11</v>
      </c>
      <c r="D65" s="241"/>
    </row>
    <row r="66" spans="1:4" s="89" customFormat="1" ht="12.75">
      <c r="A66" s="90">
        <v>5</v>
      </c>
      <c r="B66" s="104"/>
      <c r="C66" s="230" t="s">
        <v>9</v>
      </c>
      <c r="D66" s="229"/>
    </row>
    <row r="67" spans="1:3" s="234" customFormat="1" ht="15.75" customHeight="1">
      <c r="A67" s="231"/>
      <c r="B67" s="236" t="s">
        <v>96</v>
      </c>
      <c r="C67" s="233" t="s">
        <v>125</v>
      </c>
    </row>
    <row r="68" spans="1:3" s="234" customFormat="1" ht="12">
      <c r="A68" s="231"/>
      <c r="B68" s="232" t="s">
        <v>95</v>
      </c>
      <c r="C68" s="233" t="s">
        <v>124</v>
      </c>
    </row>
    <row r="69" spans="1:3" s="234" customFormat="1" ht="12">
      <c r="A69" s="231"/>
      <c r="B69" s="232" t="s">
        <v>94</v>
      </c>
      <c r="C69" s="233" t="s">
        <v>131</v>
      </c>
    </row>
    <row r="70" spans="1:4" s="89" customFormat="1" ht="12.75">
      <c r="A70" s="90">
        <v>6</v>
      </c>
      <c r="B70" s="104"/>
      <c r="C70" s="230" t="s">
        <v>8</v>
      </c>
      <c r="D70" s="229"/>
    </row>
    <row r="71" spans="1:4" s="234" customFormat="1" ht="12">
      <c r="A71" s="231"/>
      <c r="B71" s="232" t="s">
        <v>96</v>
      </c>
      <c r="C71" s="233" t="s">
        <v>119</v>
      </c>
      <c r="D71" s="237"/>
    </row>
    <row r="72" spans="1:3" s="234" customFormat="1" ht="12">
      <c r="A72" s="231"/>
      <c r="B72" s="232" t="s">
        <v>95</v>
      </c>
      <c r="C72" s="233" t="s">
        <v>127</v>
      </c>
    </row>
    <row r="73" spans="1:3" s="234" customFormat="1" ht="12">
      <c r="A73" s="231"/>
      <c r="B73" s="236" t="s">
        <v>94</v>
      </c>
      <c r="C73" s="233" t="s">
        <v>126</v>
      </c>
    </row>
    <row r="74" spans="1:4" s="234" customFormat="1" ht="12">
      <c r="A74" s="231"/>
      <c r="B74" s="236" t="s">
        <v>93</v>
      </c>
      <c r="C74" s="423" t="s">
        <v>129</v>
      </c>
      <c r="D74" s="423"/>
    </row>
    <row r="75" spans="1:4" s="234" customFormat="1" ht="12">
      <c r="A75" s="231"/>
      <c r="B75" s="236" t="s">
        <v>92</v>
      </c>
      <c r="C75" s="423" t="s">
        <v>130</v>
      </c>
      <c r="D75" s="423"/>
    </row>
    <row r="102" spans="1:2" ht="12.75">
      <c r="A102" s="86"/>
      <c r="B102" s="95"/>
    </row>
    <row r="103" spans="1:2" ht="12.75">
      <c r="A103" s="86"/>
      <c r="B103" s="95"/>
    </row>
    <row r="104" spans="1:2" ht="12.75">
      <c r="A104" s="86"/>
      <c r="B104" s="95"/>
    </row>
    <row r="105" spans="1:3" ht="12.75">
      <c r="A105" s="86"/>
      <c r="B105" s="95"/>
      <c r="C105" s="88"/>
    </row>
    <row r="106" spans="1:3" ht="12.75">
      <c r="A106" s="86"/>
      <c r="B106" s="95"/>
      <c r="C106" s="88"/>
    </row>
    <row r="107" spans="1:3" ht="12.75">
      <c r="A107" s="86"/>
      <c r="B107" s="95"/>
      <c r="C107" s="88"/>
    </row>
    <row r="108" spans="1:3" ht="12.75">
      <c r="A108" s="86"/>
      <c r="B108" s="95"/>
      <c r="C108" s="88"/>
    </row>
    <row r="109" spans="1:3" ht="12.75">
      <c r="A109" s="86"/>
      <c r="B109" s="95"/>
      <c r="C109" s="88"/>
    </row>
    <row r="110" spans="1:3" ht="12.75">
      <c r="A110" s="86"/>
      <c r="B110" s="95"/>
      <c r="C110" s="88"/>
    </row>
    <row r="111" spans="1:3" ht="12.75">
      <c r="A111" s="86"/>
      <c r="B111" s="95"/>
      <c r="C111" s="88"/>
    </row>
    <row r="112" spans="1:3" ht="12.75">
      <c r="A112" s="86"/>
      <c r="B112" s="95"/>
      <c r="C112" s="88"/>
    </row>
    <row r="113" spans="1:3" ht="12.75">
      <c r="A113" s="86"/>
      <c r="B113" s="95"/>
      <c r="C113" s="88"/>
    </row>
    <row r="114" spans="1:3" ht="12.75">
      <c r="A114" s="86"/>
      <c r="B114" s="95"/>
      <c r="C114" s="88"/>
    </row>
    <row r="115" spans="1:3" ht="12.75">
      <c r="A115" s="86"/>
      <c r="B115" s="95"/>
      <c r="C115" s="88"/>
    </row>
    <row r="116" spans="1:3" ht="12.75">
      <c r="A116" s="86"/>
      <c r="B116" s="95"/>
      <c r="C116" s="88"/>
    </row>
    <row r="117" spans="1:3" ht="12.75">
      <c r="A117" s="86"/>
      <c r="B117" s="95"/>
      <c r="C117" s="88"/>
    </row>
    <row r="118" spans="1:3" ht="12.75">
      <c r="A118" s="86"/>
      <c r="B118" s="95"/>
      <c r="C118" s="88"/>
    </row>
    <row r="119" spans="1:3" ht="12.75">
      <c r="A119" s="86"/>
      <c r="B119" s="95"/>
      <c r="C119" s="88"/>
    </row>
    <row r="120" spans="1:3" ht="12.75">
      <c r="A120" s="86"/>
      <c r="B120" s="95"/>
      <c r="C120" s="88"/>
    </row>
    <row r="121" spans="1:3" ht="12.75">
      <c r="A121" s="86"/>
      <c r="B121" s="95"/>
      <c r="C121" s="88"/>
    </row>
    <row r="122" spans="1:3" ht="12.75">
      <c r="A122" s="86"/>
      <c r="B122" s="95"/>
      <c r="C122" s="88"/>
    </row>
    <row r="123" spans="1:3" ht="12.75">
      <c r="A123" s="86"/>
      <c r="B123" s="95"/>
      <c r="C123" s="88"/>
    </row>
    <row r="124" spans="1:3" ht="12.75">
      <c r="A124" s="86"/>
      <c r="B124" s="95"/>
      <c r="C124" s="88"/>
    </row>
    <row r="125" spans="1:3" ht="12.75">
      <c r="A125" s="86"/>
      <c r="B125" s="95"/>
      <c r="C125" s="88"/>
    </row>
    <row r="126" spans="1:3" ht="12.75">
      <c r="A126" s="86"/>
      <c r="B126" s="95"/>
      <c r="C126" s="88"/>
    </row>
    <row r="127" spans="1:3" ht="12.75">
      <c r="A127" s="86"/>
      <c r="B127" s="95"/>
      <c r="C127" s="88"/>
    </row>
    <row r="128" spans="1:3" ht="12.75">
      <c r="A128" s="86"/>
      <c r="B128" s="95"/>
      <c r="C128" s="88"/>
    </row>
    <row r="129" spans="1:3" ht="12.75">
      <c r="A129" s="86"/>
      <c r="B129" s="95"/>
      <c r="C129" s="88"/>
    </row>
    <row r="130" spans="1:3" ht="12.75">
      <c r="A130" s="86"/>
      <c r="B130" s="95"/>
      <c r="C130" s="88"/>
    </row>
    <row r="131" spans="1:3" ht="12.75">
      <c r="A131" s="86"/>
      <c r="B131" s="95"/>
      <c r="C131" s="88"/>
    </row>
    <row r="132" spans="1:3" ht="12.75">
      <c r="A132" s="86"/>
      <c r="B132" s="95"/>
      <c r="C132" s="88"/>
    </row>
    <row r="133" spans="1:3" ht="12.75">
      <c r="A133" s="86"/>
      <c r="B133" s="95"/>
      <c r="C133" s="88"/>
    </row>
    <row r="134" spans="1:3" ht="12.75">
      <c r="A134" s="86"/>
      <c r="B134" s="95"/>
      <c r="C134" s="88"/>
    </row>
    <row r="135" spans="1:3" ht="12.75">
      <c r="A135" s="86"/>
      <c r="B135" s="95"/>
      <c r="C135" s="88"/>
    </row>
    <row r="136" spans="1:3" ht="12.75">
      <c r="A136" s="86"/>
      <c r="B136" s="95"/>
      <c r="C136" s="88"/>
    </row>
    <row r="137" spans="1:3" ht="12.75">
      <c r="A137" s="86"/>
      <c r="B137" s="95"/>
      <c r="C137" s="88"/>
    </row>
    <row r="138" spans="1:3" ht="12.75">
      <c r="A138" s="86"/>
      <c r="B138" s="95"/>
      <c r="C138" s="88"/>
    </row>
    <row r="139" spans="1:3" ht="12.75">
      <c r="A139" s="86"/>
      <c r="B139" s="95"/>
      <c r="C139" s="88"/>
    </row>
    <row r="140" spans="1:3" ht="12.75">
      <c r="A140" s="86"/>
      <c r="B140" s="95"/>
      <c r="C140" s="88"/>
    </row>
    <row r="141" spans="1:3" ht="12.75">
      <c r="A141" s="86"/>
      <c r="B141" s="95"/>
      <c r="C141" s="88"/>
    </row>
    <row r="142" spans="1:3" ht="12.75">
      <c r="A142" s="86"/>
      <c r="B142" s="95"/>
      <c r="C142" s="88"/>
    </row>
    <row r="143" spans="1:3" ht="12.75">
      <c r="A143" s="86"/>
      <c r="B143" s="95"/>
      <c r="C143" s="88"/>
    </row>
    <row r="144" spans="1:3" ht="12.75">
      <c r="A144" s="86"/>
      <c r="B144" s="95"/>
      <c r="C144" s="88"/>
    </row>
    <row r="145" spans="1:3" ht="12.75">
      <c r="A145" s="86"/>
      <c r="B145" s="95"/>
      <c r="C145" s="88"/>
    </row>
    <row r="146" spans="1:3" ht="12.75">
      <c r="A146" s="86"/>
      <c r="B146" s="95"/>
      <c r="C146" s="88"/>
    </row>
    <row r="147" spans="1:3" ht="12.75">
      <c r="A147" s="86"/>
      <c r="B147" s="95"/>
      <c r="C147" s="88"/>
    </row>
    <row r="148" spans="1:3" ht="12.75">
      <c r="A148" s="86"/>
      <c r="B148" s="95"/>
      <c r="C148" s="88"/>
    </row>
    <row r="149" spans="1:3" ht="12.75">
      <c r="A149" s="86"/>
      <c r="B149" s="95"/>
      <c r="C149" s="88"/>
    </row>
    <row r="150" spans="1:3" ht="12.75">
      <c r="A150" s="86"/>
      <c r="B150" s="95"/>
      <c r="C150" s="88"/>
    </row>
    <row r="151" spans="1:3" ht="12.75">
      <c r="A151" s="86"/>
      <c r="B151" s="95"/>
      <c r="C151" s="88"/>
    </row>
    <row r="152" spans="1:3" ht="12.75">
      <c r="A152" s="86"/>
      <c r="B152" s="95"/>
      <c r="C152" s="88"/>
    </row>
    <row r="153" spans="1:3" ht="12.75">
      <c r="A153" s="86"/>
      <c r="B153" s="95"/>
      <c r="C153" s="88"/>
    </row>
    <row r="154" spans="1:3" ht="12.75">
      <c r="A154" s="86"/>
      <c r="B154" s="95"/>
      <c r="C154" s="88"/>
    </row>
    <row r="155" spans="1:3" ht="12.75">
      <c r="A155" s="86"/>
      <c r="B155" s="95"/>
      <c r="C155" s="88"/>
    </row>
    <row r="156" spans="1:3" ht="12.75">
      <c r="A156" s="86"/>
      <c r="B156" s="95"/>
      <c r="C156" s="88"/>
    </row>
    <row r="157" spans="1:3" ht="12.75">
      <c r="A157" s="86"/>
      <c r="B157" s="95"/>
      <c r="C157" s="88"/>
    </row>
    <row r="158" spans="1:3" ht="12.75">
      <c r="A158" s="86"/>
      <c r="B158" s="95"/>
      <c r="C158" s="88"/>
    </row>
    <row r="159" spans="1:3" ht="12.75">
      <c r="A159" s="86"/>
      <c r="B159" s="95"/>
      <c r="C159" s="88"/>
    </row>
    <row r="160" spans="1:3" ht="12.75">
      <c r="A160" s="86"/>
      <c r="B160" s="95"/>
      <c r="C160" s="88"/>
    </row>
    <row r="161" spans="1:3" ht="12.75">
      <c r="A161" s="86"/>
      <c r="B161" s="95"/>
      <c r="C161" s="88"/>
    </row>
    <row r="162" spans="1:3" ht="12.75">
      <c r="A162" s="86"/>
      <c r="B162" s="95"/>
      <c r="C162" s="88"/>
    </row>
    <row r="163" spans="1:3" ht="12.75">
      <c r="A163" s="86"/>
      <c r="B163" s="95"/>
      <c r="C163" s="88"/>
    </row>
    <row r="164" spans="1:3" ht="12.75">
      <c r="A164" s="86"/>
      <c r="B164" s="95"/>
      <c r="C164" s="88"/>
    </row>
    <row r="165" spans="1:3" ht="12.75">
      <c r="A165" s="86"/>
      <c r="B165" s="95"/>
      <c r="C165" s="88"/>
    </row>
    <row r="166" spans="1:3" ht="12.75">
      <c r="A166" s="86"/>
      <c r="B166" s="95"/>
      <c r="C166" s="88"/>
    </row>
    <row r="167" spans="1:3" ht="12.75">
      <c r="A167" s="86"/>
      <c r="B167" s="95"/>
      <c r="C167" s="88"/>
    </row>
    <row r="168" spans="1:3" ht="12.75">
      <c r="A168" s="86"/>
      <c r="B168" s="95"/>
      <c r="C168" s="88"/>
    </row>
    <row r="169" spans="1:3" ht="12.75">
      <c r="A169" s="86"/>
      <c r="B169" s="95"/>
      <c r="C169" s="88"/>
    </row>
    <row r="170" spans="1:3" ht="12.75">
      <c r="A170" s="86"/>
      <c r="B170" s="95"/>
      <c r="C170" s="88"/>
    </row>
    <row r="171" spans="1:3" ht="12.75">
      <c r="A171" s="86"/>
      <c r="B171" s="95"/>
      <c r="C171" s="88"/>
    </row>
    <row r="172" spans="1:3" ht="12.75">
      <c r="A172" s="86"/>
      <c r="B172" s="95"/>
      <c r="C172" s="88"/>
    </row>
    <row r="173" spans="1:3" ht="12.75">
      <c r="A173" s="86"/>
      <c r="B173" s="95"/>
      <c r="C173" s="88"/>
    </row>
    <row r="174" spans="1:3" ht="12.75">
      <c r="A174" s="86"/>
      <c r="B174" s="95"/>
      <c r="C174" s="88"/>
    </row>
    <row r="175" spans="1:3" ht="12.75">
      <c r="A175" s="86"/>
      <c r="B175" s="95"/>
      <c r="C175" s="88"/>
    </row>
    <row r="176" spans="1:3" ht="12.75">
      <c r="A176" s="86"/>
      <c r="B176" s="95"/>
      <c r="C176" s="88"/>
    </row>
    <row r="177" spans="1:3" ht="12.75">
      <c r="A177" s="86"/>
      <c r="B177" s="95"/>
      <c r="C177" s="88"/>
    </row>
    <row r="178" spans="1:3" ht="12.75">
      <c r="A178" s="86"/>
      <c r="B178" s="95"/>
      <c r="C178" s="88"/>
    </row>
    <row r="179" ht="15.75">
      <c r="C179" s="88"/>
    </row>
    <row r="180" ht="15.75">
      <c r="C180" s="88"/>
    </row>
    <row r="181" ht="15.75">
      <c r="C181" s="88"/>
    </row>
  </sheetData>
  <sheetProtection/>
  <mergeCells count="7">
    <mergeCell ref="A2:D2"/>
    <mergeCell ref="C3:D3"/>
    <mergeCell ref="C33:D33"/>
    <mergeCell ref="C32:D32"/>
    <mergeCell ref="C75:D75"/>
    <mergeCell ref="C34:D34"/>
    <mergeCell ref="C74:D74"/>
  </mergeCells>
  <printOptions/>
  <pageMargins left="0.4" right="0.27" top="0.2" bottom="0.2" header="0.17" footer="0.16"/>
  <pageSetup horizontalDpi="600" verticalDpi="600" orientation="portrait" paperSize="9" r:id="rId1"/>
  <headerFooter alignWithMargins="0">
    <oddFooter>&amp;C&amp;P. oldal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11" customWidth="1"/>
    <col min="2" max="2" width="33.875" style="11" customWidth="1"/>
    <col min="3" max="4" width="10.00390625" style="11" customWidth="1"/>
    <col min="5" max="5" width="9.875" style="11" customWidth="1"/>
    <col min="6" max="6" width="9.25390625" style="11" customWidth="1"/>
    <col min="7" max="7" width="9.125" style="11" customWidth="1"/>
    <col min="8" max="8" width="8.375" style="11" customWidth="1"/>
    <col min="9" max="9" width="7.75390625" style="11" customWidth="1"/>
    <col min="10" max="10" width="7.875" style="11" customWidth="1"/>
    <col min="11" max="11" width="6.375" style="11" customWidth="1"/>
    <col min="12" max="12" width="5.25390625" style="11" customWidth="1"/>
    <col min="13" max="13" width="11.875" style="11" customWidth="1"/>
    <col min="14" max="16384" width="9.125" style="11" customWidth="1"/>
  </cols>
  <sheetData>
    <row r="1" spans="1:12" s="14" customFormat="1" ht="15">
      <c r="A1" s="108" t="s">
        <v>499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s="14" customFormat="1" ht="15">
      <c r="A2" s="108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s="14" customFormat="1" ht="15">
      <c r="A3" s="468" t="s">
        <v>465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</row>
    <row r="4" spans="1:12" s="14" customFormat="1" ht="15.75" thickBot="1">
      <c r="A4" s="468"/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</row>
    <row r="5" spans="1:12" ht="13.5" customHeight="1">
      <c r="A5" s="473" t="s">
        <v>159</v>
      </c>
      <c r="B5" s="475" t="s">
        <v>4</v>
      </c>
      <c r="C5" s="475" t="s">
        <v>133</v>
      </c>
      <c r="D5" s="475"/>
      <c r="E5" s="475"/>
      <c r="F5" s="477" t="s">
        <v>17</v>
      </c>
      <c r="G5" s="479" t="s">
        <v>7</v>
      </c>
      <c r="H5" s="481" t="s">
        <v>36</v>
      </c>
      <c r="I5" s="481"/>
      <c r="J5" s="481"/>
      <c r="K5" s="481"/>
      <c r="L5" s="482" t="s">
        <v>15</v>
      </c>
    </row>
    <row r="6" spans="1:12" ht="40.5" customHeight="1">
      <c r="A6" s="474"/>
      <c r="B6" s="476"/>
      <c r="C6" s="177" t="s">
        <v>373</v>
      </c>
      <c r="D6" s="177" t="s">
        <v>374</v>
      </c>
      <c r="E6" s="177" t="s">
        <v>360</v>
      </c>
      <c r="F6" s="478"/>
      <c r="G6" s="480"/>
      <c r="H6" s="177" t="s">
        <v>5</v>
      </c>
      <c r="I6" s="177" t="s">
        <v>38</v>
      </c>
      <c r="J6" s="177" t="s">
        <v>6</v>
      </c>
      <c r="K6" s="177" t="s">
        <v>32</v>
      </c>
      <c r="L6" s="483"/>
    </row>
    <row r="7" spans="1:13" s="20" customFormat="1" ht="14.25" customHeight="1" thickBot="1">
      <c r="A7" s="215"/>
      <c r="B7" s="216" t="s">
        <v>9</v>
      </c>
      <c r="C7" s="217">
        <v>7438</v>
      </c>
      <c r="D7" s="217">
        <v>107</v>
      </c>
      <c r="E7" s="217">
        <v>80</v>
      </c>
      <c r="F7" s="217">
        <v>7625</v>
      </c>
      <c r="G7" s="217">
        <v>7625</v>
      </c>
      <c r="H7" s="217">
        <v>4669</v>
      </c>
      <c r="I7" s="217">
        <v>1249</v>
      </c>
      <c r="J7" s="217">
        <v>1707</v>
      </c>
      <c r="K7" s="217">
        <v>0</v>
      </c>
      <c r="L7" s="218">
        <v>2</v>
      </c>
      <c r="M7" s="21"/>
    </row>
    <row r="8" spans="1:13" s="20" customFormat="1" ht="14.25" customHeight="1">
      <c r="A8" s="211"/>
      <c r="B8" s="209" t="s">
        <v>8</v>
      </c>
      <c r="C8" s="210">
        <v>10814</v>
      </c>
      <c r="D8" s="210">
        <v>0</v>
      </c>
      <c r="E8" s="210">
        <v>2291</v>
      </c>
      <c r="F8" s="210">
        <v>13105</v>
      </c>
      <c r="G8" s="210">
        <v>13105</v>
      </c>
      <c r="H8" s="210">
        <v>5562</v>
      </c>
      <c r="I8" s="210">
        <v>1144</v>
      </c>
      <c r="J8" s="210">
        <v>6399</v>
      </c>
      <c r="K8" s="210">
        <v>0</v>
      </c>
      <c r="L8" s="212">
        <v>3</v>
      </c>
      <c r="M8" s="21"/>
    </row>
    <row r="9" spans="1:13" s="20" customFormat="1" ht="14.25" customHeight="1" thickBot="1">
      <c r="A9" s="471" t="s">
        <v>222</v>
      </c>
      <c r="B9" s="472"/>
      <c r="C9" s="213">
        <f>C7+C8</f>
        <v>18252</v>
      </c>
      <c r="D9" s="213">
        <v>107</v>
      </c>
      <c r="E9" s="213">
        <f aca="true" t="shared" si="0" ref="E9:L9">E7+E8</f>
        <v>2371</v>
      </c>
      <c r="F9" s="213">
        <f t="shared" si="0"/>
        <v>20730</v>
      </c>
      <c r="G9" s="213">
        <f t="shared" si="0"/>
        <v>20730</v>
      </c>
      <c r="H9" s="213">
        <f t="shared" si="0"/>
        <v>10231</v>
      </c>
      <c r="I9" s="213">
        <f t="shared" si="0"/>
        <v>2393</v>
      </c>
      <c r="J9" s="213">
        <f t="shared" si="0"/>
        <v>8106</v>
      </c>
      <c r="K9" s="213">
        <f t="shared" si="0"/>
        <v>0</v>
      </c>
      <c r="L9" s="214">
        <f t="shared" si="0"/>
        <v>5</v>
      </c>
      <c r="M9" s="21"/>
    </row>
  </sheetData>
  <sheetProtection/>
  <mergeCells count="9">
    <mergeCell ref="A9:B9"/>
    <mergeCell ref="A3:L4"/>
    <mergeCell ref="A5:A6"/>
    <mergeCell ref="B5:B6"/>
    <mergeCell ref="C5:E5"/>
    <mergeCell ref="F5:F6"/>
    <mergeCell ref="G5:G6"/>
    <mergeCell ref="H5:K5"/>
    <mergeCell ref="L5:L6"/>
  </mergeCells>
  <printOptions/>
  <pageMargins left="0.17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32" customWidth="1"/>
    <col min="2" max="2" width="52.00390625" style="31" customWidth="1"/>
    <col min="3" max="3" width="20.00390625" style="31" customWidth="1"/>
    <col min="4" max="4" width="9.125" style="31" customWidth="1"/>
    <col min="5" max="5" width="8.875" style="31" customWidth="1"/>
    <col min="6" max="16384" width="9.125" style="32" customWidth="1"/>
  </cols>
  <sheetData>
    <row r="1" spans="1:2" ht="12.75">
      <c r="A1" s="250" t="s">
        <v>500</v>
      </c>
      <c r="B1"/>
    </row>
    <row r="2" spans="2:3" ht="15.75">
      <c r="B2"/>
      <c r="C2" s="33"/>
    </row>
    <row r="3" spans="1:5" s="42" customFormat="1" ht="12.75">
      <c r="A3" s="32"/>
      <c r="B3" s="606" t="s">
        <v>233</v>
      </c>
      <c r="C3" s="606"/>
      <c r="D3" s="606"/>
      <c r="E3" s="606"/>
    </row>
    <row r="4" spans="1:5" s="42" customFormat="1" ht="12.75">
      <c r="A4" s="615" t="s">
        <v>39</v>
      </c>
      <c r="B4" s="615"/>
      <c r="C4" s="34" t="s">
        <v>40</v>
      </c>
      <c r="D4" s="35" t="s">
        <v>41</v>
      </c>
      <c r="E4" s="36" t="s">
        <v>42</v>
      </c>
    </row>
    <row r="5" spans="1:5" s="42" customFormat="1" ht="45">
      <c r="A5" s="569" t="s">
        <v>201</v>
      </c>
      <c r="B5" s="617" t="s">
        <v>227</v>
      </c>
      <c r="C5" s="157" t="s">
        <v>203</v>
      </c>
      <c r="D5" s="153">
        <v>1</v>
      </c>
      <c r="E5" s="41">
        <f>SUM(D5:D5)</f>
        <v>1</v>
      </c>
    </row>
    <row r="6" spans="1:5" s="42" customFormat="1" ht="38.25">
      <c r="A6" s="569"/>
      <c r="B6" s="618"/>
      <c r="C6" s="38" t="s">
        <v>204</v>
      </c>
      <c r="D6" s="39">
        <v>1</v>
      </c>
      <c r="E6" s="41">
        <v>1</v>
      </c>
    </row>
    <row r="7" spans="1:5" s="42" customFormat="1" ht="25.5">
      <c r="A7" s="569"/>
      <c r="B7" s="618"/>
      <c r="C7" s="38" t="s">
        <v>207</v>
      </c>
      <c r="D7" s="39">
        <v>1</v>
      </c>
      <c r="E7" s="154">
        <v>1</v>
      </c>
    </row>
    <row r="8" spans="1:5" s="42" customFormat="1" ht="13.5">
      <c r="A8" s="569"/>
      <c r="B8" s="618"/>
      <c r="C8" s="38" t="s">
        <v>208</v>
      </c>
      <c r="D8" s="39">
        <v>1</v>
      </c>
      <c r="E8" s="154">
        <v>1</v>
      </c>
    </row>
    <row r="9" spans="1:5" s="42" customFormat="1" ht="12.75">
      <c r="A9" s="569"/>
      <c r="B9" s="618"/>
      <c r="C9" s="39" t="s">
        <v>200</v>
      </c>
      <c r="D9" s="39">
        <v>7</v>
      </c>
      <c r="E9" s="622">
        <f>SUM(D9:D10)</f>
        <v>11</v>
      </c>
    </row>
    <row r="10" spans="1:5" s="42" customFormat="1" ht="12.75">
      <c r="A10" s="569"/>
      <c r="B10" s="619"/>
      <c r="C10" s="39" t="s">
        <v>44</v>
      </c>
      <c r="D10" s="39">
        <v>4</v>
      </c>
      <c r="E10" s="459"/>
    </row>
    <row r="11" spans="1:5" s="42" customFormat="1" ht="22.5">
      <c r="A11" s="569"/>
      <c r="B11" s="607" t="s">
        <v>45</v>
      </c>
      <c r="C11" s="157" t="s">
        <v>205</v>
      </c>
      <c r="D11" s="39">
        <v>1</v>
      </c>
      <c r="E11" s="610">
        <f>SUM(D11:D14)</f>
        <v>4</v>
      </c>
    </row>
    <row r="12" spans="1:5" s="42" customFormat="1" ht="12.75">
      <c r="A12" s="569"/>
      <c r="B12" s="608"/>
      <c r="C12" s="39" t="s">
        <v>200</v>
      </c>
      <c r="D12" s="39">
        <v>1</v>
      </c>
      <c r="E12" s="611"/>
    </row>
    <row r="13" spans="1:5" s="42" customFormat="1" ht="12.75">
      <c r="A13" s="569"/>
      <c r="B13" s="608"/>
      <c r="C13" s="39" t="s">
        <v>44</v>
      </c>
      <c r="D13" s="39">
        <v>1</v>
      </c>
      <c r="E13" s="611"/>
    </row>
    <row r="14" spans="1:5" s="42" customFormat="1" ht="12.75">
      <c r="A14" s="569"/>
      <c r="B14" s="609"/>
      <c r="C14" s="158" t="s">
        <v>206</v>
      </c>
      <c r="D14" s="158">
        <v>1</v>
      </c>
      <c r="E14" s="612"/>
    </row>
    <row r="15" spans="1:5" s="42" customFormat="1" ht="25.5">
      <c r="A15" s="569"/>
      <c r="B15" s="607" t="s">
        <v>46</v>
      </c>
      <c r="C15" s="38" t="s">
        <v>205</v>
      </c>
      <c r="D15" s="39">
        <v>1</v>
      </c>
      <c r="E15" s="610">
        <f>SUM(D15:D17)</f>
        <v>3</v>
      </c>
    </row>
    <row r="16" spans="1:5" s="42" customFormat="1" ht="12.75">
      <c r="A16" s="569"/>
      <c r="B16" s="613"/>
      <c r="C16" s="39" t="s">
        <v>200</v>
      </c>
      <c r="D16" s="39">
        <v>1</v>
      </c>
      <c r="E16" s="611"/>
    </row>
    <row r="17" spans="1:5" s="42" customFormat="1" ht="12.75">
      <c r="A17" s="569"/>
      <c r="B17" s="614"/>
      <c r="C17" s="158" t="s">
        <v>44</v>
      </c>
      <c r="D17" s="158">
        <v>1</v>
      </c>
      <c r="E17" s="612"/>
    </row>
    <row r="18" spans="1:5" s="42" customFormat="1" ht="13.5">
      <c r="A18" s="569"/>
      <c r="B18" s="620" t="s">
        <v>47</v>
      </c>
      <c r="C18" s="38" t="s">
        <v>43</v>
      </c>
      <c r="D18" s="38">
        <v>1</v>
      </c>
      <c r="E18" s="610">
        <f>SUM(D18:D19)</f>
        <v>7</v>
      </c>
    </row>
    <row r="19" spans="1:5" s="42" customFormat="1" ht="12.75">
      <c r="A19" s="569"/>
      <c r="B19" s="621"/>
      <c r="C19" s="39" t="s">
        <v>48</v>
      </c>
      <c r="D19" s="39">
        <v>6</v>
      </c>
      <c r="E19" s="611"/>
    </row>
    <row r="20" spans="1:5" s="42" customFormat="1" ht="12.75">
      <c r="A20" s="569"/>
      <c r="B20" s="535" t="s">
        <v>489</v>
      </c>
      <c r="C20" s="536"/>
      <c r="D20" s="537"/>
      <c r="E20" s="159">
        <f>D5+D6+D9+D10+D11+D12+D13+D14+D15+D16+D17+D18+D19</f>
        <v>27</v>
      </c>
    </row>
    <row r="21" spans="1:5" s="42" customFormat="1" ht="12.75" customHeight="1">
      <c r="A21" s="569"/>
      <c r="B21" s="535" t="s">
        <v>488</v>
      </c>
      <c r="C21" s="536"/>
      <c r="D21" s="537"/>
      <c r="E21" s="159">
        <f>SUM(D5:D19)</f>
        <v>29</v>
      </c>
    </row>
    <row r="22" spans="1:5" s="42" customFormat="1" ht="12.75">
      <c r="A22" s="570" t="s">
        <v>219</v>
      </c>
      <c r="B22" s="532" t="s">
        <v>210</v>
      </c>
      <c r="C22" s="37" t="s">
        <v>55</v>
      </c>
      <c r="D22" s="37">
        <v>1</v>
      </c>
      <c r="E22" s="529">
        <f>SUM(D22:D25)</f>
        <v>17</v>
      </c>
    </row>
    <row r="23" spans="1:5" s="42" customFormat="1" ht="12.75">
      <c r="A23" s="570"/>
      <c r="B23" s="533"/>
      <c r="C23" s="37" t="s">
        <v>56</v>
      </c>
      <c r="D23" s="37">
        <v>1</v>
      </c>
      <c r="E23" s="530"/>
    </row>
    <row r="24" spans="1:5" s="42" customFormat="1" ht="12.75">
      <c r="A24" s="570"/>
      <c r="B24" s="533"/>
      <c r="C24" s="37" t="s">
        <v>209</v>
      </c>
      <c r="D24" s="37">
        <v>1</v>
      </c>
      <c r="E24" s="530"/>
    </row>
    <row r="25" spans="1:5" s="42" customFormat="1" ht="12.75">
      <c r="A25" s="570"/>
      <c r="B25" s="533"/>
      <c r="C25" s="37" t="s">
        <v>57</v>
      </c>
      <c r="D25" s="37">
        <v>14</v>
      </c>
      <c r="E25" s="531"/>
    </row>
    <row r="26" spans="1:5" s="42" customFormat="1" ht="12.75">
      <c r="A26" s="570"/>
      <c r="B26" s="533"/>
      <c r="C26" s="37" t="s">
        <v>57</v>
      </c>
      <c r="D26" s="37">
        <v>3</v>
      </c>
      <c r="E26" s="40">
        <f>SUM(D26)</f>
        <v>3</v>
      </c>
    </row>
    <row r="27" spans="1:5" s="42" customFormat="1" ht="12.75">
      <c r="A27" s="570"/>
      <c r="B27" s="533"/>
      <c r="C27" s="37" t="s">
        <v>57</v>
      </c>
      <c r="D27" s="37">
        <v>3</v>
      </c>
      <c r="E27" s="40">
        <f>SUM(D27)</f>
        <v>3</v>
      </c>
    </row>
    <row r="28" spans="1:5" s="42" customFormat="1" ht="12.75">
      <c r="A28" s="570"/>
      <c r="B28" s="534"/>
      <c r="C28" s="45" t="s">
        <v>163</v>
      </c>
      <c r="D28" s="37">
        <v>1</v>
      </c>
      <c r="E28" s="41">
        <f>SUM(D28)</f>
        <v>1</v>
      </c>
    </row>
    <row r="29" spans="1:5" s="42" customFormat="1" ht="12.75">
      <c r="A29" s="570"/>
      <c r="B29" s="591" t="s">
        <v>62</v>
      </c>
      <c r="C29" s="592"/>
      <c r="D29" s="593"/>
      <c r="E29" s="160">
        <f>SUM(D22:D28)</f>
        <v>24</v>
      </c>
    </row>
    <row r="30" spans="1:5" s="42" customFormat="1" ht="12.75">
      <c r="A30" s="570"/>
      <c r="B30" s="616" t="s">
        <v>289</v>
      </c>
      <c r="C30" s="37" t="s">
        <v>55</v>
      </c>
      <c r="D30" s="37">
        <v>1</v>
      </c>
      <c r="E30" s="529">
        <f>SUM(D30:D33)</f>
        <v>20</v>
      </c>
    </row>
    <row r="31" spans="1:5" s="42" customFormat="1" ht="12.75">
      <c r="A31" s="570"/>
      <c r="B31" s="533"/>
      <c r="C31" s="37" t="s">
        <v>56</v>
      </c>
      <c r="D31" s="37">
        <v>1</v>
      </c>
      <c r="E31" s="530"/>
    </row>
    <row r="32" spans="1:5" s="42" customFormat="1" ht="12.75">
      <c r="A32" s="570"/>
      <c r="B32" s="533"/>
      <c r="C32" s="37" t="s">
        <v>209</v>
      </c>
      <c r="D32" s="37">
        <v>1</v>
      </c>
      <c r="E32" s="530"/>
    </row>
    <row r="33" spans="1:5" s="42" customFormat="1" ht="12.75">
      <c r="A33" s="570"/>
      <c r="B33" s="533"/>
      <c r="C33" s="37" t="s">
        <v>57</v>
      </c>
      <c r="D33" s="37">
        <v>17</v>
      </c>
      <c r="E33" s="531"/>
    </row>
    <row r="34" spans="1:5" s="42" customFormat="1" ht="12.75">
      <c r="A34" s="570"/>
      <c r="B34" s="591" t="s">
        <v>290</v>
      </c>
      <c r="C34" s="592"/>
      <c r="D34" s="593"/>
      <c r="E34" s="160">
        <f>SUM(D30:D33)</f>
        <v>20</v>
      </c>
    </row>
    <row r="35" spans="1:5" s="42" customFormat="1" ht="12.75">
      <c r="A35" s="570" t="s">
        <v>228</v>
      </c>
      <c r="B35" s="191" t="s">
        <v>59</v>
      </c>
      <c r="C35" s="37" t="s">
        <v>58</v>
      </c>
      <c r="D35" s="37">
        <v>6</v>
      </c>
      <c r="E35" s="560">
        <f>SUM(D35:D36)</f>
        <v>7</v>
      </c>
    </row>
    <row r="36" spans="1:5" s="42" customFormat="1" ht="12.75">
      <c r="A36" s="570"/>
      <c r="B36" s="191" t="s">
        <v>162</v>
      </c>
      <c r="C36" s="37" t="s">
        <v>155</v>
      </c>
      <c r="D36" s="37">
        <v>1</v>
      </c>
      <c r="E36" s="561"/>
    </row>
    <row r="37" spans="1:5" s="42" customFormat="1" ht="12.75">
      <c r="A37" s="570"/>
      <c r="B37" s="563" t="s">
        <v>229</v>
      </c>
      <c r="C37" s="564"/>
      <c r="D37" s="565"/>
      <c r="E37" s="562"/>
    </row>
    <row r="38" spans="1:5" s="42" customFormat="1" ht="12.75">
      <c r="A38" s="570"/>
      <c r="B38" s="18" t="s">
        <v>27</v>
      </c>
      <c r="C38" s="37" t="s">
        <v>58</v>
      </c>
      <c r="D38" s="37">
        <v>0.3</v>
      </c>
      <c r="E38" s="588">
        <f>SUM(D38:D41)</f>
        <v>7</v>
      </c>
    </row>
    <row r="39" spans="1:5" s="42" customFormat="1" ht="12.75">
      <c r="A39" s="570"/>
      <c r="B39" s="191" t="s">
        <v>59</v>
      </c>
      <c r="C39" s="37" t="s">
        <v>58</v>
      </c>
      <c r="D39" s="37">
        <v>5.4</v>
      </c>
      <c r="E39" s="589"/>
    </row>
    <row r="40" spans="1:5" s="42" customFormat="1" ht="12.75">
      <c r="A40" s="570"/>
      <c r="B40" s="191" t="s">
        <v>11</v>
      </c>
      <c r="C40" s="37" t="s">
        <v>58</v>
      </c>
      <c r="D40" s="37">
        <v>0.3</v>
      </c>
      <c r="E40" s="589"/>
    </row>
    <row r="41" spans="1:5" s="42" customFormat="1" ht="12.75">
      <c r="A41" s="570"/>
      <c r="B41" s="191" t="s">
        <v>162</v>
      </c>
      <c r="C41" s="37" t="s">
        <v>155</v>
      </c>
      <c r="D41" s="37">
        <v>1</v>
      </c>
      <c r="E41" s="589"/>
    </row>
    <row r="42" spans="1:5" s="42" customFormat="1" ht="12.75">
      <c r="A42" s="570"/>
      <c r="B42" s="563" t="s">
        <v>230</v>
      </c>
      <c r="C42" s="564"/>
      <c r="D42" s="565"/>
      <c r="E42" s="590"/>
    </row>
    <row r="43" spans="1:5" s="42" customFormat="1" ht="12.75">
      <c r="A43" s="570"/>
      <c r="B43" s="18" t="s">
        <v>27</v>
      </c>
      <c r="C43" s="37" t="s">
        <v>58</v>
      </c>
      <c r="D43" s="37">
        <v>0.3</v>
      </c>
      <c r="E43" s="588">
        <f>SUM(D43:D46)</f>
        <v>5</v>
      </c>
    </row>
    <row r="44" spans="1:5" s="42" customFormat="1" ht="12.75">
      <c r="A44" s="570"/>
      <c r="B44" s="191" t="s">
        <v>59</v>
      </c>
      <c r="C44" s="37" t="s">
        <v>58</v>
      </c>
      <c r="D44" s="37">
        <v>3.4</v>
      </c>
      <c r="E44" s="589"/>
    </row>
    <row r="45" spans="1:5" s="42" customFormat="1" ht="12.75">
      <c r="A45" s="570"/>
      <c r="B45" s="191" t="s">
        <v>11</v>
      </c>
      <c r="C45" s="37" t="s">
        <v>58</v>
      </c>
      <c r="D45" s="37">
        <v>0.3</v>
      </c>
      <c r="E45" s="589"/>
    </row>
    <row r="46" spans="1:5" s="42" customFormat="1" ht="12.75">
      <c r="A46" s="570"/>
      <c r="B46" s="191" t="s">
        <v>162</v>
      </c>
      <c r="C46" s="37" t="s">
        <v>155</v>
      </c>
      <c r="D46" s="37">
        <v>1</v>
      </c>
      <c r="E46" s="589"/>
    </row>
    <row r="47" spans="1:5" s="42" customFormat="1" ht="12.75">
      <c r="A47" s="570"/>
      <c r="B47" s="563" t="s">
        <v>226</v>
      </c>
      <c r="C47" s="564"/>
      <c r="D47" s="565"/>
      <c r="E47" s="590"/>
    </row>
    <row r="48" spans="1:5" s="42" customFormat="1" ht="12.75">
      <c r="A48" s="594" t="s">
        <v>487</v>
      </c>
      <c r="B48" s="566" t="s">
        <v>486</v>
      </c>
      <c r="C48" s="415" t="s">
        <v>485</v>
      </c>
      <c r="D48" s="602">
        <v>1</v>
      </c>
      <c r="E48" s="557">
        <f>SUM(D48:D51)</f>
        <v>4</v>
      </c>
    </row>
    <row r="49" spans="1:5" s="42" customFormat="1" ht="12.75">
      <c r="A49" s="594"/>
      <c r="B49" s="567"/>
      <c r="C49" s="415" t="s">
        <v>484</v>
      </c>
      <c r="D49" s="603"/>
      <c r="E49" s="558"/>
    </row>
    <row r="50" spans="1:5" s="42" customFormat="1" ht="12.75">
      <c r="A50" s="594"/>
      <c r="B50" s="568"/>
      <c r="C50" s="415" t="s">
        <v>483</v>
      </c>
      <c r="D50" s="415">
        <v>2</v>
      </c>
      <c r="E50" s="558"/>
    </row>
    <row r="51" spans="1:5" s="42" customFormat="1" ht="12.75">
      <c r="A51" s="594"/>
      <c r="B51" s="415" t="s">
        <v>13</v>
      </c>
      <c r="C51" s="415" t="s">
        <v>483</v>
      </c>
      <c r="D51" s="415">
        <v>1</v>
      </c>
      <c r="E51" s="559"/>
    </row>
    <row r="52" spans="1:5" s="42" customFormat="1" ht="12.75">
      <c r="A52" s="594"/>
      <c r="B52" s="604" t="s">
        <v>482</v>
      </c>
      <c r="C52" s="420" t="s">
        <v>474</v>
      </c>
      <c r="D52" s="420">
        <v>1</v>
      </c>
      <c r="E52" s="579">
        <f>SUM(D52:D54)</f>
        <v>5</v>
      </c>
    </row>
    <row r="53" spans="1:5" s="42" customFormat="1" ht="12.75">
      <c r="A53" s="594"/>
      <c r="B53" s="605"/>
      <c r="C53" s="420" t="s">
        <v>48</v>
      </c>
      <c r="D53" s="420">
        <v>2</v>
      </c>
      <c r="E53" s="580"/>
    </row>
    <row r="54" spans="1:5" s="42" customFormat="1" ht="12.75">
      <c r="A54" s="594"/>
      <c r="B54" s="420" t="s">
        <v>481</v>
      </c>
      <c r="C54" s="420" t="s">
        <v>48</v>
      </c>
      <c r="D54" s="420">
        <v>2</v>
      </c>
      <c r="E54" s="581"/>
    </row>
    <row r="55" spans="1:5" s="42" customFormat="1" ht="12.75">
      <c r="A55" s="594"/>
      <c r="B55" s="600" t="s">
        <v>480</v>
      </c>
      <c r="C55" s="419" t="s">
        <v>474</v>
      </c>
      <c r="D55" s="419">
        <v>1</v>
      </c>
      <c r="E55" s="576">
        <f>SUM(D55:D57)</f>
        <v>3</v>
      </c>
    </row>
    <row r="56" spans="1:5" s="42" customFormat="1" ht="12.75">
      <c r="A56" s="594"/>
      <c r="B56" s="601"/>
      <c r="C56" s="419" t="s">
        <v>48</v>
      </c>
      <c r="D56" s="419">
        <v>1</v>
      </c>
      <c r="E56" s="577"/>
    </row>
    <row r="57" spans="1:5" s="42" customFormat="1" ht="12.75">
      <c r="A57" s="594"/>
      <c r="B57" s="419" t="s">
        <v>479</v>
      </c>
      <c r="C57" s="419" t="s">
        <v>48</v>
      </c>
      <c r="D57" s="419">
        <v>1</v>
      </c>
      <c r="E57" s="578"/>
    </row>
    <row r="58" spans="1:5" s="42" customFormat="1" ht="12.75">
      <c r="A58" s="594"/>
      <c r="B58" s="418" t="s">
        <v>478</v>
      </c>
      <c r="C58" s="418" t="s">
        <v>48</v>
      </c>
      <c r="D58" s="418">
        <v>1</v>
      </c>
      <c r="E58" s="417">
        <f>SUM(D58)</f>
        <v>1</v>
      </c>
    </row>
    <row r="59" spans="1:5" s="42" customFormat="1" ht="12.75">
      <c r="A59" s="594"/>
      <c r="B59" s="566" t="s">
        <v>477</v>
      </c>
      <c r="C59" s="415" t="s">
        <v>474</v>
      </c>
      <c r="D59" s="415">
        <v>1</v>
      </c>
      <c r="E59" s="557">
        <f>SUM(D59:D61)</f>
        <v>3</v>
      </c>
    </row>
    <row r="60" spans="1:5" s="42" customFormat="1" ht="12.75">
      <c r="A60" s="594"/>
      <c r="B60" s="568"/>
      <c r="C60" s="415" t="s">
        <v>48</v>
      </c>
      <c r="D60" s="415">
        <v>1</v>
      </c>
      <c r="E60" s="558"/>
    </row>
    <row r="61" spans="1:5" s="42" customFormat="1" ht="12.75">
      <c r="A61" s="594"/>
      <c r="B61" s="416" t="s">
        <v>476</v>
      </c>
      <c r="C61" s="415" t="s">
        <v>48</v>
      </c>
      <c r="D61" s="415">
        <v>1</v>
      </c>
      <c r="E61" s="559"/>
    </row>
    <row r="62" spans="1:5" s="42" customFormat="1" ht="12.75">
      <c r="A62" s="594"/>
      <c r="B62" s="571" t="s">
        <v>475</v>
      </c>
      <c r="C62" s="414" t="s">
        <v>474</v>
      </c>
      <c r="D62" s="414">
        <v>1</v>
      </c>
      <c r="E62" s="582">
        <f>SUM(D62:D64)</f>
        <v>4</v>
      </c>
    </row>
    <row r="63" spans="1:5" s="42" customFormat="1" ht="12.75">
      <c r="A63" s="594"/>
      <c r="B63" s="572"/>
      <c r="C63" s="414" t="s">
        <v>48</v>
      </c>
      <c r="D63" s="414">
        <v>1</v>
      </c>
      <c r="E63" s="583"/>
    </row>
    <row r="64" spans="1:5" s="42" customFormat="1" ht="12.75">
      <c r="A64" s="594"/>
      <c r="B64" s="414" t="s">
        <v>473</v>
      </c>
      <c r="C64" s="414" t="s">
        <v>48</v>
      </c>
      <c r="D64" s="414">
        <v>2</v>
      </c>
      <c r="E64" s="584"/>
    </row>
    <row r="65" spans="1:5" s="42" customFormat="1" ht="12.75">
      <c r="A65" s="594"/>
      <c r="B65" s="573" t="s">
        <v>472</v>
      </c>
      <c r="C65" s="413" t="s">
        <v>471</v>
      </c>
      <c r="D65" s="413">
        <v>1</v>
      </c>
      <c r="E65" s="585">
        <f>SUM(D65:D67)</f>
        <v>6</v>
      </c>
    </row>
    <row r="66" spans="1:5" s="42" customFormat="1" ht="12.75">
      <c r="A66" s="594"/>
      <c r="B66" s="574"/>
      <c r="C66" s="413" t="s">
        <v>48</v>
      </c>
      <c r="D66" s="413">
        <v>4</v>
      </c>
      <c r="E66" s="586"/>
    </row>
    <row r="67" spans="1:5" s="42" customFormat="1" ht="12.75">
      <c r="A67" s="594"/>
      <c r="B67" s="575"/>
      <c r="C67" s="413" t="s">
        <v>51</v>
      </c>
      <c r="D67" s="413">
        <v>1</v>
      </c>
      <c r="E67" s="587"/>
    </row>
    <row r="68" spans="1:5" s="42" customFormat="1" ht="12.75">
      <c r="A68" s="594"/>
      <c r="B68" s="412" t="s">
        <v>470</v>
      </c>
      <c r="C68" s="412" t="s">
        <v>469</v>
      </c>
      <c r="D68" s="412">
        <v>2</v>
      </c>
      <c r="E68" s="411">
        <f>SUM(D68)</f>
        <v>2</v>
      </c>
    </row>
    <row r="69" spans="1:5" s="42" customFormat="1" ht="12.75">
      <c r="A69" s="594"/>
      <c r="B69" s="410" t="s">
        <v>468</v>
      </c>
      <c r="C69" s="410" t="s">
        <v>467</v>
      </c>
      <c r="D69" s="410">
        <v>1</v>
      </c>
      <c r="E69" s="409">
        <f>SUM(D69)</f>
        <v>1</v>
      </c>
    </row>
    <row r="70" spans="1:5" s="42" customFormat="1" ht="12.75">
      <c r="A70" s="594"/>
      <c r="B70" s="597" t="s">
        <v>466</v>
      </c>
      <c r="C70" s="598"/>
      <c r="D70" s="599"/>
      <c r="E70" s="408">
        <f>SUM(E48:E69)</f>
        <v>29</v>
      </c>
    </row>
    <row r="71" spans="1:5" s="42" customFormat="1" ht="12.75">
      <c r="A71" s="595" t="s">
        <v>8</v>
      </c>
      <c r="B71" s="541" t="s">
        <v>8</v>
      </c>
      <c r="C71" s="37" t="s">
        <v>49</v>
      </c>
      <c r="D71" s="37">
        <v>1</v>
      </c>
      <c r="E71" s="544">
        <f>SUM(D71:D73)</f>
        <v>3</v>
      </c>
    </row>
    <row r="72" spans="1:5" s="42" customFormat="1" ht="12.75">
      <c r="A72" s="595"/>
      <c r="B72" s="542"/>
      <c r="C72" s="37" t="s">
        <v>50</v>
      </c>
      <c r="D72" s="37">
        <v>1</v>
      </c>
      <c r="E72" s="545"/>
    </row>
    <row r="73" spans="1:5" s="42" customFormat="1" ht="12.75">
      <c r="A73" s="595"/>
      <c r="B73" s="543"/>
      <c r="C73" s="37" t="s">
        <v>51</v>
      </c>
      <c r="D73" s="37">
        <v>1</v>
      </c>
      <c r="E73" s="546"/>
    </row>
    <row r="74" spans="1:5" s="42" customFormat="1" ht="12.75">
      <c r="A74" s="595"/>
      <c r="B74" s="554" t="s">
        <v>52</v>
      </c>
      <c r="C74" s="555"/>
      <c r="D74" s="556"/>
      <c r="E74" s="227">
        <f>SUM(D71:D73)</f>
        <v>3</v>
      </c>
    </row>
    <row r="75" spans="1:5" s="42" customFormat="1" ht="12.75">
      <c r="A75" s="596" t="s">
        <v>9</v>
      </c>
      <c r="B75" s="541" t="s">
        <v>9</v>
      </c>
      <c r="C75" s="37" t="s">
        <v>49</v>
      </c>
      <c r="D75" s="37">
        <v>1</v>
      </c>
      <c r="E75" s="544">
        <f>SUM(D75:D76)</f>
        <v>2</v>
      </c>
    </row>
    <row r="76" spans="1:5" s="42" customFormat="1" ht="12.75">
      <c r="A76" s="596"/>
      <c r="B76" s="553"/>
      <c r="C76" s="37" t="s">
        <v>53</v>
      </c>
      <c r="D76" s="37">
        <v>1</v>
      </c>
      <c r="E76" s="546"/>
    </row>
    <row r="77" spans="1:5" s="42" customFormat="1" ht="12.75">
      <c r="A77" s="596"/>
      <c r="B77" s="550" t="s">
        <v>54</v>
      </c>
      <c r="C77" s="551"/>
      <c r="D77" s="552"/>
      <c r="E77" s="159">
        <f>SUM(D75:D76)</f>
        <v>2</v>
      </c>
    </row>
    <row r="78" spans="2:5" s="42" customFormat="1" ht="12.75">
      <c r="B78" s="538" t="s">
        <v>60</v>
      </c>
      <c r="C78" s="539"/>
      <c r="D78" s="540"/>
      <c r="E78" s="43">
        <v>104</v>
      </c>
    </row>
    <row r="79" spans="2:5" s="42" customFormat="1" ht="12.75">
      <c r="B79" s="547" t="s">
        <v>61</v>
      </c>
      <c r="C79" s="548"/>
      <c r="D79" s="549"/>
      <c r="E79" s="44">
        <f>SUM(E78:E78)</f>
        <v>104</v>
      </c>
    </row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  <row r="442" s="42" customFormat="1" ht="12.75"/>
    <row r="443" s="42" customFormat="1" ht="12.75"/>
    <row r="444" s="42" customFormat="1" ht="12.75"/>
    <row r="445" s="42" customFormat="1" ht="12.75"/>
    <row r="446" s="42" customFormat="1" ht="12.75"/>
    <row r="447" s="42" customFormat="1" ht="12.75"/>
    <row r="448" s="42" customFormat="1" ht="12.75"/>
    <row r="449" s="42" customFormat="1" ht="12.75"/>
    <row r="450" s="42" customFormat="1" ht="12.75"/>
    <row r="451" s="42" customFormat="1" ht="12.75"/>
    <row r="452" s="42" customFormat="1" ht="12.75"/>
    <row r="453" s="42" customFormat="1" ht="12.75"/>
    <row r="454" s="42" customFormat="1" ht="12.75"/>
    <row r="455" s="42" customFormat="1" ht="12.75"/>
    <row r="456" s="42" customFormat="1" ht="12.75"/>
    <row r="457" s="42" customFormat="1" ht="12.75"/>
    <row r="458" s="42" customFormat="1" ht="12.75"/>
    <row r="459" s="42" customFormat="1" ht="12.75"/>
    <row r="460" s="42" customFormat="1" ht="12.75"/>
    <row r="461" s="42" customFormat="1" ht="12.75"/>
    <row r="462" s="42" customFormat="1" ht="12.75"/>
    <row r="463" s="42" customFormat="1" ht="12.75"/>
    <row r="464" s="42" customFormat="1" ht="12.75"/>
    <row r="465" s="42" customFormat="1" ht="12.75"/>
    <row r="466" s="42" customFormat="1" ht="12.75"/>
    <row r="467" s="42" customFormat="1" ht="12.75"/>
    <row r="468" s="42" customFormat="1" ht="12.75"/>
    <row r="469" s="42" customFormat="1" ht="12.75"/>
    <row r="470" s="42" customFormat="1" ht="12.75"/>
    <row r="471" s="42" customFormat="1" ht="12.75"/>
    <row r="472" s="42" customFormat="1" ht="12.75"/>
    <row r="473" s="42" customFormat="1" ht="12.75"/>
    <row r="474" s="42" customFormat="1" ht="12.75"/>
    <row r="475" s="42" customFormat="1" ht="12.75"/>
    <row r="476" s="42" customFormat="1" ht="12.75"/>
    <row r="477" s="42" customFormat="1" ht="12.75"/>
    <row r="478" s="42" customFormat="1" ht="12.75"/>
    <row r="479" s="42" customFormat="1" ht="12.75"/>
    <row r="480" s="42" customFormat="1" ht="12.75"/>
    <row r="481" s="42" customFormat="1" ht="12.75"/>
    <row r="482" s="42" customFormat="1" ht="12.75"/>
    <row r="483" s="42" customFormat="1" ht="12.75"/>
    <row r="484" s="42" customFormat="1" ht="12.75"/>
    <row r="485" s="42" customFormat="1" ht="12.75"/>
    <row r="486" s="42" customFormat="1" ht="12.75"/>
    <row r="487" s="42" customFormat="1" ht="12.75"/>
    <row r="488" s="42" customFormat="1" ht="12.75"/>
    <row r="489" s="42" customFormat="1" ht="12.75"/>
    <row r="490" s="42" customFormat="1" ht="12.75"/>
    <row r="491" s="42" customFormat="1" ht="12.75"/>
    <row r="492" s="42" customFormat="1" ht="12.75"/>
    <row r="493" s="42" customFormat="1" ht="12.75"/>
    <row r="494" s="42" customFormat="1" ht="12.75"/>
    <row r="495" s="42" customFormat="1" ht="12.75"/>
    <row r="496" s="42" customFormat="1" ht="12.75"/>
    <row r="497" s="42" customFormat="1" ht="12.75"/>
    <row r="498" s="42" customFormat="1" ht="12.75"/>
    <row r="499" s="42" customFormat="1" ht="12.75"/>
    <row r="500" s="42" customFormat="1" ht="12.75"/>
    <row r="501" s="42" customFormat="1" ht="12.75"/>
    <row r="502" s="42" customFormat="1" ht="12.75"/>
    <row r="503" s="42" customFormat="1" ht="12.75"/>
    <row r="504" s="42" customFormat="1" ht="12.75"/>
    <row r="505" s="42" customFormat="1" ht="12.75"/>
    <row r="506" s="42" customFormat="1" ht="12.75"/>
    <row r="507" s="42" customFormat="1" ht="12.75"/>
    <row r="508" s="42" customFormat="1" ht="12.75"/>
    <row r="509" s="42" customFormat="1" ht="12.75"/>
    <row r="510" s="42" customFormat="1" ht="12.75"/>
    <row r="511" s="42" customFormat="1" ht="12.75"/>
    <row r="512" s="42" customFormat="1" ht="12.75"/>
    <row r="513" s="42" customFormat="1" ht="12.75"/>
    <row r="514" s="42" customFormat="1" ht="12.75"/>
    <row r="515" s="42" customFormat="1" ht="12.75"/>
    <row r="516" s="42" customFormat="1" ht="12.75"/>
    <row r="517" s="42" customFormat="1" ht="12.75"/>
    <row r="518" s="42" customFormat="1" ht="12.75"/>
    <row r="519" s="42" customFormat="1" ht="12.75"/>
    <row r="520" s="42" customFormat="1" ht="12.75"/>
    <row r="521" s="42" customFormat="1" ht="12.75"/>
    <row r="522" s="42" customFormat="1" ht="12.75"/>
    <row r="523" s="42" customFormat="1" ht="12.75"/>
    <row r="524" s="42" customFormat="1" ht="12.75"/>
    <row r="525" s="42" customFormat="1" ht="12.75"/>
    <row r="526" s="42" customFormat="1" ht="12.75"/>
    <row r="527" s="42" customFormat="1" ht="12.75"/>
    <row r="528" s="42" customFormat="1" ht="12.75"/>
    <row r="529" s="42" customFormat="1" ht="12.75"/>
    <row r="530" s="42" customFormat="1" ht="12.75"/>
    <row r="531" s="42" customFormat="1" ht="12.75"/>
    <row r="532" s="42" customFormat="1" ht="12.75"/>
    <row r="533" s="42" customFormat="1" ht="12.75"/>
    <row r="534" s="42" customFormat="1" ht="12.75"/>
    <row r="535" s="42" customFormat="1" ht="12.75"/>
    <row r="536" s="42" customFormat="1" ht="12.75"/>
    <row r="537" s="42" customFormat="1" ht="12.75"/>
    <row r="538" s="42" customFormat="1" ht="12.75"/>
    <row r="539" s="42" customFormat="1" ht="12.75"/>
    <row r="540" s="42" customFormat="1" ht="12.75"/>
    <row r="541" s="42" customFormat="1" ht="12.75"/>
    <row r="542" s="42" customFormat="1" ht="12.75"/>
    <row r="543" s="42" customFormat="1" ht="12.75"/>
    <row r="544" s="42" customFormat="1" ht="12.75"/>
    <row r="545" s="42" customFormat="1" ht="12.75"/>
    <row r="546" s="42" customFormat="1" ht="12.75"/>
    <row r="547" s="42" customFormat="1" ht="12.75"/>
    <row r="548" s="42" customFormat="1" ht="12.75"/>
    <row r="549" s="42" customFormat="1" ht="12.75"/>
    <row r="550" s="42" customFormat="1" ht="12.75"/>
    <row r="551" s="42" customFormat="1" ht="12.75"/>
    <row r="552" s="42" customFormat="1" ht="12.75"/>
    <row r="553" s="42" customFormat="1" ht="12.75"/>
    <row r="554" s="42" customFormat="1" ht="12.75"/>
    <row r="555" s="42" customFormat="1" ht="12.75"/>
    <row r="556" s="42" customFormat="1" ht="12.75"/>
    <row r="557" s="42" customFormat="1" ht="12.75"/>
    <row r="558" s="42" customFormat="1" ht="12.75"/>
    <row r="559" s="42" customFormat="1" ht="12.75"/>
    <row r="560" s="42" customFormat="1" ht="12.75"/>
    <row r="561" s="42" customFormat="1" ht="12.75"/>
    <row r="562" s="42" customFormat="1" ht="12.75"/>
    <row r="563" s="42" customFormat="1" ht="12.75"/>
    <row r="564" s="42" customFormat="1" ht="12.75"/>
    <row r="565" s="42" customFormat="1" ht="12.75"/>
    <row r="566" s="42" customFormat="1" ht="12.75"/>
    <row r="567" s="42" customFormat="1" ht="12.75"/>
    <row r="568" s="42" customFormat="1" ht="12.75"/>
    <row r="569" s="42" customFormat="1" ht="12.75"/>
    <row r="570" s="42" customFormat="1" ht="12.75"/>
    <row r="571" s="42" customFormat="1" ht="12.75"/>
    <row r="572" s="42" customFormat="1" ht="12.75"/>
    <row r="573" s="42" customFormat="1" ht="12.75"/>
    <row r="574" s="42" customFormat="1" ht="12.75"/>
    <row r="575" s="42" customFormat="1" ht="12.75"/>
    <row r="576" s="42" customFormat="1" ht="12.75"/>
    <row r="577" s="42" customFormat="1" ht="12.75"/>
    <row r="578" s="42" customFormat="1" ht="12.75"/>
    <row r="579" s="42" customFormat="1" ht="12.75"/>
    <row r="580" s="42" customFormat="1" ht="12.75"/>
    <row r="581" s="42" customFormat="1" ht="12.75"/>
    <row r="582" s="42" customFormat="1" ht="12.75"/>
    <row r="583" s="42" customFormat="1" ht="12.75"/>
    <row r="584" s="42" customFormat="1" ht="12.75"/>
    <row r="585" s="42" customFormat="1" ht="12.75"/>
    <row r="586" s="42" customFormat="1" ht="12.75"/>
    <row r="587" s="42" customFormat="1" ht="12.75"/>
    <row r="588" s="42" customFormat="1" ht="12.75"/>
    <row r="589" s="42" customFormat="1" ht="12.75"/>
    <row r="590" s="42" customFormat="1" ht="12.75"/>
    <row r="591" s="42" customFormat="1" ht="12.75"/>
    <row r="592" s="42" customFormat="1" ht="12.75"/>
    <row r="593" s="42" customFormat="1" ht="12.75"/>
    <row r="594" s="42" customFormat="1" ht="12.75"/>
    <row r="595" s="42" customFormat="1" ht="12.75"/>
    <row r="596" s="42" customFormat="1" ht="12.75"/>
    <row r="597" s="42" customFormat="1" ht="12.75"/>
    <row r="598" s="42" customFormat="1" ht="12.75"/>
    <row r="599" s="42" customFormat="1" ht="12.75"/>
    <row r="600" s="42" customFormat="1" ht="12.75"/>
    <row r="601" s="42" customFormat="1" ht="12.75"/>
    <row r="602" s="42" customFormat="1" ht="12.75"/>
    <row r="603" s="42" customFormat="1" ht="12.75"/>
    <row r="604" s="42" customFormat="1" ht="12.75"/>
    <row r="605" s="42" customFormat="1" ht="12.75"/>
    <row r="606" s="42" customFormat="1" ht="12.75"/>
    <row r="607" s="42" customFormat="1" ht="12.75"/>
    <row r="608" s="42" customFormat="1" ht="12.75"/>
    <row r="609" s="42" customFormat="1" ht="12.75"/>
    <row r="610" s="42" customFormat="1" ht="12.75"/>
    <row r="611" s="42" customFormat="1" ht="12.75"/>
    <row r="612" s="42" customFormat="1" ht="12.75"/>
    <row r="613" s="42" customFormat="1" ht="12.75"/>
    <row r="614" s="42" customFormat="1" ht="12.75"/>
    <row r="615" s="42" customFormat="1" ht="12.75"/>
    <row r="616" s="42" customFormat="1" ht="12.75"/>
    <row r="617" s="42" customFormat="1" ht="12.75"/>
    <row r="618" s="42" customFormat="1" ht="12.75"/>
    <row r="619" s="42" customFormat="1" ht="12.75"/>
    <row r="620" s="42" customFormat="1" ht="12.75"/>
    <row r="621" s="42" customFormat="1" ht="12.75"/>
    <row r="622" s="42" customFormat="1" ht="12.75"/>
    <row r="623" s="42" customFormat="1" ht="12.75"/>
    <row r="624" s="42" customFormat="1" ht="12.75"/>
    <row r="625" s="42" customFormat="1" ht="12.75"/>
    <row r="626" s="42" customFormat="1" ht="12.75"/>
    <row r="627" s="42" customFormat="1" ht="12.75"/>
    <row r="628" s="42" customFormat="1" ht="12.75"/>
    <row r="629" s="42" customFormat="1" ht="12.75"/>
    <row r="630" s="42" customFormat="1" ht="12.75"/>
    <row r="631" s="42" customFormat="1" ht="12.75"/>
    <row r="632" s="42" customFormat="1" ht="12.75"/>
    <row r="633" s="42" customFormat="1" ht="12.75"/>
    <row r="634" s="42" customFormat="1" ht="12.75"/>
    <row r="635" s="42" customFormat="1" ht="12.75"/>
    <row r="636" s="42" customFormat="1" ht="12.75"/>
    <row r="637" s="42" customFormat="1" ht="12.75"/>
    <row r="638" s="42" customFormat="1" ht="12.75"/>
    <row r="639" s="42" customFormat="1" ht="12.75"/>
    <row r="640" s="42" customFormat="1" ht="12.75"/>
    <row r="641" s="42" customFormat="1" ht="12.75"/>
    <row r="642" s="42" customFormat="1" ht="12.75"/>
    <row r="643" s="42" customFormat="1" ht="12.75"/>
    <row r="644" s="42" customFormat="1" ht="12.75"/>
    <row r="645" s="42" customFormat="1" ht="12.75"/>
    <row r="646" s="42" customFormat="1" ht="12.75"/>
    <row r="647" s="42" customFormat="1" ht="12.75"/>
    <row r="648" s="42" customFormat="1" ht="12.75"/>
    <row r="649" s="42" customFormat="1" ht="12.75"/>
    <row r="650" s="42" customFormat="1" ht="12.75"/>
    <row r="651" s="42" customFormat="1" ht="12.75"/>
    <row r="652" s="42" customFormat="1" ht="12.75"/>
    <row r="653" s="42" customFormat="1" ht="12.75"/>
    <row r="654" s="42" customFormat="1" ht="12.75"/>
    <row r="655" s="42" customFormat="1" ht="12.75"/>
    <row r="656" s="42" customFormat="1" ht="12.75"/>
    <row r="657" s="42" customFormat="1" ht="12.75"/>
    <row r="658" s="42" customFormat="1" ht="12.75"/>
    <row r="659" s="42" customFormat="1" ht="12.75"/>
    <row r="660" s="42" customFormat="1" ht="12.75"/>
    <row r="661" s="42" customFormat="1" ht="12.75"/>
    <row r="662" s="42" customFormat="1" ht="12.75"/>
    <row r="663" s="42" customFormat="1" ht="12.75"/>
    <row r="664" s="42" customFormat="1" ht="12.75"/>
    <row r="665" s="42" customFormat="1" ht="12.75"/>
    <row r="666" s="42" customFormat="1" ht="12.75"/>
    <row r="667" s="42" customFormat="1" ht="12.75"/>
    <row r="668" s="42" customFormat="1" ht="12.75"/>
    <row r="669" s="42" customFormat="1" ht="12.75"/>
    <row r="670" s="42" customFormat="1" ht="12.75"/>
    <row r="671" s="42" customFormat="1" ht="12.75"/>
    <row r="672" s="42" customFormat="1" ht="12.75"/>
    <row r="673" s="42" customFormat="1" ht="12.75"/>
    <row r="674" s="42" customFormat="1" ht="12.75"/>
    <row r="675" s="42" customFormat="1" ht="12.75"/>
    <row r="676" s="42" customFormat="1" ht="12.75"/>
    <row r="677" s="42" customFormat="1" ht="12.75"/>
    <row r="678" s="42" customFormat="1" ht="12.75"/>
    <row r="679" s="42" customFormat="1" ht="12.75"/>
    <row r="680" s="42" customFormat="1" ht="12.75"/>
    <row r="681" s="42" customFormat="1" ht="12.75"/>
    <row r="682" s="42" customFormat="1" ht="12.75"/>
    <row r="683" s="42" customFormat="1" ht="12.75"/>
    <row r="684" s="42" customFormat="1" ht="12.75"/>
    <row r="685" s="42" customFormat="1" ht="12.75"/>
    <row r="686" s="42" customFormat="1" ht="12.75"/>
    <row r="687" s="42" customFormat="1" ht="12.75"/>
    <row r="688" s="42" customFormat="1" ht="12.75"/>
    <row r="689" s="42" customFormat="1" ht="12.75"/>
    <row r="690" s="42" customFormat="1" ht="12.75"/>
    <row r="691" s="42" customFormat="1" ht="12.75"/>
    <row r="692" s="42" customFormat="1" ht="12.75"/>
    <row r="693" s="42" customFormat="1" ht="12.75"/>
    <row r="694" s="42" customFormat="1" ht="12.75"/>
    <row r="695" s="42" customFormat="1" ht="12.75"/>
    <row r="696" s="42" customFormat="1" ht="12.75"/>
    <row r="697" s="42" customFormat="1" ht="12.75"/>
    <row r="698" s="42" customFormat="1" ht="12.75"/>
    <row r="699" s="42" customFormat="1" ht="12.75"/>
    <row r="700" s="42" customFormat="1" ht="12.75"/>
    <row r="701" s="42" customFormat="1" ht="12.75"/>
    <row r="702" s="42" customFormat="1" ht="12.75"/>
    <row r="703" s="42" customFormat="1" ht="12.75"/>
    <row r="704" s="42" customFormat="1" ht="12.75"/>
    <row r="705" s="42" customFormat="1" ht="12.75"/>
    <row r="706" s="42" customFormat="1" ht="12.75"/>
    <row r="707" s="42" customFormat="1" ht="12.75"/>
    <row r="708" s="42" customFormat="1" ht="12.75"/>
    <row r="709" s="42" customFormat="1" ht="12.75"/>
    <row r="710" s="42" customFormat="1" ht="12.75"/>
    <row r="711" s="42" customFormat="1" ht="12.75"/>
    <row r="712" s="42" customFormat="1" ht="12.75"/>
    <row r="713" s="42" customFormat="1" ht="12.75"/>
    <row r="714" s="42" customFormat="1" ht="12.75"/>
    <row r="715" s="42" customFormat="1" ht="12.75"/>
    <row r="716" s="42" customFormat="1" ht="12.75"/>
    <row r="717" s="42" customFormat="1" ht="12.75"/>
    <row r="718" s="42" customFormat="1" ht="12.75"/>
    <row r="719" s="42" customFormat="1" ht="12.75"/>
    <row r="720" s="42" customFormat="1" ht="12.75"/>
    <row r="721" s="42" customFormat="1" ht="12.75"/>
    <row r="722" s="42" customFormat="1" ht="12.75"/>
    <row r="723" s="42" customFormat="1" ht="12.75"/>
    <row r="724" s="42" customFormat="1" ht="12.75"/>
    <row r="725" s="42" customFormat="1" ht="12.75"/>
    <row r="726" s="42" customFormat="1" ht="12.75"/>
    <row r="727" s="42" customFormat="1" ht="12.75"/>
    <row r="728" s="42" customFormat="1" ht="12.75"/>
    <row r="729" s="42" customFormat="1" ht="12.75"/>
    <row r="730" s="42" customFormat="1" ht="12.75"/>
    <row r="731" s="42" customFormat="1" ht="12.75"/>
    <row r="732" s="42" customFormat="1" ht="12.75"/>
    <row r="733" s="42" customFormat="1" ht="12.75"/>
    <row r="734" s="42" customFormat="1" ht="12.75"/>
    <row r="735" s="42" customFormat="1" ht="12.75"/>
    <row r="736" s="42" customFormat="1" ht="12.75"/>
    <row r="737" s="42" customFormat="1" ht="12.75"/>
    <row r="738" s="42" customFormat="1" ht="12.75"/>
    <row r="739" s="42" customFormat="1" ht="12.75"/>
    <row r="740" s="42" customFormat="1" ht="12.75"/>
    <row r="741" s="42" customFormat="1" ht="12.75"/>
    <row r="742" s="42" customFormat="1" ht="12.75"/>
    <row r="743" s="42" customFormat="1" ht="12.75"/>
    <row r="744" s="42" customFormat="1" ht="12.75"/>
    <row r="745" s="42" customFormat="1" ht="12.75"/>
    <row r="746" s="42" customFormat="1" ht="12.75"/>
    <row r="747" s="42" customFormat="1" ht="12.75"/>
    <row r="748" s="42" customFormat="1" ht="12.75"/>
    <row r="749" s="42" customFormat="1" ht="12.75"/>
    <row r="750" s="42" customFormat="1" ht="12.75"/>
    <row r="751" s="42" customFormat="1" ht="12.75"/>
    <row r="752" s="42" customFormat="1" ht="12.75"/>
    <row r="753" s="42" customFormat="1" ht="12.75"/>
    <row r="754" s="42" customFormat="1" ht="12.75"/>
    <row r="755" s="42" customFormat="1" ht="12.75"/>
    <row r="756" s="42" customFormat="1" ht="12.75"/>
    <row r="757" s="42" customFormat="1" ht="12.75"/>
    <row r="758" s="42" customFormat="1" ht="12.75"/>
    <row r="759" s="42" customFormat="1" ht="12.75"/>
    <row r="760" s="42" customFormat="1" ht="12.75"/>
    <row r="761" s="42" customFormat="1" ht="12.75"/>
    <row r="762" s="42" customFormat="1" ht="12.75"/>
    <row r="763" s="42" customFormat="1" ht="12.75"/>
    <row r="764" s="42" customFormat="1" ht="12.75"/>
    <row r="765" s="42" customFormat="1" ht="12.75"/>
    <row r="766" s="42" customFormat="1" ht="12.75"/>
    <row r="767" s="42" customFormat="1" ht="12.75"/>
    <row r="768" s="42" customFormat="1" ht="12.75"/>
    <row r="769" s="42" customFormat="1" ht="12.75"/>
    <row r="770" s="42" customFormat="1" ht="12.75"/>
    <row r="771" s="42" customFormat="1" ht="12.75"/>
    <row r="772" s="42" customFormat="1" ht="12.75"/>
    <row r="773" s="42" customFormat="1" ht="12.75"/>
    <row r="774" s="42" customFormat="1" ht="12.75"/>
    <row r="775" s="42" customFormat="1" ht="12.75"/>
    <row r="776" s="42" customFormat="1" ht="12.75"/>
    <row r="777" s="42" customFormat="1" ht="12.75"/>
    <row r="778" s="42" customFormat="1" ht="12.75"/>
    <row r="779" s="42" customFormat="1" ht="12.75"/>
    <row r="780" s="42" customFormat="1" ht="12.75"/>
    <row r="781" s="42" customFormat="1" ht="12.75"/>
    <row r="782" s="42" customFormat="1" ht="12.75"/>
    <row r="783" s="42" customFormat="1" ht="12.75"/>
    <row r="784" s="42" customFormat="1" ht="12.75"/>
    <row r="785" s="42" customFormat="1" ht="12.75"/>
    <row r="786" s="42" customFormat="1" ht="12.75"/>
    <row r="787" s="42" customFormat="1" ht="12.75"/>
    <row r="788" s="42" customFormat="1" ht="12.75"/>
    <row r="789" s="42" customFormat="1" ht="12.75"/>
    <row r="790" s="42" customFormat="1" ht="12.75"/>
    <row r="791" s="42" customFormat="1" ht="12.75"/>
    <row r="792" s="42" customFormat="1" ht="12.75"/>
    <row r="793" s="42" customFormat="1" ht="12.75"/>
    <row r="794" s="42" customFormat="1" ht="12.75"/>
    <row r="795" s="42" customFormat="1" ht="12.75"/>
    <row r="796" s="42" customFormat="1" ht="12.75"/>
    <row r="797" s="42" customFormat="1" ht="12.75"/>
    <row r="798" s="42" customFormat="1" ht="12.75"/>
    <row r="799" s="42" customFormat="1" ht="12.75"/>
    <row r="800" s="42" customFormat="1" ht="12.75"/>
    <row r="801" s="42" customFormat="1" ht="12.75"/>
    <row r="802" s="42" customFormat="1" ht="12.75"/>
    <row r="803" s="42" customFormat="1" ht="12.75"/>
    <row r="804" s="42" customFormat="1" ht="12.75"/>
    <row r="805" s="42" customFormat="1" ht="12.75"/>
    <row r="806" s="42" customFormat="1" ht="12.75"/>
    <row r="807" s="42" customFormat="1" ht="12.75"/>
    <row r="808" s="42" customFormat="1" ht="12.75"/>
    <row r="809" s="42" customFormat="1" ht="12.75"/>
    <row r="810" s="42" customFormat="1" ht="12.75"/>
    <row r="811" s="42" customFormat="1" ht="12.75"/>
    <row r="812" s="42" customFormat="1" ht="12.75"/>
    <row r="813" s="42" customFormat="1" ht="12.75"/>
    <row r="814" s="42" customFormat="1" ht="12.75"/>
    <row r="815" s="42" customFormat="1" ht="12.75"/>
    <row r="816" s="42" customFormat="1" ht="12.75"/>
    <row r="817" s="42" customFormat="1" ht="12.75"/>
    <row r="818" s="42" customFormat="1" ht="12.75"/>
    <row r="819" s="42" customFormat="1" ht="12.75"/>
    <row r="820" s="42" customFormat="1" ht="12.75"/>
    <row r="821" s="42" customFormat="1" ht="12.75"/>
    <row r="822" s="42" customFormat="1" ht="12.75"/>
    <row r="823" s="42" customFormat="1" ht="12.75"/>
    <row r="824" s="42" customFormat="1" ht="12.75"/>
    <row r="825" s="42" customFormat="1" ht="12.75"/>
    <row r="826" s="42" customFormat="1" ht="12.75"/>
    <row r="827" s="42" customFormat="1" ht="12.75"/>
    <row r="828" s="42" customFormat="1" ht="12.75"/>
    <row r="829" s="42" customFormat="1" ht="12.75"/>
    <row r="830" s="42" customFormat="1" ht="12.75"/>
    <row r="831" s="42" customFormat="1" ht="12.75"/>
    <row r="832" s="42" customFormat="1" ht="12.75"/>
    <row r="833" s="42" customFormat="1" ht="12.75"/>
    <row r="834" s="42" customFormat="1" ht="12.75"/>
    <row r="835" s="42" customFormat="1" ht="12.75"/>
    <row r="836" s="42" customFormat="1" ht="12.75"/>
    <row r="837" s="42" customFormat="1" ht="12.75"/>
    <row r="838" s="42" customFormat="1" ht="12.75"/>
    <row r="839" s="42" customFormat="1" ht="12.75"/>
    <row r="840" s="42" customFormat="1" ht="12.75"/>
    <row r="841" s="42" customFormat="1" ht="12.75"/>
    <row r="842" s="42" customFormat="1" ht="12.75"/>
    <row r="843" s="42" customFormat="1" ht="12.75"/>
    <row r="844" s="42" customFormat="1" ht="12.75"/>
    <row r="845" s="42" customFormat="1" ht="12.75"/>
    <row r="846" s="42" customFormat="1" ht="12.75"/>
    <row r="847" s="42" customFormat="1" ht="12.75"/>
    <row r="848" s="42" customFormat="1" ht="12.75"/>
    <row r="849" s="42" customFormat="1" ht="12.75"/>
    <row r="850" s="42" customFormat="1" ht="12.75"/>
    <row r="851" s="42" customFormat="1" ht="12.75"/>
    <row r="852" s="42" customFormat="1" ht="12.75"/>
    <row r="853" s="42" customFormat="1" ht="12.75"/>
    <row r="854" s="42" customFormat="1" ht="12.75"/>
    <row r="855" s="42" customFormat="1" ht="12.75"/>
    <row r="856" s="42" customFormat="1" ht="12.75"/>
    <row r="857" s="42" customFormat="1" ht="12.75"/>
    <row r="858" s="42" customFormat="1" ht="12.75"/>
    <row r="859" s="42" customFormat="1" ht="12.75"/>
    <row r="860" s="42" customFormat="1" ht="12.75"/>
    <row r="861" s="42" customFormat="1" ht="12.75"/>
    <row r="862" s="42" customFormat="1" ht="12.75"/>
    <row r="863" s="42" customFormat="1" ht="12.75"/>
    <row r="864" s="42" customFormat="1" ht="12.75"/>
    <row r="865" s="42" customFormat="1" ht="12.75"/>
    <row r="866" s="42" customFormat="1" ht="12.75"/>
    <row r="867" s="42" customFormat="1" ht="12.75"/>
    <row r="868" s="42" customFormat="1" ht="12.75"/>
    <row r="869" s="42" customFormat="1" ht="12.75"/>
    <row r="870" s="42" customFormat="1" ht="12.75"/>
    <row r="871" s="42" customFormat="1" ht="12.75"/>
    <row r="872" s="42" customFormat="1" ht="12.75"/>
    <row r="873" s="42" customFormat="1" ht="12.75"/>
    <row r="874" s="42" customFormat="1" ht="12.75"/>
    <row r="875" s="42" customFormat="1" ht="12.75"/>
    <row r="876" s="42" customFormat="1" ht="12.75"/>
    <row r="877" s="42" customFormat="1" ht="12.75"/>
    <row r="878" s="42" customFormat="1" ht="12.75"/>
    <row r="879" s="42" customFormat="1" ht="12.75"/>
    <row r="880" s="42" customFormat="1" ht="12.75"/>
    <row r="881" s="42" customFormat="1" ht="12.75"/>
    <row r="882" s="42" customFormat="1" ht="12.75"/>
    <row r="883" s="42" customFormat="1" ht="12.75"/>
    <row r="884" s="42" customFormat="1" ht="12.75"/>
    <row r="885" s="42" customFormat="1" ht="12.75"/>
    <row r="886" s="42" customFormat="1" ht="12.75"/>
    <row r="887" s="42" customFormat="1" ht="12.75"/>
    <row r="888" s="42" customFormat="1" ht="12.75"/>
    <row r="889" s="42" customFormat="1" ht="12.75"/>
    <row r="890" s="42" customFormat="1" ht="12.75"/>
    <row r="891" s="42" customFormat="1" ht="12.75"/>
    <row r="892" s="42" customFormat="1" ht="12.75"/>
    <row r="893" s="42" customFormat="1" ht="12.75"/>
    <row r="894" s="42" customFormat="1" ht="12.75"/>
    <row r="895" s="42" customFormat="1" ht="12.75"/>
    <row r="896" s="42" customFormat="1" ht="12.75"/>
    <row r="897" s="42" customFormat="1" ht="12.75"/>
    <row r="898" s="42" customFormat="1" ht="12.75"/>
    <row r="899" s="42" customFormat="1" ht="12.75"/>
    <row r="900" s="42" customFormat="1" ht="12.75"/>
    <row r="901" s="42" customFormat="1" ht="12.75"/>
    <row r="902" s="42" customFormat="1" ht="12.75"/>
    <row r="903" s="42" customFormat="1" ht="12.75"/>
    <row r="904" s="42" customFormat="1" ht="12.75"/>
    <row r="905" s="42" customFormat="1" ht="12.75"/>
    <row r="906" s="42" customFormat="1" ht="12.75"/>
    <row r="907" s="42" customFormat="1" ht="12.75"/>
    <row r="908" s="42" customFormat="1" ht="12.75"/>
    <row r="909" s="42" customFormat="1" ht="12.75"/>
    <row r="910" s="42" customFormat="1" ht="12.75"/>
    <row r="911" s="42" customFormat="1" ht="12.75"/>
    <row r="912" s="42" customFormat="1" ht="12.75"/>
    <row r="913" s="42" customFormat="1" ht="12.75"/>
    <row r="914" s="42" customFormat="1" ht="12.75"/>
    <row r="915" s="42" customFormat="1" ht="12.75"/>
    <row r="916" s="42" customFormat="1" ht="12.75"/>
    <row r="917" s="42" customFormat="1" ht="12.75"/>
    <row r="918" s="42" customFormat="1" ht="12.75"/>
    <row r="919" s="42" customFormat="1" ht="12.75"/>
    <row r="920" s="42" customFormat="1" ht="12.75"/>
    <row r="921" s="42" customFormat="1" ht="12.75"/>
    <row r="922" s="42" customFormat="1" ht="12.75"/>
    <row r="923" s="42" customFormat="1" ht="12.75"/>
    <row r="924" s="42" customFormat="1" ht="12.75"/>
    <row r="925" s="42" customFormat="1" ht="12.75"/>
    <row r="926" s="42" customFormat="1" ht="12.75"/>
    <row r="927" s="42" customFormat="1" ht="12.75"/>
    <row r="928" s="42" customFormat="1" ht="12.75"/>
    <row r="929" s="42" customFormat="1" ht="12.75"/>
    <row r="930" s="42" customFormat="1" ht="12.75"/>
    <row r="931" s="42" customFormat="1" ht="12.75"/>
    <row r="932" s="42" customFormat="1" ht="12.75"/>
    <row r="933" s="42" customFormat="1" ht="12.75"/>
    <row r="934" s="42" customFormat="1" ht="12.75"/>
    <row r="935" s="42" customFormat="1" ht="12.75"/>
    <row r="936" s="42" customFormat="1" ht="12.75"/>
    <row r="937" s="42" customFormat="1" ht="12.75"/>
    <row r="938" s="42" customFormat="1" ht="12.75"/>
    <row r="939" s="42" customFormat="1" ht="12.75"/>
    <row r="940" s="42" customFormat="1" ht="12.75"/>
    <row r="941" s="42" customFormat="1" ht="12.75"/>
    <row r="942" s="42" customFormat="1" ht="12.75"/>
    <row r="943" s="42" customFormat="1" ht="12.75"/>
    <row r="944" s="42" customFormat="1" ht="12.75"/>
    <row r="945" s="42" customFormat="1" ht="12.75"/>
    <row r="946" s="42" customFormat="1" ht="12.75"/>
    <row r="947" s="42" customFormat="1" ht="12.75"/>
    <row r="948" s="42" customFormat="1" ht="12.75"/>
    <row r="949" s="42" customFormat="1" ht="12.75"/>
    <row r="950" s="42" customFormat="1" ht="12.75"/>
    <row r="951" s="42" customFormat="1" ht="12.75"/>
    <row r="952" s="42" customFormat="1" ht="12.75"/>
    <row r="953" s="42" customFormat="1" ht="12.75"/>
    <row r="954" s="42" customFormat="1" ht="12.75"/>
    <row r="955" s="42" customFormat="1" ht="12.75"/>
    <row r="956" s="42" customFormat="1" ht="12.75"/>
    <row r="957" s="42" customFormat="1" ht="12.75"/>
    <row r="958" s="42" customFormat="1" ht="12.75"/>
    <row r="959" s="42" customFormat="1" ht="12.75"/>
    <row r="960" s="42" customFormat="1" ht="12.75"/>
    <row r="961" s="42" customFormat="1" ht="12.75"/>
    <row r="962" s="42" customFormat="1" ht="12.75"/>
    <row r="963" s="42" customFormat="1" ht="12.75"/>
    <row r="964" s="42" customFormat="1" ht="12.75"/>
    <row r="965" s="42" customFormat="1" ht="12.75"/>
    <row r="966" s="42" customFormat="1" ht="12.75"/>
    <row r="967" s="42" customFormat="1" ht="12.75"/>
    <row r="968" s="42" customFormat="1" ht="12.75"/>
    <row r="969" s="42" customFormat="1" ht="12.75"/>
    <row r="970" s="42" customFormat="1" ht="12.75"/>
    <row r="971" s="42" customFormat="1" ht="12.75"/>
    <row r="972" s="42" customFormat="1" ht="12.75"/>
    <row r="973" s="42" customFormat="1" ht="12.75"/>
    <row r="974" s="42" customFormat="1" ht="12.75"/>
    <row r="975" s="42" customFormat="1" ht="12.75"/>
    <row r="976" s="42" customFormat="1" ht="12.75"/>
    <row r="977" s="42" customFormat="1" ht="12.75"/>
    <row r="978" s="42" customFormat="1" ht="12.75"/>
    <row r="979" s="42" customFormat="1" ht="12.75"/>
    <row r="980" s="42" customFormat="1" ht="12.75"/>
    <row r="981" s="42" customFormat="1" ht="12.75"/>
    <row r="982" s="42" customFormat="1" ht="12.75"/>
    <row r="983" s="42" customFormat="1" ht="12.75"/>
    <row r="984" s="42" customFormat="1" ht="12.75"/>
    <row r="985" s="42" customFormat="1" ht="12.75"/>
    <row r="986" s="42" customFormat="1" ht="12.75"/>
    <row r="987" s="42" customFormat="1" ht="12.75"/>
    <row r="988" s="42" customFormat="1" ht="12.75"/>
    <row r="989" s="42" customFormat="1" ht="12.75"/>
    <row r="990" s="42" customFormat="1" ht="12.75"/>
    <row r="991" s="42" customFormat="1" ht="12.75"/>
    <row r="992" s="42" customFormat="1" ht="12.75"/>
    <row r="993" s="42" customFormat="1" ht="12.75"/>
    <row r="994" s="42" customFormat="1" ht="12.75"/>
    <row r="995" s="42" customFormat="1" ht="12.75"/>
    <row r="996" s="42" customFormat="1" ht="12.75"/>
    <row r="997" s="42" customFormat="1" ht="12.75"/>
    <row r="998" s="42" customFormat="1" ht="12.75"/>
    <row r="999" s="42" customFormat="1" ht="12.75"/>
    <row r="1000" s="42" customFormat="1" ht="12.75"/>
    <row r="1001" s="42" customFormat="1" ht="12.75"/>
    <row r="1002" s="42" customFormat="1" ht="12.75"/>
    <row r="1003" s="42" customFormat="1" ht="12.75"/>
    <row r="1004" s="42" customFormat="1" ht="12.75"/>
    <row r="1005" s="42" customFormat="1" ht="12.75"/>
    <row r="1006" s="42" customFormat="1" ht="12.75"/>
    <row r="1007" s="42" customFormat="1" ht="12.75"/>
    <row r="1008" s="42" customFormat="1" ht="12.75"/>
    <row r="1009" s="42" customFormat="1" ht="12.75"/>
    <row r="1010" s="42" customFormat="1" ht="12.75"/>
    <row r="1011" s="42" customFormat="1" ht="12.75"/>
    <row r="1012" s="42" customFormat="1" ht="12.75"/>
    <row r="1013" s="42" customFormat="1" ht="12.75"/>
    <row r="1014" s="42" customFormat="1" ht="12.75"/>
    <row r="1015" s="42" customFormat="1" ht="12.75"/>
    <row r="1016" s="42" customFormat="1" ht="12.75"/>
    <row r="1017" s="42" customFormat="1" ht="12.75"/>
    <row r="1018" s="42" customFormat="1" ht="12.75"/>
    <row r="1019" s="42" customFormat="1" ht="12.75"/>
    <row r="1020" s="42" customFormat="1" ht="12.75"/>
    <row r="1021" s="42" customFormat="1" ht="12.75"/>
    <row r="1022" s="42" customFormat="1" ht="12.75"/>
    <row r="1023" s="42" customFormat="1" ht="12.75"/>
    <row r="1024" s="42" customFormat="1" ht="12.75"/>
    <row r="1025" s="42" customFormat="1" ht="12.75"/>
    <row r="1026" s="42" customFormat="1" ht="12.75"/>
    <row r="1027" s="42" customFormat="1" ht="12.75"/>
    <row r="1028" s="42" customFormat="1" ht="12.75"/>
    <row r="1029" s="42" customFormat="1" ht="12.75"/>
    <row r="1030" s="42" customFormat="1" ht="12.75"/>
    <row r="1031" s="42" customFormat="1" ht="12.75"/>
    <row r="1032" s="42" customFormat="1" ht="12.75"/>
    <row r="1033" s="42" customFormat="1" ht="12.75"/>
    <row r="1034" s="42" customFormat="1" ht="12.75"/>
    <row r="1035" s="42" customFormat="1" ht="12.75"/>
    <row r="1036" s="42" customFormat="1" ht="12.75"/>
    <row r="1037" s="42" customFormat="1" ht="12.75"/>
    <row r="1038" s="42" customFormat="1" ht="12.75"/>
    <row r="1039" s="42" customFormat="1" ht="12.75"/>
    <row r="1040" s="42" customFormat="1" ht="12.75"/>
    <row r="1041" s="42" customFormat="1" ht="12.75"/>
    <row r="1042" s="42" customFormat="1" ht="12.75"/>
    <row r="1043" s="42" customFormat="1" ht="12.75"/>
    <row r="1044" s="42" customFormat="1" ht="12.75"/>
    <row r="1045" s="42" customFormat="1" ht="12.75"/>
    <row r="1046" s="42" customFormat="1" ht="12.75"/>
    <row r="1047" s="42" customFormat="1" ht="12.75"/>
    <row r="1048" s="42" customFormat="1" ht="12.75"/>
    <row r="1049" s="42" customFormat="1" ht="12.75"/>
    <row r="1050" s="42" customFormat="1" ht="12.75"/>
    <row r="1051" s="42" customFormat="1" ht="12.75"/>
    <row r="1052" s="42" customFormat="1" ht="12.75"/>
    <row r="1053" s="42" customFormat="1" ht="12.75"/>
    <row r="1054" s="42" customFormat="1" ht="12.75"/>
    <row r="1055" s="42" customFormat="1" ht="12.75"/>
    <row r="1056" s="42" customFormat="1" ht="12.75"/>
    <row r="1057" s="42" customFormat="1" ht="12.75"/>
    <row r="1058" s="42" customFormat="1" ht="12.75"/>
    <row r="1059" s="42" customFormat="1" ht="12.75"/>
    <row r="1060" s="42" customFormat="1" ht="12.75"/>
    <row r="1061" s="42" customFormat="1" ht="12.75"/>
    <row r="1062" s="42" customFormat="1" ht="12.75"/>
    <row r="1063" s="42" customFormat="1" ht="12.75"/>
    <row r="1064" s="42" customFormat="1" ht="12.75"/>
    <row r="1065" s="42" customFormat="1" ht="12.75"/>
    <row r="1066" s="42" customFormat="1" ht="12.75"/>
    <row r="1067" s="42" customFormat="1" ht="12.75"/>
    <row r="1068" s="42" customFormat="1" ht="12.75"/>
    <row r="1069" s="42" customFormat="1" ht="12.75"/>
    <row r="1070" s="42" customFormat="1" ht="12.75"/>
    <row r="1071" s="42" customFormat="1" ht="12.75"/>
    <row r="1072" s="42" customFormat="1" ht="12.75"/>
    <row r="1073" s="42" customFormat="1" ht="12.75"/>
    <row r="1074" s="42" customFormat="1" ht="12.75"/>
    <row r="1075" s="42" customFormat="1" ht="12.75"/>
    <row r="1076" s="42" customFormat="1" ht="12.75"/>
    <row r="1077" s="42" customFormat="1" ht="12.75"/>
    <row r="1078" s="42" customFormat="1" ht="12.75"/>
    <row r="1079" s="42" customFormat="1" ht="12.75"/>
    <row r="1080" s="42" customFormat="1" ht="12.75"/>
    <row r="1081" s="42" customFormat="1" ht="12.75"/>
    <row r="1082" s="42" customFormat="1" ht="12.75"/>
    <row r="1083" s="42" customFormat="1" ht="12.75"/>
    <row r="1084" s="42" customFormat="1" ht="12.75"/>
    <row r="1085" s="42" customFormat="1" ht="12.75"/>
    <row r="1086" s="42" customFormat="1" ht="12.75"/>
    <row r="1087" s="42" customFormat="1" ht="12.75"/>
    <row r="1088" s="42" customFormat="1" ht="12.75"/>
    <row r="1089" s="42" customFormat="1" ht="12.75"/>
    <row r="1090" s="42" customFormat="1" ht="12.75"/>
    <row r="1091" s="42" customFormat="1" ht="12.75"/>
    <row r="1092" s="42" customFormat="1" ht="12.75"/>
    <row r="1093" s="42" customFormat="1" ht="12.75"/>
    <row r="1094" s="42" customFormat="1" ht="12.75"/>
    <row r="1095" s="42" customFormat="1" ht="12.75"/>
    <row r="1096" s="42" customFormat="1" ht="12.75"/>
    <row r="1097" s="42" customFormat="1" ht="12.75"/>
    <row r="1098" s="42" customFormat="1" ht="12.75"/>
    <row r="1099" s="42" customFormat="1" ht="12.75"/>
    <row r="1100" s="42" customFormat="1" ht="12.75"/>
    <row r="1101" s="42" customFormat="1" ht="12.75"/>
    <row r="1102" s="42" customFormat="1" ht="12.75"/>
    <row r="1103" s="42" customFormat="1" ht="12.75"/>
    <row r="1104" s="42" customFormat="1" ht="12.75"/>
    <row r="1105" s="42" customFormat="1" ht="12.75"/>
    <row r="1106" s="42" customFormat="1" ht="12.75"/>
    <row r="1107" s="42" customFormat="1" ht="12.75"/>
    <row r="1108" s="42" customFormat="1" ht="12.75"/>
    <row r="1109" s="42" customFormat="1" ht="12.75"/>
    <row r="1110" s="42" customFormat="1" ht="12.75"/>
    <row r="1111" s="42" customFormat="1" ht="12.75"/>
    <row r="1112" s="42" customFormat="1" ht="12.75"/>
    <row r="1113" s="42" customFormat="1" ht="12.75"/>
    <row r="1114" s="42" customFormat="1" ht="12.75"/>
    <row r="1115" s="42" customFormat="1" ht="12.75"/>
    <row r="1116" s="42" customFormat="1" ht="12.75"/>
    <row r="1117" s="42" customFormat="1" ht="12.75"/>
    <row r="1118" s="42" customFormat="1" ht="12.75"/>
    <row r="1119" s="42" customFormat="1" ht="12.75"/>
    <row r="1120" s="42" customFormat="1" ht="12.75"/>
    <row r="1121" s="42" customFormat="1" ht="12.75"/>
    <row r="1122" s="42" customFormat="1" ht="12.75"/>
    <row r="1123" s="42" customFormat="1" ht="12.75"/>
    <row r="1124" s="42" customFormat="1" ht="12.75"/>
    <row r="1125" s="42" customFormat="1" ht="12.75"/>
    <row r="1126" s="42" customFormat="1" ht="12.75"/>
    <row r="1127" s="42" customFormat="1" ht="12.75"/>
    <row r="1128" s="42" customFormat="1" ht="12.75"/>
    <row r="1129" s="42" customFormat="1" ht="12.75"/>
    <row r="1130" s="42" customFormat="1" ht="12.75"/>
    <row r="1131" s="42" customFormat="1" ht="12.75"/>
    <row r="1132" s="42" customFormat="1" ht="12.75"/>
    <row r="1133" s="42" customFormat="1" ht="12.75"/>
    <row r="1134" s="42" customFormat="1" ht="12.75"/>
    <row r="1135" s="42" customFormat="1" ht="12.75"/>
    <row r="1136" s="42" customFormat="1" ht="12.75"/>
    <row r="1137" s="42" customFormat="1" ht="12.75"/>
    <row r="1138" s="42" customFormat="1" ht="12.75"/>
    <row r="1139" s="42" customFormat="1" ht="12.75"/>
    <row r="1140" s="42" customFormat="1" ht="12.75"/>
    <row r="1141" s="42" customFormat="1" ht="12.75"/>
    <row r="1142" s="42" customFormat="1" ht="12.75"/>
    <row r="1143" s="42" customFormat="1" ht="12.75"/>
    <row r="1144" s="42" customFormat="1" ht="12.75"/>
    <row r="1145" s="42" customFormat="1" ht="12.75"/>
    <row r="1146" s="42" customFormat="1" ht="12.75"/>
    <row r="1147" s="42" customFormat="1" ht="12.75"/>
    <row r="1148" s="42" customFormat="1" ht="12.75"/>
    <row r="1149" s="42" customFormat="1" ht="12.75"/>
    <row r="1150" s="42" customFormat="1" ht="12.75"/>
    <row r="1151" s="42" customFormat="1" ht="12.75"/>
    <row r="1152" s="42" customFormat="1" ht="12.75"/>
    <row r="1153" s="42" customFormat="1" ht="12.75"/>
    <row r="1154" s="42" customFormat="1" ht="12.75"/>
    <row r="1155" s="42" customFormat="1" ht="12.75"/>
    <row r="1156" s="42" customFormat="1" ht="12.75"/>
    <row r="1157" s="42" customFormat="1" ht="12.75"/>
    <row r="1158" s="42" customFormat="1" ht="12.75"/>
    <row r="1159" s="42" customFormat="1" ht="12.75"/>
    <row r="1160" s="42" customFormat="1" ht="12.75"/>
    <row r="1161" s="42" customFormat="1" ht="12.75"/>
    <row r="1162" s="42" customFormat="1" ht="12.75"/>
    <row r="1163" s="42" customFormat="1" ht="12.75"/>
    <row r="1164" s="42" customFormat="1" ht="12.75"/>
    <row r="1165" s="42" customFormat="1" ht="12.75"/>
    <row r="1166" s="42" customFormat="1" ht="12.75"/>
    <row r="1167" s="42" customFormat="1" ht="12.75"/>
    <row r="1168" s="42" customFormat="1" ht="12.75"/>
    <row r="1169" s="42" customFormat="1" ht="12.75"/>
    <row r="1170" s="42" customFormat="1" ht="12.75"/>
    <row r="1171" s="42" customFormat="1" ht="12.75"/>
    <row r="1172" s="42" customFormat="1" ht="12.75"/>
    <row r="1173" s="42" customFormat="1" ht="12.75"/>
    <row r="1174" s="42" customFormat="1" ht="12.75"/>
    <row r="1175" s="42" customFormat="1" ht="12.75"/>
    <row r="1176" s="42" customFormat="1" ht="12.75"/>
    <row r="1177" s="42" customFormat="1" ht="12.75"/>
    <row r="1178" s="42" customFormat="1" ht="12.75"/>
    <row r="1179" s="42" customFormat="1" ht="12.75"/>
    <row r="1180" s="42" customFormat="1" ht="12.75"/>
    <row r="1181" s="42" customFormat="1" ht="12.75"/>
    <row r="1182" s="42" customFormat="1" ht="12.75"/>
    <row r="1183" s="42" customFormat="1" ht="12.75"/>
    <row r="1184" s="42" customFormat="1" ht="12.75"/>
    <row r="1185" s="42" customFormat="1" ht="12.75"/>
    <row r="1186" s="42" customFormat="1" ht="12.75"/>
    <row r="1187" s="42" customFormat="1" ht="12.75"/>
    <row r="1188" s="42" customFormat="1" ht="12.75"/>
    <row r="1189" s="42" customFormat="1" ht="12.75"/>
    <row r="1190" s="42" customFormat="1" ht="12.75"/>
    <row r="1191" s="42" customFormat="1" ht="12.75"/>
    <row r="1192" s="42" customFormat="1" ht="12.75"/>
    <row r="1193" s="42" customFormat="1" ht="12.75"/>
    <row r="1194" s="42" customFormat="1" ht="12.75"/>
    <row r="1195" s="42" customFormat="1" ht="12.75"/>
    <row r="1196" s="42" customFormat="1" ht="12.75"/>
    <row r="1197" s="42" customFormat="1" ht="12.75"/>
    <row r="1198" s="42" customFormat="1" ht="12.75"/>
    <row r="1199" s="42" customFormat="1" ht="12.75"/>
    <row r="1200" s="42" customFormat="1" ht="12.75"/>
    <row r="1201" s="42" customFormat="1" ht="12.75"/>
    <row r="1202" s="42" customFormat="1" ht="12.75"/>
    <row r="1203" s="42" customFormat="1" ht="12.75"/>
    <row r="1204" s="42" customFormat="1" ht="12.75"/>
    <row r="1205" s="42" customFormat="1" ht="12.75"/>
    <row r="1206" s="42" customFormat="1" ht="12.75"/>
    <row r="1207" s="42" customFormat="1" ht="12.75"/>
    <row r="1208" s="42" customFormat="1" ht="12.75"/>
    <row r="1209" s="42" customFormat="1" ht="12.75"/>
    <row r="1210" s="42" customFormat="1" ht="12.75"/>
    <row r="1211" s="42" customFormat="1" ht="12.75"/>
    <row r="1212" s="42" customFormat="1" ht="12.75"/>
    <row r="1213" s="42" customFormat="1" ht="12.75"/>
    <row r="1214" s="42" customFormat="1" ht="12.75"/>
    <row r="1215" s="42" customFormat="1" ht="12.75"/>
    <row r="1216" s="42" customFormat="1" ht="12.75"/>
    <row r="1217" s="42" customFormat="1" ht="12.75"/>
    <row r="1218" s="42" customFormat="1" ht="12.75"/>
    <row r="1219" s="42" customFormat="1" ht="12.75"/>
    <row r="1220" s="42" customFormat="1" ht="12.75"/>
    <row r="1221" s="42" customFormat="1" ht="12.75"/>
    <row r="1222" s="42" customFormat="1" ht="12.75"/>
    <row r="1223" s="42" customFormat="1" ht="12.75"/>
    <row r="1224" s="42" customFormat="1" ht="12.75"/>
    <row r="1225" s="42" customFormat="1" ht="12.75"/>
    <row r="1226" s="42" customFormat="1" ht="12.75"/>
    <row r="1227" s="42" customFormat="1" ht="12.75"/>
    <row r="1228" s="42" customFormat="1" ht="12.75"/>
    <row r="1229" s="42" customFormat="1" ht="12.75"/>
    <row r="1230" s="42" customFormat="1" ht="12.75"/>
    <row r="1231" s="42" customFormat="1" ht="12.75"/>
    <row r="1232" s="42" customFormat="1" ht="12.75"/>
    <row r="1233" s="42" customFormat="1" ht="12.75"/>
    <row r="1234" s="42" customFormat="1" ht="12.75"/>
    <row r="1235" s="42" customFormat="1" ht="12.75"/>
    <row r="1236" s="42" customFormat="1" ht="12.75"/>
    <row r="1237" s="42" customFormat="1" ht="12.75"/>
    <row r="1238" s="42" customFormat="1" ht="12.75"/>
    <row r="1239" s="42" customFormat="1" ht="12.75"/>
    <row r="1240" s="42" customFormat="1" ht="12.75"/>
    <row r="1241" s="42" customFormat="1" ht="12.75"/>
    <row r="1242" s="42" customFormat="1" ht="12.75"/>
    <row r="1243" s="42" customFormat="1" ht="12.75"/>
    <row r="1244" s="42" customFormat="1" ht="12.75"/>
    <row r="1245" s="42" customFormat="1" ht="12.75"/>
    <row r="1246" s="42" customFormat="1" ht="12.75"/>
    <row r="1247" s="42" customFormat="1" ht="12.75"/>
    <row r="1248" s="42" customFormat="1" ht="12.75"/>
    <row r="1249" s="42" customFormat="1" ht="12.75"/>
    <row r="1250" s="42" customFormat="1" ht="12.75"/>
    <row r="1251" s="42" customFormat="1" ht="12.75"/>
    <row r="1252" s="42" customFormat="1" ht="12.75"/>
    <row r="1253" s="42" customFormat="1" ht="12.75"/>
    <row r="1254" s="42" customFormat="1" ht="12.75"/>
    <row r="1255" s="42" customFormat="1" ht="12.75"/>
    <row r="1256" s="42" customFormat="1" ht="12.75"/>
    <row r="1257" s="42" customFormat="1" ht="12.75"/>
    <row r="1258" s="42" customFormat="1" ht="12.75"/>
    <row r="1259" s="42" customFormat="1" ht="12.75"/>
    <row r="1260" s="42" customFormat="1" ht="12.75"/>
    <row r="1261" s="42" customFormat="1" ht="12.75"/>
    <row r="1262" s="42" customFormat="1" ht="12.75"/>
    <row r="1263" s="42" customFormat="1" ht="12.75"/>
    <row r="1264" s="42" customFormat="1" ht="12.75"/>
    <row r="1265" s="42" customFormat="1" ht="12.75"/>
    <row r="1266" s="42" customFormat="1" ht="12.75"/>
    <row r="1267" s="42" customFormat="1" ht="12.75"/>
    <row r="1268" s="42" customFormat="1" ht="12.75"/>
    <row r="1269" s="42" customFormat="1" ht="12.75"/>
    <row r="1270" s="42" customFormat="1" ht="12.75"/>
    <row r="1271" s="42" customFormat="1" ht="12.75"/>
    <row r="1272" s="42" customFormat="1" ht="12.75"/>
    <row r="1273" s="42" customFormat="1" ht="12.75"/>
    <row r="1274" s="42" customFormat="1" ht="12.75"/>
    <row r="1275" s="42" customFormat="1" ht="12.75"/>
    <row r="1276" s="42" customFormat="1" ht="12.75"/>
    <row r="1277" s="42" customFormat="1" ht="12.75"/>
    <row r="1278" s="42" customFormat="1" ht="12.75"/>
    <row r="1279" s="42" customFormat="1" ht="12.75"/>
    <row r="1280" s="42" customFormat="1" ht="12.75"/>
    <row r="1281" s="42" customFormat="1" ht="12.75"/>
    <row r="1282" s="42" customFormat="1" ht="12.75"/>
    <row r="1283" s="42" customFormat="1" ht="12.75"/>
    <row r="1284" s="42" customFormat="1" ht="12.75"/>
    <row r="1285" s="42" customFormat="1" ht="12.75"/>
    <row r="1286" s="42" customFormat="1" ht="12.75"/>
    <row r="1287" s="42" customFormat="1" ht="12.75"/>
    <row r="1288" s="42" customFormat="1" ht="12.75"/>
    <row r="1289" s="42" customFormat="1" ht="12.75"/>
    <row r="1290" s="42" customFormat="1" ht="12.75"/>
    <row r="1291" s="42" customFormat="1" ht="12.75"/>
    <row r="1292" s="42" customFormat="1" ht="12.75"/>
    <row r="1293" s="42" customFormat="1" ht="12.75"/>
    <row r="1294" s="42" customFormat="1" ht="12.75"/>
    <row r="1295" s="42" customFormat="1" ht="12.75"/>
    <row r="1296" s="42" customFormat="1" ht="12.75"/>
    <row r="1297" s="42" customFormat="1" ht="12.75"/>
    <row r="1298" s="42" customFormat="1" ht="12.75"/>
    <row r="1299" s="42" customFormat="1" ht="12.75"/>
    <row r="1300" s="42" customFormat="1" ht="12.75"/>
    <row r="1301" s="42" customFormat="1" ht="12.75"/>
    <row r="1302" s="42" customFormat="1" ht="12.75"/>
    <row r="1303" s="42" customFormat="1" ht="12.75"/>
    <row r="1304" s="42" customFormat="1" ht="12.75"/>
    <row r="1305" s="42" customFormat="1" ht="12.75"/>
    <row r="1306" s="42" customFormat="1" ht="12.75"/>
    <row r="1307" s="42" customFormat="1" ht="12.75"/>
    <row r="1308" s="42" customFormat="1" ht="12.75"/>
    <row r="1309" s="42" customFormat="1" ht="12.75"/>
    <row r="1310" s="42" customFormat="1" ht="12.75"/>
    <row r="1311" s="42" customFormat="1" ht="12.75"/>
    <row r="1312" s="42" customFormat="1" ht="12.75"/>
    <row r="1313" s="42" customFormat="1" ht="12.75"/>
    <row r="1314" s="42" customFormat="1" ht="12.75"/>
    <row r="1315" s="42" customFormat="1" ht="12.75"/>
    <row r="1316" s="42" customFormat="1" ht="12.75"/>
    <row r="1317" s="42" customFormat="1" ht="12.75"/>
    <row r="1318" s="42" customFormat="1" ht="12.75"/>
    <row r="1319" s="42" customFormat="1" ht="12.75"/>
    <row r="1320" s="42" customFormat="1" ht="12.75"/>
    <row r="1321" s="42" customFormat="1" ht="12.75"/>
    <row r="1322" s="42" customFormat="1" ht="12.75"/>
    <row r="1323" s="42" customFormat="1" ht="12.75"/>
    <row r="1324" s="42" customFormat="1" ht="12.75"/>
    <row r="1325" s="42" customFormat="1" ht="12.75"/>
    <row r="1326" s="42" customFormat="1" ht="12.75"/>
    <row r="1327" s="42" customFormat="1" ht="12.75"/>
    <row r="1328" s="42" customFormat="1" ht="12.75"/>
    <row r="1329" s="42" customFormat="1" ht="12.75"/>
    <row r="1330" s="42" customFormat="1" ht="12.75"/>
    <row r="1331" s="42" customFormat="1" ht="12.75"/>
    <row r="1332" s="42" customFormat="1" ht="12.75"/>
    <row r="1333" s="42" customFormat="1" ht="12.75"/>
    <row r="1334" s="42" customFormat="1" ht="12.75"/>
    <row r="1335" s="42" customFormat="1" ht="12.75"/>
    <row r="1336" s="42" customFormat="1" ht="12.75"/>
    <row r="1337" s="42" customFormat="1" ht="12.75"/>
    <row r="1338" s="42" customFormat="1" ht="12.75"/>
    <row r="1339" s="42" customFormat="1" ht="12.75"/>
    <row r="1340" s="42" customFormat="1" ht="12.75"/>
    <row r="1341" s="42" customFormat="1" ht="12.75"/>
    <row r="1342" s="42" customFormat="1" ht="12.75"/>
    <row r="1343" s="42" customFormat="1" ht="12.75"/>
    <row r="1344" s="42" customFormat="1" ht="12.75"/>
    <row r="1345" s="42" customFormat="1" ht="12.75"/>
    <row r="1346" s="42" customFormat="1" ht="12.75"/>
    <row r="1347" s="42" customFormat="1" ht="12.75"/>
    <row r="1348" s="42" customFormat="1" ht="12.75"/>
    <row r="1349" s="42" customFormat="1" ht="12.75"/>
    <row r="1350" s="42" customFormat="1" ht="12.75"/>
    <row r="1351" s="42" customFormat="1" ht="12.75"/>
    <row r="1352" s="42" customFormat="1" ht="12.75"/>
    <row r="1353" s="42" customFormat="1" ht="12.75"/>
    <row r="1354" s="42" customFormat="1" ht="12.75"/>
    <row r="1355" s="42" customFormat="1" ht="12.75"/>
    <row r="1356" s="42" customFormat="1" ht="12.75"/>
    <row r="1357" s="42" customFormat="1" ht="12.75"/>
    <row r="1358" s="42" customFormat="1" ht="12.75"/>
    <row r="1359" s="42" customFormat="1" ht="12.75"/>
    <row r="1360" s="42" customFormat="1" ht="12.75"/>
    <row r="1361" s="42" customFormat="1" ht="12.75"/>
    <row r="1362" s="42" customFormat="1" ht="12.75"/>
    <row r="1363" s="42" customFormat="1" ht="12.75"/>
    <row r="1364" s="42" customFormat="1" ht="12.75"/>
    <row r="1365" s="42" customFormat="1" ht="12.75"/>
    <row r="1366" s="42" customFormat="1" ht="12.75"/>
    <row r="1367" s="42" customFormat="1" ht="12.75"/>
    <row r="1368" s="42" customFormat="1" ht="12.75"/>
    <row r="1369" s="42" customFormat="1" ht="12.75"/>
    <row r="1370" s="42" customFormat="1" ht="12.75"/>
    <row r="1371" s="42" customFormat="1" ht="12.75"/>
    <row r="1372" s="42" customFormat="1" ht="12.75"/>
    <row r="1373" s="42" customFormat="1" ht="12.75"/>
    <row r="1374" s="42" customFormat="1" ht="12.75"/>
    <row r="1375" s="42" customFormat="1" ht="12.75"/>
    <row r="1376" s="42" customFormat="1" ht="12.75"/>
    <row r="1377" s="42" customFormat="1" ht="12.75"/>
    <row r="1378" s="42" customFormat="1" ht="12.75"/>
    <row r="1379" s="42" customFormat="1" ht="12.75"/>
    <row r="1380" s="42" customFormat="1" ht="12.75"/>
    <row r="1381" s="42" customFormat="1" ht="12.75"/>
    <row r="1382" s="42" customFormat="1" ht="12.75"/>
    <row r="1383" s="42" customFormat="1" ht="12.75"/>
    <row r="1384" s="42" customFormat="1" ht="12.75"/>
    <row r="1385" s="42" customFormat="1" ht="12.75"/>
    <row r="1386" s="42" customFormat="1" ht="12.75"/>
  </sheetData>
  <sheetProtection/>
  <mergeCells count="52">
    <mergeCell ref="B18:B19"/>
    <mergeCell ref="E18:E19"/>
    <mergeCell ref="E9:E10"/>
    <mergeCell ref="B20:D20"/>
    <mergeCell ref="A35:A47"/>
    <mergeCell ref="B3:E3"/>
    <mergeCell ref="B11:B14"/>
    <mergeCell ref="E11:E14"/>
    <mergeCell ref="B15:B17"/>
    <mergeCell ref="E15:E17"/>
    <mergeCell ref="A4:B4"/>
    <mergeCell ref="B30:B33"/>
    <mergeCell ref="B5:B10"/>
    <mergeCell ref="A71:A74"/>
    <mergeCell ref="A75:A77"/>
    <mergeCell ref="B70:D70"/>
    <mergeCell ref="E48:E51"/>
    <mergeCell ref="B55:B56"/>
    <mergeCell ref="D48:D49"/>
    <mergeCell ref="B52:B53"/>
    <mergeCell ref="E30:E33"/>
    <mergeCell ref="B42:D42"/>
    <mergeCell ref="E43:E47"/>
    <mergeCell ref="B34:D34"/>
    <mergeCell ref="B29:D29"/>
    <mergeCell ref="A48:A70"/>
    <mergeCell ref="A5:A21"/>
    <mergeCell ref="A22:A34"/>
    <mergeCell ref="B62:B63"/>
    <mergeCell ref="B65:B67"/>
    <mergeCell ref="B59:B60"/>
    <mergeCell ref="E55:E57"/>
    <mergeCell ref="E52:E54"/>
    <mergeCell ref="E62:E64"/>
    <mergeCell ref="E65:E67"/>
    <mergeCell ref="E38:E42"/>
    <mergeCell ref="B79:D79"/>
    <mergeCell ref="B77:D77"/>
    <mergeCell ref="B75:B76"/>
    <mergeCell ref="E75:E76"/>
    <mergeCell ref="B74:D74"/>
    <mergeCell ref="E59:E61"/>
    <mergeCell ref="E22:E25"/>
    <mergeCell ref="B22:B28"/>
    <mergeCell ref="B21:D21"/>
    <mergeCell ref="B78:D78"/>
    <mergeCell ref="B71:B73"/>
    <mergeCell ref="E71:E73"/>
    <mergeCell ref="E35:E37"/>
    <mergeCell ref="B37:D37"/>
    <mergeCell ref="B48:B50"/>
    <mergeCell ref="B47:D47"/>
  </mergeCells>
  <printOptions/>
  <pageMargins left="0.21" right="0.17" top="0.26" bottom="0.43" header="0.17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44.625" style="0" customWidth="1"/>
    <col min="4" max="4" width="17.125" style="0" customWidth="1"/>
    <col min="5" max="5" width="13.25390625" style="0" customWidth="1"/>
    <col min="6" max="6" width="16.00390625" style="0" customWidth="1"/>
    <col min="7" max="7" width="14.75390625" style="0" customWidth="1"/>
  </cols>
  <sheetData>
    <row r="1" ht="12.75">
      <c r="A1" t="s">
        <v>501</v>
      </c>
    </row>
    <row r="3" spans="1:7" ht="12.75" customHeight="1">
      <c r="A3" s="629" t="s">
        <v>279</v>
      </c>
      <c r="B3" s="629"/>
      <c r="C3" s="629"/>
      <c r="D3" s="629"/>
      <c r="E3" s="629"/>
      <c r="F3" s="75"/>
      <c r="G3" s="75"/>
    </row>
    <row r="4" ht="12.75">
      <c r="G4" t="s">
        <v>291</v>
      </c>
    </row>
    <row r="5" spans="1:7" s="10" customFormat="1" ht="12.75">
      <c r="A5" s="8" t="s">
        <v>265</v>
      </c>
      <c r="B5" s="8" t="s">
        <v>264</v>
      </c>
      <c r="C5" s="8" t="s">
        <v>280</v>
      </c>
      <c r="D5" s="8" t="s">
        <v>263</v>
      </c>
      <c r="E5" s="254" t="s">
        <v>353</v>
      </c>
      <c r="F5" s="254" t="s">
        <v>354</v>
      </c>
      <c r="G5" s="254" t="s">
        <v>294</v>
      </c>
    </row>
    <row r="6" spans="1:7" s="11" customFormat="1" ht="15" customHeight="1">
      <c r="A6" s="152">
        <v>4</v>
      </c>
      <c r="B6" s="152">
        <v>4</v>
      </c>
      <c r="C6" s="152" t="s">
        <v>260</v>
      </c>
      <c r="D6" s="264" t="s">
        <v>262</v>
      </c>
      <c r="E6" s="266">
        <v>0</v>
      </c>
      <c r="F6" s="266">
        <v>0</v>
      </c>
      <c r="G6" s="266">
        <v>1382</v>
      </c>
    </row>
    <row r="7" spans="1:7" s="12" customFormat="1" ht="11.25">
      <c r="A7" s="626" t="s">
        <v>261</v>
      </c>
      <c r="B7" s="627"/>
      <c r="C7" s="628"/>
      <c r="D7" s="263"/>
      <c r="E7" s="267">
        <f>SUM(E6)</f>
        <v>0</v>
      </c>
      <c r="F7" s="267">
        <f>SUM(F6)</f>
        <v>0</v>
      </c>
      <c r="G7" s="267">
        <f>SUM(G6)</f>
        <v>1382</v>
      </c>
    </row>
    <row r="8" spans="1:7" s="11" customFormat="1" ht="34.5" customHeight="1">
      <c r="A8" s="152">
        <v>4</v>
      </c>
      <c r="B8" s="152">
        <v>4</v>
      </c>
      <c r="C8" s="222" t="s">
        <v>281</v>
      </c>
      <c r="D8" s="630" t="s">
        <v>282</v>
      </c>
      <c r="E8" s="623">
        <v>1589640</v>
      </c>
      <c r="F8" s="623">
        <v>1603994</v>
      </c>
      <c r="G8" s="623">
        <v>33347</v>
      </c>
    </row>
    <row r="9" spans="1:7" s="11" customFormat="1" ht="36" customHeight="1">
      <c r="A9" s="152">
        <v>4</v>
      </c>
      <c r="B9" s="152">
        <v>4</v>
      </c>
      <c r="C9" s="222" t="s">
        <v>281</v>
      </c>
      <c r="D9" s="631"/>
      <c r="E9" s="624"/>
      <c r="F9" s="624"/>
      <c r="G9" s="624"/>
    </row>
    <row r="10" spans="1:7" s="11" customFormat="1" ht="11.25">
      <c r="A10" s="626" t="s">
        <v>259</v>
      </c>
      <c r="B10" s="627"/>
      <c r="C10" s="628"/>
      <c r="D10" s="255"/>
      <c r="E10" s="268">
        <f>SUM(E8:E9)</f>
        <v>1589640</v>
      </c>
      <c r="F10" s="268">
        <f>SUM(F8:F9)</f>
        <v>1603994</v>
      </c>
      <c r="G10" s="268">
        <f>SUM(G8:G9)</f>
        <v>33347</v>
      </c>
    </row>
    <row r="11" spans="1:7" s="10" customFormat="1" ht="12.75">
      <c r="A11" s="625" t="s">
        <v>258</v>
      </c>
      <c r="B11" s="625"/>
      <c r="C11" s="625"/>
      <c r="D11" s="254" t="s">
        <v>258</v>
      </c>
      <c r="E11" s="8"/>
      <c r="F11" s="194">
        <f>SUM(F10)+F7</f>
        <v>1603994</v>
      </c>
      <c r="G11" s="8">
        <v>34729</v>
      </c>
    </row>
    <row r="12" ht="12.75">
      <c r="A12" s="253"/>
    </row>
    <row r="13" ht="12.75">
      <c r="A13" s="253"/>
    </row>
    <row r="14" ht="12.75">
      <c r="A14" s="253"/>
    </row>
    <row r="15" ht="12.75">
      <c r="A15" s="253"/>
    </row>
    <row r="16" ht="12.75">
      <c r="A16" s="253"/>
    </row>
    <row r="17" ht="12.75">
      <c r="A17" s="253"/>
    </row>
    <row r="27" s="7" customFormat="1" ht="12.75"/>
  </sheetData>
  <sheetProtection/>
  <mergeCells count="8">
    <mergeCell ref="G8:G9"/>
    <mergeCell ref="A11:C11"/>
    <mergeCell ref="A7:C7"/>
    <mergeCell ref="A10:C10"/>
    <mergeCell ref="A3:E3"/>
    <mergeCell ref="D8:D9"/>
    <mergeCell ref="F8:F9"/>
    <mergeCell ref="E8:E9"/>
  </mergeCells>
  <printOptions/>
  <pageMargins left="0.74" right="0.1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625" style="58" customWidth="1"/>
    <col min="2" max="2" width="47.125" style="58" customWidth="1"/>
    <col min="3" max="3" width="12.00390625" style="58" customWidth="1"/>
    <col min="4" max="4" width="10.75390625" style="58" customWidth="1"/>
    <col min="5" max="7" width="11.625" style="58" customWidth="1"/>
    <col min="8" max="16384" width="9.125" style="58" customWidth="1"/>
  </cols>
  <sheetData>
    <row r="1" spans="1:8" ht="18.75" customHeight="1">
      <c r="A1" t="s">
        <v>502</v>
      </c>
      <c r="B1" s="70"/>
      <c r="C1" s="70"/>
      <c r="D1" s="69"/>
      <c r="E1" s="69"/>
      <c r="F1" s="69"/>
      <c r="G1" s="69"/>
      <c r="H1" s="69"/>
    </row>
    <row r="2" spans="1:8" ht="12.75" customHeight="1">
      <c r="A2" s="69"/>
      <c r="B2" s="69"/>
      <c r="C2" s="69"/>
      <c r="D2" s="69"/>
      <c r="E2" s="69"/>
      <c r="F2" s="69"/>
      <c r="G2" s="69"/>
      <c r="H2" s="69"/>
    </row>
    <row r="3" spans="1:8" ht="15.75">
      <c r="A3" s="632" t="s">
        <v>199</v>
      </c>
      <c r="B3" s="632"/>
      <c r="C3" s="632"/>
      <c r="D3" s="632"/>
      <c r="E3" s="632"/>
      <c r="F3" s="632"/>
      <c r="G3" s="632"/>
      <c r="H3" s="632"/>
    </row>
    <row r="4" spans="1:8" ht="12.75">
      <c r="A4" s="61"/>
      <c r="B4" s="61"/>
      <c r="C4" s="61"/>
      <c r="D4" s="61"/>
      <c r="E4" s="61"/>
      <c r="F4" s="61"/>
      <c r="G4" s="61"/>
      <c r="H4" s="61"/>
    </row>
    <row r="5" spans="1:8" ht="21.75" customHeight="1">
      <c r="A5" s="633" t="s">
        <v>74</v>
      </c>
      <c r="B5" s="634" t="s">
        <v>73</v>
      </c>
      <c r="C5" s="636" t="s">
        <v>72</v>
      </c>
      <c r="D5" s="639"/>
      <c r="E5" s="639"/>
      <c r="F5" s="640"/>
      <c r="G5" s="638" t="s">
        <v>71</v>
      </c>
      <c r="H5" s="634" t="s">
        <v>10</v>
      </c>
    </row>
    <row r="6" spans="1:8" ht="50.25" customHeight="1">
      <c r="A6" s="633"/>
      <c r="B6" s="635"/>
      <c r="C6" s="637"/>
      <c r="D6" s="64">
        <v>2013</v>
      </c>
      <c r="E6" s="68">
        <v>2014</v>
      </c>
      <c r="F6" s="68" t="s">
        <v>251</v>
      </c>
      <c r="G6" s="638"/>
      <c r="H6" s="635"/>
    </row>
    <row r="7" spans="1:8" ht="12.75">
      <c r="A7" s="64" t="s">
        <v>3</v>
      </c>
      <c r="B7" s="65" t="s">
        <v>252</v>
      </c>
      <c r="C7" s="65">
        <v>0</v>
      </c>
      <c r="D7" s="65">
        <v>0</v>
      </c>
      <c r="E7" s="65">
        <v>0</v>
      </c>
      <c r="F7" s="65">
        <v>0</v>
      </c>
      <c r="G7" s="247">
        <v>0</v>
      </c>
      <c r="H7" s="66">
        <f>SUM(D7:F7)</f>
        <v>0</v>
      </c>
    </row>
    <row r="8" spans="1:8" ht="12.75">
      <c r="A8" s="67"/>
      <c r="B8" s="66" t="s">
        <v>257</v>
      </c>
      <c r="C8" s="63">
        <f>SUM(C5:C5)</f>
        <v>0</v>
      </c>
      <c r="D8" s="66">
        <f>SUM(D5:D5)</f>
        <v>0</v>
      </c>
      <c r="E8" s="66">
        <f>SUM(E5:E5)</f>
        <v>0</v>
      </c>
      <c r="F8" s="66">
        <f>SUM(F5:F5)</f>
        <v>0</v>
      </c>
      <c r="G8" s="66">
        <v>0</v>
      </c>
      <c r="H8" s="66">
        <f>SUM(H5:H5)</f>
        <v>0</v>
      </c>
    </row>
    <row r="9" spans="1:8" ht="12.75">
      <c r="A9" s="64">
        <v>1</v>
      </c>
      <c r="B9" s="65" t="s">
        <v>252</v>
      </c>
      <c r="C9" s="65">
        <v>0</v>
      </c>
      <c r="D9" s="65">
        <v>0</v>
      </c>
      <c r="E9" s="65">
        <v>0</v>
      </c>
      <c r="F9" s="65">
        <v>0</v>
      </c>
      <c r="G9" s="247">
        <v>0</v>
      </c>
      <c r="H9" s="66">
        <v>0</v>
      </c>
    </row>
    <row r="10" spans="1:8" ht="12.75">
      <c r="A10" s="67"/>
      <c r="B10" s="66" t="s">
        <v>70</v>
      </c>
      <c r="C10" s="63">
        <f>SUM(C7:C7)</f>
        <v>0</v>
      </c>
      <c r="D10" s="66">
        <f>SUM(D7:D7)</f>
        <v>0</v>
      </c>
      <c r="E10" s="66">
        <f>SUM(E7:E7)</f>
        <v>0</v>
      </c>
      <c r="F10" s="66">
        <f>SUM(F7:F7)</f>
        <v>0</v>
      </c>
      <c r="G10" s="66">
        <v>0</v>
      </c>
      <c r="H10" s="66">
        <f>SUM(H7:H7)</f>
        <v>0</v>
      </c>
    </row>
    <row r="11" spans="1:8" ht="12.75">
      <c r="A11" s="65"/>
      <c r="B11" s="64" t="s">
        <v>69</v>
      </c>
      <c r="C11" s="63">
        <v>0</v>
      </c>
      <c r="D11" s="63">
        <f>SUM(D10)</f>
        <v>0</v>
      </c>
      <c r="E11" s="63">
        <f>SUM(E10)</f>
        <v>0</v>
      </c>
      <c r="F11" s="63">
        <f>SUM(F10)</f>
        <v>0</v>
      </c>
      <c r="G11" s="63">
        <f>SUM(G10)</f>
        <v>0</v>
      </c>
      <c r="H11" s="63">
        <f>SUM(H10)</f>
        <v>0</v>
      </c>
    </row>
    <row r="12" spans="1:8" ht="12.75">
      <c r="A12" s="61"/>
      <c r="B12" s="62"/>
      <c r="C12" s="61"/>
      <c r="D12" s="61"/>
      <c r="E12" s="61"/>
      <c r="F12" s="61"/>
      <c r="G12" s="61"/>
      <c r="H12" s="61"/>
    </row>
    <row r="13" spans="1:8" ht="12.75">
      <c r="A13" s="61"/>
      <c r="B13" s="61"/>
      <c r="C13" s="61"/>
      <c r="D13" s="61"/>
      <c r="E13" s="61"/>
      <c r="F13" s="61"/>
      <c r="G13" s="61"/>
      <c r="H13" s="61"/>
    </row>
    <row r="14" spans="4:17" ht="12.75"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4:17" ht="12.75">
      <c r="D15" s="60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4:17" ht="12.75">
      <c r="D16" s="60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4:17" ht="12.75">
      <c r="D17" s="60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4:17" ht="12.75">
      <c r="D18" s="60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4:17" ht="12.75">
      <c r="D19" s="60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4:17" ht="12.75">
      <c r="D20" s="60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4:17" ht="12.75"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4:17" ht="12.75"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4:17" ht="12.75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</sheetData>
  <sheetProtection/>
  <mergeCells count="7">
    <mergeCell ref="A3:H3"/>
    <mergeCell ref="A5:A6"/>
    <mergeCell ref="B5:B6"/>
    <mergeCell ref="C5:C6"/>
    <mergeCell ref="G5:G6"/>
    <mergeCell ref="H5:H6"/>
    <mergeCell ref="D5:F5"/>
  </mergeCells>
  <printOptions/>
  <pageMargins left="0.76" right="0.75" top="1.03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00390625" defaultRowHeight="12.75"/>
  <cols>
    <col min="3" max="3" width="10.625" style="0" customWidth="1"/>
    <col min="4" max="4" width="13.375" style="0" customWidth="1"/>
    <col min="6" max="6" width="10.00390625" style="0" customWidth="1"/>
    <col min="7" max="7" width="7.25390625" style="0" customWidth="1"/>
    <col min="8" max="8" width="8.625" style="0" customWidth="1"/>
    <col min="9" max="9" width="10.25390625" style="0" customWidth="1"/>
    <col min="10" max="10" width="13.375" style="0" customWidth="1"/>
    <col min="12" max="12" width="10.375" style="0" customWidth="1"/>
  </cols>
  <sheetData/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0.625" style="114" customWidth="1"/>
    <col min="2" max="2" width="5.125" style="114" customWidth="1"/>
    <col min="3" max="6" width="10.00390625" style="114" customWidth="1"/>
    <col min="7" max="7" width="11.375" style="114" customWidth="1"/>
    <col min="8" max="16384" width="9.125" style="114" customWidth="1"/>
  </cols>
  <sheetData>
    <row r="1" spans="1:14" ht="18" customHeight="1">
      <c r="A1" s="641" t="s">
        <v>503</v>
      </c>
      <c r="B1" s="642"/>
      <c r="C1" s="642"/>
      <c r="D1" s="642"/>
      <c r="E1" s="642"/>
      <c r="F1" s="642"/>
      <c r="G1" s="642"/>
      <c r="H1" s="113"/>
      <c r="I1" s="113"/>
      <c r="J1" s="113"/>
      <c r="K1" s="113"/>
      <c r="L1" s="113"/>
      <c r="M1" s="113"/>
      <c r="N1" s="113"/>
    </row>
    <row r="2" spans="1:7" ht="42" customHeight="1">
      <c r="A2" s="643" t="s">
        <v>198</v>
      </c>
      <c r="B2" s="643"/>
      <c r="C2" s="643"/>
      <c r="D2" s="643"/>
      <c r="E2" s="643"/>
      <c r="F2" s="643"/>
      <c r="G2" s="643"/>
    </row>
    <row r="3" ht="15.75" thickBot="1">
      <c r="G3" s="115" t="s">
        <v>164</v>
      </c>
    </row>
    <row r="4" spans="1:7" ht="22.5" customHeight="1">
      <c r="A4" s="644" t="s">
        <v>105</v>
      </c>
      <c r="B4" s="647" t="s">
        <v>0</v>
      </c>
      <c r="C4" s="650" t="s">
        <v>165</v>
      </c>
      <c r="D4" s="651"/>
      <c r="E4" s="651"/>
      <c r="F4" s="651"/>
      <c r="G4" s="654" t="s">
        <v>166</v>
      </c>
    </row>
    <row r="5" spans="1:7" ht="22.5" customHeight="1">
      <c r="A5" s="645"/>
      <c r="B5" s="648"/>
      <c r="C5" s="652"/>
      <c r="D5" s="653"/>
      <c r="E5" s="653"/>
      <c r="F5" s="653"/>
      <c r="G5" s="655"/>
    </row>
    <row r="6" spans="1:7" ht="15.75" thickBot="1">
      <c r="A6" s="646"/>
      <c r="B6" s="649"/>
      <c r="C6" s="116" t="s">
        <v>167</v>
      </c>
      <c r="D6" s="116" t="s">
        <v>168</v>
      </c>
      <c r="E6" s="116" t="s">
        <v>234</v>
      </c>
      <c r="F6" s="117" t="s">
        <v>235</v>
      </c>
      <c r="G6" s="656"/>
    </row>
    <row r="7" spans="1:7" ht="15">
      <c r="A7" s="118">
        <v>1</v>
      </c>
      <c r="B7" s="119">
        <v>2</v>
      </c>
      <c r="C7" s="119">
        <v>3</v>
      </c>
      <c r="D7" s="119">
        <v>4</v>
      </c>
      <c r="E7" s="119">
        <v>5</v>
      </c>
      <c r="F7" s="120">
        <v>6</v>
      </c>
      <c r="G7" s="121">
        <v>7</v>
      </c>
    </row>
    <row r="8" spans="1:7" ht="18" customHeight="1">
      <c r="A8" s="122" t="s">
        <v>169</v>
      </c>
      <c r="B8" s="123" t="s">
        <v>170</v>
      </c>
      <c r="C8" s="124"/>
      <c r="D8" s="124"/>
      <c r="E8" s="124"/>
      <c r="F8" s="124"/>
      <c r="G8" s="125"/>
    </row>
    <row r="9" spans="1:7" ht="18" customHeight="1">
      <c r="A9" s="122" t="s">
        <v>171</v>
      </c>
      <c r="B9" s="123" t="s">
        <v>172</v>
      </c>
      <c r="C9" s="124"/>
      <c r="D9" s="124"/>
      <c r="E9" s="124"/>
      <c r="F9" s="124"/>
      <c r="G9" s="125"/>
    </row>
    <row r="10" spans="1:7" ht="18" customHeight="1">
      <c r="A10" s="122" t="s">
        <v>173</v>
      </c>
      <c r="B10" s="123" t="s">
        <v>174</v>
      </c>
      <c r="C10" s="124"/>
      <c r="D10" s="124"/>
      <c r="E10" s="124"/>
      <c r="F10" s="124"/>
      <c r="G10" s="125"/>
    </row>
    <row r="11" spans="1:7" ht="39" customHeight="1">
      <c r="A11" s="122" t="s">
        <v>175</v>
      </c>
      <c r="B11" s="123" t="s">
        <v>176</v>
      </c>
      <c r="C11" s="124"/>
      <c r="D11" s="124"/>
      <c r="E11" s="124"/>
      <c r="F11" s="124"/>
      <c r="G11" s="125"/>
    </row>
    <row r="12" spans="1:7" ht="18" customHeight="1">
      <c r="A12" s="122" t="s">
        <v>177</v>
      </c>
      <c r="B12" s="123" t="s">
        <v>178</v>
      </c>
      <c r="C12" s="124"/>
      <c r="D12" s="124"/>
      <c r="E12" s="124"/>
      <c r="F12" s="126"/>
      <c r="G12" s="125"/>
    </row>
    <row r="13" spans="1:7" ht="26.25" customHeight="1">
      <c r="A13" s="122" t="s">
        <v>179</v>
      </c>
      <c r="B13" s="123" t="s">
        <v>180</v>
      </c>
      <c r="C13" s="124"/>
      <c r="D13" s="124"/>
      <c r="E13" s="124"/>
      <c r="F13" s="126"/>
      <c r="G13" s="125"/>
    </row>
    <row r="14" spans="1:7" ht="18" customHeight="1" thickBot="1">
      <c r="A14" s="127" t="s">
        <v>181</v>
      </c>
      <c r="B14" s="128" t="s">
        <v>182</v>
      </c>
      <c r="C14" s="129"/>
      <c r="D14" s="129"/>
      <c r="E14" s="129"/>
      <c r="F14" s="130"/>
      <c r="G14" s="131"/>
    </row>
    <row r="15" spans="1:7" ht="18" customHeight="1" thickBot="1">
      <c r="A15" s="132" t="s">
        <v>183</v>
      </c>
      <c r="B15" s="133" t="s">
        <v>184</v>
      </c>
      <c r="C15" s="134"/>
      <c r="D15" s="134"/>
      <c r="E15" s="134"/>
      <c r="F15" s="135"/>
      <c r="G15" s="136"/>
    </row>
    <row r="16" spans="1:7" ht="18" customHeight="1" thickBot="1">
      <c r="A16" s="137" t="s">
        <v>185</v>
      </c>
      <c r="B16" s="138" t="s">
        <v>186</v>
      </c>
      <c r="C16" s="139"/>
      <c r="D16" s="139"/>
      <c r="E16" s="139"/>
      <c r="F16" s="140"/>
      <c r="G16" s="136"/>
    </row>
    <row r="17" spans="1:7" ht="30" customHeight="1" thickBot="1">
      <c r="A17" s="132" t="s">
        <v>187</v>
      </c>
      <c r="B17" s="141">
        <v>10</v>
      </c>
      <c r="C17" s="134"/>
      <c r="D17" s="134"/>
      <c r="E17" s="134"/>
      <c r="F17" s="135"/>
      <c r="G17" s="136"/>
    </row>
    <row r="18" spans="1:7" ht="23.25" customHeight="1">
      <c r="A18" s="142" t="s">
        <v>188</v>
      </c>
      <c r="B18" s="143">
        <v>11</v>
      </c>
      <c r="C18" s="144">
        <v>0</v>
      </c>
      <c r="D18" s="144">
        <v>0</v>
      </c>
      <c r="E18" s="144">
        <v>0</v>
      </c>
      <c r="F18" s="145">
        <v>0</v>
      </c>
      <c r="G18" s="146">
        <f aca="true" t="shared" si="0" ref="G18:G34">+C18+D18+E18+F18</f>
        <v>0</v>
      </c>
    </row>
    <row r="19" spans="1:7" ht="24.75" customHeight="1">
      <c r="A19" s="122" t="s">
        <v>189</v>
      </c>
      <c r="B19" s="147">
        <v>12</v>
      </c>
      <c r="C19" s="124">
        <v>0</v>
      </c>
      <c r="D19" s="124">
        <v>0</v>
      </c>
      <c r="E19" s="124">
        <v>0</v>
      </c>
      <c r="F19" s="126">
        <v>0</v>
      </c>
      <c r="G19" s="125">
        <f t="shared" si="0"/>
        <v>0</v>
      </c>
    </row>
    <row r="20" spans="1:7" ht="18" customHeight="1">
      <c r="A20" s="122" t="s">
        <v>190</v>
      </c>
      <c r="B20" s="147">
        <v>13</v>
      </c>
      <c r="C20" s="124">
        <v>0</v>
      </c>
      <c r="D20" s="124">
        <v>0</v>
      </c>
      <c r="E20" s="124">
        <v>0</v>
      </c>
      <c r="F20" s="126">
        <v>0</v>
      </c>
      <c r="G20" s="125">
        <f t="shared" si="0"/>
        <v>0</v>
      </c>
    </row>
    <row r="21" spans="1:7" ht="18" customHeight="1">
      <c r="A21" s="122" t="s">
        <v>191</v>
      </c>
      <c r="B21" s="147">
        <v>14</v>
      </c>
      <c r="C21" s="124">
        <v>0</v>
      </c>
      <c r="D21" s="124">
        <v>0</v>
      </c>
      <c r="E21" s="124">
        <v>0</v>
      </c>
      <c r="F21" s="126">
        <v>0</v>
      </c>
      <c r="G21" s="125">
        <f t="shared" si="0"/>
        <v>0</v>
      </c>
    </row>
    <row r="22" spans="1:7" ht="18" customHeight="1">
      <c r="A22" s="122" t="s">
        <v>192</v>
      </c>
      <c r="B22" s="147">
        <v>15</v>
      </c>
      <c r="C22" s="124">
        <v>0</v>
      </c>
      <c r="D22" s="124">
        <v>0</v>
      </c>
      <c r="E22" s="124">
        <v>0</v>
      </c>
      <c r="F22" s="126">
        <v>0</v>
      </c>
      <c r="G22" s="125">
        <f t="shared" si="0"/>
        <v>0</v>
      </c>
    </row>
    <row r="23" spans="1:7" ht="18" customHeight="1">
      <c r="A23" s="122" t="s">
        <v>193</v>
      </c>
      <c r="B23" s="147">
        <v>16</v>
      </c>
      <c r="C23" s="124">
        <v>0</v>
      </c>
      <c r="D23" s="124">
        <v>0</v>
      </c>
      <c r="E23" s="124">
        <v>0</v>
      </c>
      <c r="F23" s="126">
        <v>0</v>
      </c>
      <c r="G23" s="125">
        <f t="shared" si="0"/>
        <v>0</v>
      </c>
    </row>
    <row r="24" spans="1:7" ht="30.75" customHeight="1" thickBot="1">
      <c r="A24" s="127" t="s">
        <v>194</v>
      </c>
      <c r="B24" s="148">
        <v>17</v>
      </c>
      <c r="C24" s="129">
        <v>0</v>
      </c>
      <c r="D24" s="129">
        <v>0</v>
      </c>
      <c r="E24" s="129">
        <v>0</v>
      </c>
      <c r="F24" s="130">
        <v>0</v>
      </c>
      <c r="G24" s="131">
        <f t="shared" si="0"/>
        <v>0</v>
      </c>
    </row>
    <row r="25" spans="1:7" ht="39.75" customHeight="1" thickBot="1">
      <c r="A25" s="132" t="s">
        <v>195</v>
      </c>
      <c r="B25" s="141">
        <v>18</v>
      </c>
      <c r="C25" s="134">
        <f>SUM(C26:C32)</f>
        <v>0</v>
      </c>
      <c r="D25" s="134">
        <f>SUM(D26:D32)</f>
        <v>0</v>
      </c>
      <c r="E25" s="134">
        <f>SUM(E26:E32)</f>
        <v>0</v>
      </c>
      <c r="F25" s="135">
        <f>SUM(F26:F32)</f>
        <v>0</v>
      </c>
      <c r="G25" s="136">
        <f t="shared" si="0"/>
        <v>0</v>
      </c>
    </row>
    <row r="26" spans="1:7" ht="36" customHeight="1">
      <c r="A26" s="142" t="s">
        <v>188</v>
      </c>
      <c r="B26" s="143">
        <v>19</v>
      </c>
      <c r="C26" s="144">
        <v>0</v>
      </c>
      <c r="D26" s="144">
        <v>0</v>
      </c>
      <c r="E26" s="144">
        <v>0</v>
      </c>
      <c r="F26" s="145">
        <v>0</v>
      </c>
      <c r="G26" s="146">
        <f t="shared" si="0"/>
        <v>0</v>
      </c>
    </row>
    <row r="27" spans="1:7" ht="35.25" customHeight="1">
      <c r="A27" s="122" t="s">
        <v>189</v>
      </c>
      <c r="B27" s="147">
        <v>20</v>
      </c>
      <c r="C27" s="144">
        <v>0</v>
      </c>
      <c r="D27" s="144">
        <v>0</v>
      </c>
      <c r="E27" s="144">
        <v>0</v>
      </c>
      <c r="F27" s="145">
        <v>0</v>
      </c>
      <c r="G27" s="125">
        <f t="shared" si="0"/>
        <v>0</v>
      </c>
    </row>
    <row r="28" spans="1:7" ht="18" customHeight="1">
      <c r="A28" s="122" t="s">
        <v>190</v>
      </c>
      <c r="B28" s="147">
        <v>21</v>
      </c>
      <c r="C28" s="144">
        <v>0</v>
      </c>
      <c r="D28" s="144">
        <v>0</v>
      </c>
      <c r="E28" s="144">
        <v>0</v>
      </c>
      <c r="F28" s="145">
        <v>0</v>
      </c>
      <c r="G28" s="125">
        <f t="shared" si="0"/>
        <v>0</v>
      </c>
    </row>
    <row r="29" spans="1:7" ht="18" customHeight="1">
      <c r="A29" s="122" t="s">
        <v>191</v>
      </c>
      <c r="B29" s="147">
        <v>22</v>
      </c>
      <c r="C29" s="144">
        <v>0</v>
      </c>
      <c r="D29" s="144">
        <v>0</v>
      </c>
      <c r="E29" s="144">
        <v>0</v>
      </c>
      <c r="F29" s="145">
        <v>0</v>
      </c>
      <c r="G29" s="125">
        <f t="shared" si="0"/>
        <v>0</v>
      </c>
    </row>
    <row r="30" spans="1:7" ht="18" customHeight="1">
      <c r="A30" s="122" t="s">
        <v>192</v>
      </c>
      <c r="B30" s="147">
        <v>23</v>
      </c>
      <c r="C30" s="144">
        <v>0</v>
      </c>
      <c r="D30" s="144">
        <v>0</v>
      </c>
      <c r="E30" s="144">
        <v>0</v>
      </c>
      <c r="F30" s="145">
        <v>0</v>
      </c>
      <c r="G30" s="125">
        <f t="shared" si="0"/>
        <v>0</v>
      </c>
    </row>
    <row r="31" spans="1:7" ht="18" customHeight="1">
      <c r="A31" s="122" t="s">
        <v>193</v>
      </c>
      <c r="B31" s="147">
        <v>24</v>
      </c>
      <c r="C31" s="144">
        <v>0</v>
      </c>
      <c r="D31" s="144">
        <v>0</v>
      </c>
      <c r="E31" s="144">
        <v>0</v>
      </c>
      <c r="F31" s="145">
        <v>0</v>
      </c>
      <c r="G31" s="125">
        <f t="shared" si="0"/>
        <v>0</v>
      </c>
    </row>
    <row r="32" spans="1:7" ht="31.5" customHeight="1" thickBot="1">
      <c r="A32" s="127" t="s">
        <v>194</v>
      </c>
      <c r="B32" s="148">
        <v>25</v>
      </c>
      <c r="C32" s="144">
        <v>0</v>
      </c>
      <c r="D32" s="144">
        <v>0</v>
      </c>
      <c r="E32" s="144">
        <v>0</v>
      </c>
      <c r="F32" s="145">
        <v>0</v>
      </c>
      <c r="G32" s="131">
        <f t="shared" si="0"/>
        <v>0</v>
      </c>
    </row>
    <row r="33" spans="1:7" ht="18" customHeight="1" thickBot="1">
      <c r="A33" s="132" t="s">
        <v>196</v>
      </c>
      <c r="B33" s="141">
        <v>26</v>
      </c>
      <c r="C33" s="134">
        <f>+C17+C25</f>
        <v>0</v>
      </c>
      <c r="D33" s="134">
        <f>+D17+D25</f>
        <v>0</v>
      </c>
      <c r="E33" s="134">
        <f>+E17+E25</f>
        <v>0</v>
      </c>
      <c r="F33" s="135">
        <f>+F17+F25</f>
        <v>0</v>
      </c>
      <c r="G33" s="136">
        <f t="shared" si="0"/>
        <v>0</v>
      </c>
    </row>
    <row r="34" spans="1:7" ht="30" customHeight="1" thickBot="1">
      <c r="A34" s="137" t="s">
        <v>197</v>
      </c>
      <c r="B34" s="149">
        <v>27</v>
      </c>
      <c r="C34" s="139">
        <f>+C16-C33</f>
        <v>0</v>
      </c>
      <c r="D34" s="139">
        <f>+D16-D33</f>
        <v>0</v>
      </c>
      <c r="E34" s="139">
        <f>+E16-E33</f>
        <v>0</v>
      </c>
      <c r="F34" s="139">
        <f>+F16-F33</f>
        <v>0</v>
      </c>
      <c r="G34" s="150">
        <f t="shared" si="0"/>
        <v>0</v>
      </c>
    </row>
  </sheetData>
  <sheetProtection/>
  <mergeCells count="6">
    <mergeCell ref="A1:G1"/>
    <mergeCell ref="A2:G2"/>
    <mergeCell ref="A4:A6"/>
    <mergeCell ref="B4:B6"/>
    <mergeCell ref="C4:F5"/>
    <mergeCell ref="G4:G6"/>
  </mergeCells>
  <printOptions/>
  <pageMargins left="0.7" right="0.7" top="0.39" bottom="0.41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5.875" style="58" customWidth="1"/>
    <col min="2" max="2" width="8.375" style="58" customWidth="1"/>
    <col min="3" max="3" width="7.875" style="58" customWidth="1"/>
    <col min="4" max="4" width="8.25390625" style="58" customWidth="1"/>
    <col min="5" max="5" width="7.125" style="58" customWidth="1"/>
    <col min="6" max="6" width="7.25390625" style="58" customWidth="1"/>
    <col min="7" max="7" width="8.00390625" style="58" customWidth="1"/>
    <col min="8" max="9" width="9.00390625" style="58" customWidth="1"/>
    <col min="10" max="16384" width="9.125" style="58" customWidth="1"/>
  </cols>
  <sheetData>
    <row r="1" ht="15">
      <c r="A1" s="262" t="s">
        <v>504</v>
      </c>
    </row>
    <row r="3" spans="1:10" ht="12.75">
      <c r="A3" s="661" t="s">
        <v>283</v>
      </c>
      <c r="B3" s="661"/>
      <c r="C3" s="661"/>
      <c r="D3" s="661"/>
      <c r="E3" s="661"/>
      <c r="F3" s="661"/>
      <c r="G3" s="661"/>
      <c r="H3" s="661"/>
      <c r="I3" s="661"/>
      <c r="J3" s="661"/>
    </row>
    <row r="5" spans="1:10" ht="12.75">
      <c r="A5" s="258"/>
      <c r="B5" s="657" t="s">
        <v>278</v>
      </c>
      <c r="C5" s="658"/>
      <c r="D5" s="659"/>
      <c r="E5" s="657" t="s">
        <v>277</v>
      </c>
      <c r="F5" s="658"/>
      <c r="G5" s="659"/>
      <c r="H5" s="660" t="s">
        <v>276</v>
      </c>
      <c r="I5" s="660"/>
      <c r="J5" s="71" t="s">
        <v>10</v>
      </c>
    </row>
    <row r="6" spans="1:10" ht="50.25" customHeight="1">
      <c r="A6" s="71" t="s">
        <v>275</v>
      </c>
      <c r="B6" s="71" t="s">
        <v>273</v>
      </c>
      <c r="C6" s="71" t="s">
        <v>274</v>
      </c>
      <c r="D6" s="71" t="s">
        <v>272</v>
      </c>
      <c r="E6" s="71" t="s">
        <v>273</v>
      </c>
      <c r="F6" s="71" t="s">
        <v>274</v>
      </c>
      <c r="G6" s="71" t="s">
        <v>272</v>
      </c>
      <c r="H6" s="71" t="s">
        <v>273</v>
      </c>
      <c r="I6" s="71" t="s">
        <v>272</v>
      </c>
      <c r="J6" s="261" t="s">
        <v>271</v>
      </c>
    </row>
    <row r="7" spans="1:10" ht="25.5" customHeight="1">
      <c r="A7" s="260" t="s">
        <v>270</v>
      </c>
      <c r="B7" s="258">
        <v>0</v>
      </c>
      <c r="C7" s="258">
        <v>0</v>
      </c>
      <c r="D7" s="256">
        <v>0</v>
      </c>
      <c r="E7" s="258">
        <v>0</v>
      </c>
      <c r="F7" s="258">
        <v>0</v>
      </c>
      <c r="G7" s="258">
        <v>0</v>
      </c>
      <c r="H7" s="260">
        <v>0</v>
      </c>
      <c r="I7" s="256">
        <v>0</v>
      </c>
      <c r="J7" s="256">
        <f>SUM(I7)</f>
        <v>0</v>
      </c>
    </row>
    <row r="8" spans="1:10" ht="25.5" customHeight="1">
      <c r="A8" s="257" t="s">
        <v>269</v>
      </c>
      <c r="B8" s="258">
        <v>0</v>
      </c>
      <c r="C8" s="258">
        <v>0</v>
      </c>
      <c r="D8" s="256">
        <v>0</v>
      </c>
      <c r="E8" s="258">
        <v>0</v>
      </c>
      <c r="F8" s="258">
        <v>0</v>
      </c>
      <c r="G8" s="258">
        <v>0</v>
      </c>
      <c r="H8" s="258">
        <v>0</v>
      </c>
      <c r="I8" s="256">
        <v>0</v>
      </c>
      <c r="J8" s="256">
        <f>SUM(I8)</f>
        <v>0</v>
      </c>
    </row>
    <row r="9" spans="1:10" ht="12.75">
      <c r="A9" s="257" t="s">
        <v>268</v>
      </c>
      <c r="B9" s="258">
        <v>0</v>
      </c>
      <c r="C9" s="258">
        <v>0</v>
      </c>
      <c r="D9" s="256">
        <v>0</v>
      </c>
      <c r="E9" s="258">
        <v>0</v>
      </c>
      <c r="F9" s="258">
        <v>0</v>
      </c>
      <c r="G9" s="258">
        <v>0</v>
      </c>
      <c r="H9" s="258">
        <v>0</v>
      </c>
      <c r="I9" s="256">
        <v>0</v>
      </c>
      <c r="J9" s="256">
        <v>0</v>
      </c>
    </row>
    <row r="10" spans="1:10" ht="12.75">
      <c r="A10" s="257" t="s">
        <v>267</v>
      </c>
      <c r="B10" s="259">
        <v>0</v>
      </c>
      <c r="C10" s="258">
        <v>0</v>
      </c>
      <c r="D10" s="256">
        <v>0</v>
      </c>
      <c r="E10" s="258">
        <v>0</v>
      </c>
      <c r="F10" s="258">
        <v>0</v>
      </c>
      <c r="G10" s="258">
        <v>0</v>
      </c>
      <c r="H10" s="258">
        <v>0</v>
      </c>
      <c r="I10" s="256">
        <v>0</v>
      </c>
      <c r="J10" s="256">
        <v>0</v>
      </c>
    </row>
    <row r="11" spans="1:10" ht="12.75">
      <c r="A11" s="257" t="s">
        <v>266</v>
      </c>
      <c r="B11" s="258">
        <v>0</v>
      </c>
      <c r="C11" s="258">
        <v>0</v>
      </c>
      <c r="D11" s="256">
        <v>0</v>
      </c>
      <c r="E11" s="258">
        <v>0</v>
      </c>
      <c r="F11" s="258">
        <v>0</v>
      </c>
      <c r="G11" s="258">
        <v>0</v>
      </c>
      <c r="H11" s="257">
        <v>0</v>
      </c>
      <c r="I11" s="256">
        <v>0</v>
      </c>
      <c r="J11" s="256">
        <v>0</v>
      </c>
    </row>
  </sheetData>
  <sheetProtection/>
  <mergeCells count="4">
    <mergeCell ref="B5:D5"/>
    <mergeCell ref="E5:G5"/>
    <mergeCell ref="H5:I5"/>
    <mergeCell ref="A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5.875" style="0" customWidth="1"/>
    <col min="2" max="2" width="21.25390625" style="0" customWidth="1"/>
    <col min="3" max="3" width="11.125" style="0" customWidth="1"/>
    <col min="7" max="7" width="9.625" style="0" customWidth="1"/>
    <col min="8" max="8" width="9.125" style="0" customWidth="1"/>
    <col min="9" max="9" width="7.25390625" style="0" customWidth="1"/>
    <col min="11" max="11" width="8.75390625" style="0" customWidth="1"/>
    <col min="12" max="12" width="12.00390625" style="0" customWidth="1"/>
  </cols>
  <sheetData>
    <row r="1" spans="1:6" ht="15.75">
      <c r="A1" t="s">
        <v>505</v>
      </c>
      <c r="B1" s="70"/>
      <c r="D1" s="70"/>
      <c r="F1" s="70"/>
    </row>
    <row r="3" spans="2:12" ht="12.75">
      <c r="B3" s="662" t="s">
        <v>448</v>
      </c>
      <c r="C3" s="662"/>
      <c r="D3" s="662"/>
      <c r="E3" s="662"/>
      <c r="F3" s="662"/>
      <c r="G3" s="662"/>
      <c r="H3" s="662"/>
      <c r="I3" s="662"/>
      <c r="J3" s="662"/>
      <c r="K3" s="662"/>
      <c r="L3" s="663"/>
    </row>
    <row r="4" spans="2:12" ht="12.75">
      <c r="B4" s="662" t="s">
        <v>449</v>
      </c>
      <c r="C4" s="662"/>
      <c r="D4" s="662"/>
      <c r="E4" s="662"/>
      <c r="F4" s="662"/>
      <c r="G4" s="662"/>
      <c r="H4" s="662"/>
      <c r="I4" s="662"/>
      <c r="J4" s="662"/>
      <c r="K4" s="662"/>
      <c r="L4" s="663"/>
    </row>
    <row r="5" spans="2:12" ht="12.75">
      <c r="B5" s="662" t="s">
        <v>444</v>
      </c>
      <c r="C5" s="663"/>
      <c r="D5" s="663"/>
      <c r="E5" s="663"/>
      <c r="F5" s="663"/>
      <c r="G5" s="663"/>
      <c r="H5" s="663"/>
      <c r="I5" s="663"/>
      <c r="J5" s="663"/>
      <c r="K5" s="663"/>
      <c r="L5" s="663"/>
    </row>
    <row r="6" spans="1:12" ht="13.5" thickBot="1">
      <c r="A6" s="338"/>
      <c r="B6" s="338"/>
      <c r="C6" s="338"/>
      <c r="D6" s="338"/>
      <c r="E6" s="338"/>
      <c r="F6" s="338"/>
      <c r="G6" s="338"/>
      <c r="H6" s="338"/>
      <c r="I6" s="338"/>
      <c r="J6" s="338"/>
      <c r="K6" s="339"/>
      <c r="L6" s="339" t="s">
        <v>460</v>
      </c>
    </row>
    <row r="7" spans="1:12" ht="13.5" customHeight="1" thickBot="1">
      <c r="A7" s="340"/>
      <c r="B7" s="340"/>
      <c r="C7" s="340"/>
      <c r="D7" s="340"/>
      <c r="E7" s="340"/>
      <c r="F7" s="341"/>
      <c r="G7" s="354" t="s">
        <v>376</v>
      </c>
      <c r="H7" s="355"/>
      <c r="I7" s="355"/>
      <c r="J7" s="356"/>
      <c r="K7" s="664" t="s">
        <v>377</v>
      </c>
      <c r="L7" s="664" t="s">
        <v>377</v>
      </c>
    </row>
    <row r="8" spans="1:12" ht="57" thickBot="1">
      <c r="A8" s="343" t="s">
        <v>4</v>
      </c>
      <c r="B8" s="342" t="s">
        <v>450</v>
      </c>
      <c r="C8" s="342" t="s">
        <v>378</v>
      </c>
      <c r="D8" s="342" t="s">
        <v>379</v>
      </c>
      <c r="E8" s="342" t="s">
        <v>380</v>
      </c>
      <c r="F8" s="342" t="s">
        <v>381</v>
      </c>
      <c r="G8" s="342" t="s">
        <v>382</v>
      </c>
      <c r="H8" s="342" t="s">
        <v>383</v>
      </c>
      <c r="I8" s="342" t="s">
        <v>384</v>
      </c>
      <c r="J8" s="342" t="s">
        <v>385</v>
      </c>
      <c r="K8" s="665"/>
      <c r="L8" s="665"/>
    </row>
    <row r="9" spans="1:12" ht="12.75">
      <c r="A9" s="344" t="s">
        <v>451</v>
      </c>
      <c r="B9" s="345">
        <v>0</v>
      </c>
      <c r="C9" s="345">
        <v>0</v>
      </c>
      <c r="D9" s="345">
        <f aca="true" t="shared" si="0" ref="D9:D14">SUM(B9:C9)</f>
        <v>0</v>
      </c>
      <c r="E9" s="345">
        <v>0</v>
      </c>
      <c r="F9" s="345"/>
      <c r="G9" s="345"/>
      <c r="H9" s="345"/>
      <c r="I9" s="345"/>
      <c r="J9" s="345"/>
      <c r="K9" s="345">
        <v>0</v>
      </c>
      <c r="L9" s="345">
        <v>0</v>
      </c>
    </row>
    <row r="10" spans="1:12" ht="12.75">
      <c r="A10" s="346" t="s">
        <v>375</v>
      </c>
      <c r="B10" s="347">
        <v>0</v>
      </c>
      <c r="C10" s="347"/>
      <c r="D10" s="347">
        <f t="shared" si="0"/>
        <v>0</v>
      </c>
      <c r="E10" s="347">
        <v>0</v>
      </c>
      <c r="F10" s="347"/>
      <c r="G10" s="347"/>
      <c r="H10" s="347"/>
      <c r="I10" s="347"/>
      <c r="J10" s="347"/>
      <c r="K10" s="347">
        <v>0</v>
      </c>
      <c r="L10" s="347">
        <v>0</v>
      </c>
    </row>
    <row r="11" spans="1:12" ht="12.75">
      <c r="A11" s="346" t="s">
        <v>452</v>
      </c>
      <c r="B11" s="347">
        <v>0</v>
      </c>
      <c r="C11" s="347">
        <v>0</v>
      </c>
      <c r="D11" s="347">
        <f t="shared" si="0"/>
        <v>0</v>
      </c>
      <c r="E11" s="347">
        <v>0</v>
      </c>
      <c r="F11" s="347"/>
      <c r="G11" s="347"/>
      <c r="H11" s="347">
        <v>0</v>
      </c>
      <c r="I11" s="347"/>
      <c r="J11" s="347"/>
      <c r="K11" s="347">
        <v>0</v>
      </c>
      <c r="L11" s="347">
        <v>0</v>
      </c>
    </row>
    <row r="12" spans="1:12" ht="12.75">
      <c r="A12" s="346" t="s">
        <v>250</v>
      </c>
      <c r="B12" s="347">
        <v>173</v>
      </c>
      <c r="C12" s="347">
        <v>655</v>
      </c>
      <c r="D12" s="347">
        <f t="shared" si="0"/>
        <v>828</v>
      </c>
      <c r="E12" s="347">
        <v>828</v>
      </c>
      <c r="F12" s="347">
        <v>0</v>
      </c>
      <c r="G12" s="347"/>
      <c r="H12" s="347">
        <v>0</v>
      </c>
      <c r="I12" s="347">
        <v>0</v>
      </c>
      <c r="J12" s="347"/>
      <c r="K12" s="347">
        <v>828</v>
      </c>
      <c r="L12" s="347">
        <v>828</v>
      </c>
    </row>
    <row r="13" spans="1:12" ht="13.5" customHeight="1">
      <c r="A13" s="346" t="s">
        <v>9</v>
      </c>
      <c r="B13" s="347">
        <v>13</v>
      </c>
      <c r="C13" s="347">
        <v>10</v>
      </c>
      <c r="D13" s="347">
        <f t="shared" si="0"/>
        <v>23</v>
      </c>
      <c r="E13" s="347">
        <v>23</v>
      </c>
      <c r="F13" s="347"/>
      <c r="G13" s="347"/>
      <c r="H13" s="347"/>
      <c r="I13" s="347">
        <v>0</v>
      </c>
      <c r="J13" s="347"/>
      <c r="K13" s="347">
        <v>23</v>
      </c>
      <c r="L13" s="347">
        <v>23</v>
      </c>
    </row>
    <row r="14" spans="1:12" ht="16.5" customHeight="1">
      <c r="A14" s="348" t="s">
        <v>8</v>
      </c>
      <c r="B14" s="347">
        <v>8</v>
      </c>
      <c r="C14" s="347">
        <v>24</v>
      </c>
      <c r="D14" s="347">
        <f t="shared" si="0"/>
        <v>32</v>
      </c>
      <c r="E14" s="347">
        <v>32</v>
      </c>
      <c r="F14" s="347"/>
      <c r="G14" s="347"/>
      <c r="H14" s="347"/>
      <c r="I14" s="347"/>
      <c r="J14" s="347"/>
      <c r="K14" s="347">
        <v>32</v>
      </c>
      <c r="L14" s="347">
        <v>32</v>
      </c>
    </row>
    <row r="15" spans="1:12" ht="13.5" thickBot="1">
      <c r="A15" s="346" t="s">
        <v>453</v>
      </c>
      <c r="B15" s="347">
        <v>33220</v>
      </c>
      <c r="C15" s="347">
        <v>12866</v>
      </c>
      <c r="D15" s="347">
        <v>5333</v>
      </c>
      <c r="E15" s="347">
        <v>40753</v>
      </c>
      <c r="F15" s="347"/>
      <c r="G15" s="347"/>
      <c r="H15" s="347"/>
      <c r="I15" s="347">
        <v>0</v>
      </c>
      <c r="J15" s="347">
        <v>-1944</v>
      </c>
      <c r="K15" s="347">
        <v>38809</v>
      </c>
      <c r="L15" s="347">
        <v>38809</v>
      </c>
    </row>
    <row r="16" spans="1:12" ht="14.25" thickBot="1" thickTop="1">
      <c r="A16" s="352" t="s">
        <v>454</v>
      </c>
      <c r="B16" s="353">
        <f>SUM(B9:B15)</f>
        <v>33414</v>
      </c>
      <c r="C16" s="353">
        <f>SUM(C9:C15)</f>
        <v>13555</v>
      </c>
      <c r="D16" s="353">
        <f>SUM(D9:D15)</f>
        <v>6216</v>
      </c>
      <c r="E16" s="353">
        <f>SUM(E9:E15)</f>
        <v>41636</v>
      </c>
      <c r="F16" s="353">
        <v>0</v>
      </c>
      <c r="G16" s="353">
        <v>0</v>
      </c>
      <c r="H16" s="353">
        <v>0</v>
      </c>
      <c r="I16" s="353">
        <v>0</v>
      </c>
      <c r="J16" s="353">
        <f>SUM(J9:J15)</f>
        <v>-1944</v>
      </c>
      <c r="K16" s="353">
        <f>SUM(K9:K15)</f>
        <v>39692</v>
      </c>
      <c r="L16" s="353">
        <f>SUM(L9:L15)</f>
        <v>39692</v>
      </c>
    </row>
    <row r="17" ht="13.5" thickTop="1"/>
  </sheetData>
  <sheetProtection/>
  <mergeCells count="5">
    <mergeCell ref="B3:L3"/>
    <mergeCell ref="B4:L4"/>
    <mergeCell ref="B5:L5"/>
    <mergeCell ref="L7:L8"/>
    <mergeCell ref="K7:K8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8.625" style="0" customWidth="1"/>
    <col min="2" max="2" width="46.875" style="0" customWidth="1"/>
    <col min="3" max="3" width="13.00390625" style="0" customWidth="1"/>
    <col min="4" max="4" width="15.25390625" style="0" customWidth="1"/>
    <col min="5" max="5" width="10.125" style="0" customWidth="1"/>
    <col min="6" max="6" width="13.625" style="0" customWidth="1"/>
    <col min="7" max="7" width="13.00390625" style="0" customWidth="1"/>
    <col min="8" max="8" width="14.375" style="0" customWidth="1"/>
    <col min="9" max="9" width="7.875" style="0" customWidth="1"/>
  </cols>
  <sheetData>
    <row r="1" spans="1:5" ht="12.75">
      <c r="A1" s="469"/>
      <c r="B1" s="469"/>
      <c r="C1" s="469"/>
      <c r="D1" s="469"/>
      <c r="E1" s="469"/>
    </row>
    <row r="2" spans="1:2" ht="15">
      <c r="A2" s="262" t="s">
        <v>506</v>
      </c>
      <c r="B2" s="58"/>
    </row>
    <row r="3" spans="2:9" ht="12.75">
      <c r="B3" s="338"/>
      <c r="C3" s="338"/>
      <c r="D3" s="338"/>
      <c r="E3" s="338"/>
      <c r="F3" s="338"/>
      <c r="G3" s="338"/>
      <c r="H3" s="338"/>
      <c r="I3" s="338"/>
    </row>
    <row r="4" spans="2:9" ht="12.75">
      <c r="B4" s="666" t="s">
        <v>447</v>
      </c>
      <c r="C4" s="666"/>
      <c r="D4" s="666"/>
      <c r="E4" s="666"/>
      <c r="F4" s="666"/>
      <c r="G4" s="666"/>
      <c r="H4" s="666"/>
      <c r="I4" s="666"/>
    </row>
    <row r="5" spans="2:9" ht="12.75">
      <c r="B5" s="662" t="s">
        <v>444</v>
      </c>
      <c r="C5" s="662"/>
      <c r="D5" s="662"/>
      <c r="E5" s="662"/>
      <c r="F5" s="662"/>
      <c r="G5" s="662"/>
      <c r="H5" s="662"/>
      <c r="I5" s="662"/>
    </row>
    <row r="6" spans="2:9" ht="13.5" thickBot="1">
      <c r="B6" s="338"/>
      <c r="C6" s="338"/>
      <c r="D6" s="338"/>
      <c r="E6" s="338"/>
      <c r="F6" s="338"/>
      <c r="G6" s="338"/>
      <c r="H6" s="338"/>
      <c r="I6" s="339" t="s">
        <v>460</v>
      </c>
    </row>
    <row r="7" spans="2:9" ht="13.5" thickBot="1">
      <c r="B7" s="357"/>
      <c r="C7" s="357"/>
      <c r="D7" s="667" t="s">
        <v>387</v>
      </c>
      <c r="E7" s="668"/>
      <c r="F7" s="668"/>
      <c r="G7" s="668"/>
      <c r="H7" s="669"/>
      <c r="I7" s="670"/>
    </row>
    <row r="8" spans="2:9" ht="51.75" thickBot="1">
      <c r="B8" s="358" t="s">
        <v>388</v>
      </c>
      <c r="C8" s="359" t="s">
        <v>389</v>
      </c>
      <c r="D8" s="359" t="s">
        <v>390</v>
      </c>
      <c r="E8" s="359" t="s">
        <v>391</v>
      </c>
      <c r="F8" s="359" t="s">
        <v>392</v>
      </c>
      <c r="G8" s="359" t="s">
        <v>393</v>
      </c>
      <c r="H8" s="360" t="s">
        <v>457</v>
      </c>
      <c r="I8" s="360" t="s">
        <v>394</v>
      </c>
    </row>
    <row r="9" spans="2:9" ht="12.75">
      <c r="B9" s="344" t="s">
        <v>451</v>
      </c>
      <c r="C9" s="345">
        <v>0</v>
      </c>
      <c r="D9" s="345"/>
      <c r="E9" s="345"/>
      <c r="F9" s="345"/>
      <c r="G9" s="345"/>
      <c r="H9" s="345"/>
      <c r="I9" s="345"/>
    </row>
    <row r="10" spans="2:9" ht="12.75">
      <c r="B10" s="346" t="s">
        <v>375</v>
      </c>
      <c r="C10" s="347">
        <v>0</v>
      </c>
      <c r="D10" s="347"/>
      <c r="E10" s="347"/>
      <c r="F10" s="347"/>
      <c r="G10" s="347"/>
      <c r="H10" s="347"/>
      <c r="I10" s="347"/>
    </row>
    <row r="11" spans="2:9" ht="12.75">
      <c r="B11" s="346" t="s">
        <v>452</v>
      </c>
      <c r="C11" s="347">
        <v>0</v>
      </c>
      <c r="D11" s="347"/>
      <c r="E11" s="347"/>
      <c r="F11" s="347"/>
      <c r="G11" s="347"/>
      <c r="H11" s="347"/>
      <c r="I11" s="347"/>
    </row>
    <row r="12" spans="2:9" ht="12.75">
      <c r="B12" s="346" t="s">
        <v>250</v>
      </c>
      <c r="C12" s="347">
        <v>828</v>
      </c>
      <c r="D12" s="347">
        <v>655</v>
      </c>
      <c r="E12" s="347"/>
      <c r="F12" s="347">
        <v>173</v>
      </c>
      <c r="G12" s="347"/>
      <c r="H12" s="347"/>
      <c r="I12" s="347"/>
    </row>
    <row r="13" spans="2:9" ht="12.75">
      <c r="B13" s="346" t="s">
        <v>9</v>
      </c>
      <c r="C13" s="347">
        <v>23</v>
      </c>
      <c r="D13" s="347">
        <v>10</v>
      </c>
      <c r="E13" s="347"/>
      <c r="F13" s="347">
        <v>13</v>
      </c>
      <c r="G13" s="347"/>
      <c r="H13" s="347"/>
      <c r="I13" s="347"/>
    </row>
    <row r="14" spans="2:9" ht="12.75">
      <c r="B14" s="348" t="s">
        <v>8</v>
      </c>
      <c r="C14" s="347">
        <v>32</v>
      </c>
      <c r="D14" s="347">
        <v>24</v>
      </c>
      <c r="E14" s="347"/>
      <c r="F14" s="347">
        <v>32</v>
      </c>
      <c r="G14" s="347"/>
      <c r="H14" s="347"/>
      <c r="I14" s="347"/>
    </row>
    <row r="15" spans="2:9" ht="12.75">
      <c r="B15" s="346" t="s">
        <v>453</v>
      </c>
      <c r="C15" s="347">
        <v>38809</v>
      </c>
      <c r="D15" s="347">
        <v>12866</v>
      </c>
      <c r="E15" s="347"/>
      <c r="G15" s="347"/>
      <c r="H15" s="347">
        <v>38809</v>
      </c>
      <c r="I15" s="347"/>
    </row>
    <row r="16" spans="2:9" ht="12.75">
      <c r="B16" s="346"/>
      <c r="E16" s="347"/>
      <c r="F16" s="347"/>
      <c r="G16" s="347"/>
      <c r="H16" s="347"/>
      <c r="I16" s="347"/>
    </row>
    <row r="17" spans="2:9" ht="12.75">
      <c r="B17" s="346"/>
      <c r="C17" s="347"/>
      <c r="D17" s="347"/>
      <c r="E17" s="347"/>
      <c r="F17" s="347"/>
      <c r="G17" s="347"/>
      <c r="H17" s="347"/>
      <c r="I17" s="347"/>
    </row>
    <row r="18" spans="2:9" ht="12.75">
      <c r="B18" s="346"/>
      <c r="C18" s="347"/>
      <c r="D18" s="347"/>
      <c r="E18" s="347"/>
      <c r="F18" s="347"/>
      <c r="G18" s="347"/>
      <c r="H18" s="347"/>
      <c r="I18" s="347"/>
    </row>
    <row r="19" spans="2:9" ht="12.75">
      <c r="B19" s="346"/>
      <c r="C19" s="347"/>
      <c r="D19" s="347"/>
      <c r="E19" s="347"/>
      <c r="F19" s="347"/>
      <c r="G19" s="347"/>
      <c r="H19" s="347"/>
      <c r="I19" s="347"/>
    </row>
    <row r="20" spans="2:9" ht="13.5" thickBot="1">
      <c r="B20" s="361"/>
      <c r="C20" s="349"/>
      <c r="D20" s="349"/>
      <c r="E20" s="349"/>
      <c r="F20" s="349"/>
      <c r="G20" s="349"/>
      <c r="H20" s="349"/>
      <c r="I20" s="349"/>
    </row>
    <row r="21" spans="2:9" ht="14.25" thickBot="1" thickTop="1">
      <c r="B21" s="362" t="s">
        <v>386</v>
      </c>
      <c r="C21" s="353">
        <f>SUM(C9:C15)</f>
        <v>39692</v>
      </c>
      <c r="D21" s="406">
        <f>SUM(D12:D15)</f>
        <v>13555</v>
      </c>
      <c r="E21" s="363"/>
      <c r="F21" s="406">
        <f>SUM(F12:F14)</f>
        <v>218</v>
      </c>
      <c r="G21" s="363"/>
      <c r="H21" s="363">
        <v>38809</v>
      </c>
      <c r="I21" s="363"/>
    </row>
    <row r="22" spans="2:9" ht="12.75">
      <c r="B22" s="338"/>
      <c r="C22" s="338"/>
      <c r="D22" s="338"/>
      <c r="E22" s="338"/>
      <c r="F22" s="338"/>
      <c r="G22" s="338"/>
      <c r="H22" s="338"/>
      <c r="I22" s="338"/>
    </row>
    <row r="23" spans="2:9" ht="12.75">
      <c r="B23" s="364"/>
      <c r="C23" s="365"/>
      <c r="D23" s="366"/>
      <c r="E23" s="338"/>
      <c r="F23" s="338"/>
      <c r="G23" s="338"/>
      <c r="H23" s="338"/>
      <c r="I23" s="338"/>
    </row>
    <row r="24" spans="2:9" ht="12.75">
      <c r="B24" s="338"/>
      <c r="C24" s="338"/>
      <c r="D24" s="338"/>
      <c r="E24" s="338"/>
      <c r="F24" s="338"/>
      <c r="G24" s="338"/>
      <c r="H24" s="338"/>
      <c r="I24" s="338"/>
    </row>
  </sheetData>
  <sheetProtection/>
  <mergeCells count="4">
    <mergeCell ref="B4:I4"/>
    <mergeCell ref="B5:I5"/>
    <mergeCell ref="D7:I7"/>
    <mergeCell ref="A1:E1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46.875" style="0" customWidth="1"/>
    <col min="3" max="3" width="18.375" style="0" customWidth="1"/>
    <col min="4" max="4" width="14.75390625" style="0" customWidth="1"/>
    <col min="6" max="6" width="36.125" style="0" customWidth="1"/>
    <col min="7" max="7" width="13.625" style="0" customWidth="1"/>
    <col min="8" max="8" width="17.875" style="0" customWidth="1"/>
  </cols>
  <sheetData>
    <row r="1" spans="1:2" ht="15">
      <c r="A1" s="262" t="s">
        <v>507</v>
      </c>
      <c r="B1" s="58"/>
    </row>
    <row r="4" spans="2:8" ht="12.75">
      <c r="B4" s="662" t="s">
        <v>445</v>
      </c>
      <c r="C4" s="662"/>
      <c r="D4" s="662"/>
      <c r="E4" s="662"/>
      <c r="F4" s="662"/>
      <c r="G4" s="662"/>
      <c r="H4" s="662"/>
    </row>
    <row r="5" spans="2:8" ht="12.75">
      <c r="B5" s="662" t="s">
        <v>446</v>
      </c>
      <c r="C5" s="662"/>
      <c r="D5" s="662"/>
      <c r="E5" s="662"/>
      <c r="F5" s="662"/>
      <c r="G5" s="662"/>
      <c r="H5" s="662"/>
    </row>
    <row r="6" spans="2:8" ht="12.75">
      <c r="B6" s="338"/>
      <c r="C6" s="338"/>
      <c r="D6" s="338"/>
      <c r="E6" s="338"/>
      <c r="F6" s="338"/>
      <c r="G6" s="338"/>
      <c r="H6" s="338"/>
    </row>
    <row r="7" spans="2:8" ht="13.5" thickBot="1">
      <c r="B7" s="338"/>
      <c r="C7" s="338"/>
      <c r="D7" s="338" t="s">
        <v>460</v>
      </c>
      <c r="E7" s="338"/>
      <c r="F7" s="338"/>
      <c r="G7" s="338"/>
      <c r="H7" s="338" t="s">
        <v>460</v>
      </c>
    </row>
    <row r="8" spans="2:8" ht="13.5" thickBot="1">
      <c r="B8" s="367" t="s">
        <v>395</v>
      </c>
      <c r="C8" s="368" t="s">
        <v>396</v>
      </c>
      <c r="D8" s="368" t="s">
        <v>397</v>
      </c>
      <c r="E8" s="369"/>
      <c r="F8" s="367" t="s">
        <v>398</v>
      </c>
      <c r="G8" s="368" t="s">
        <v>396</v>
      </c>
      <c r="H8" s="368" t="s">
        <v>397</v>
      </c>
    </row>
    <row r="9" spans="2:8" ht="12.75">
      <c r="B9" s="370" t="s">
        <v>399</v>
      </c>
      <c r="C9" s="351">
        <v>308</v>
      </c>
      <c r="D9" s="351">
        <v>0</v>
      </c>
      <c r="E9" s="371"/>
      <c r="F9" s="370" t="s">
        <v>400</v>
      </c>
      <c r="G9" s="351">
        <v>1602029</v>
      </c>
      <c r="H9" s="351">
        <v>1937362</v>
      </c>
    </row>
    <row r="10" spans="2:8" ht="12.75">
      <c r="B10" s="372" t="s">
        <v>401</v>
      </c>
      <c r="C10" s="373">
        <v>1566413</v>
      </c>
      <c r="D10" s="373">
        <v>1796246</v>
      </c>
      <c r="E10" s="371"/>
      <c r="F10" s="374" t="s">
        <v>402</v>
      </c>
      <c r="G10" s="375">
        <v>17571</v>
      </c>
      <c r="H10" s="375">
        <v>46076</v>
      </c>
    </row>
    <row r="11" spans="2:8" ht="12.75">
      <c r="B11" s="346" t="s">
        <v>403</v>
      </c>
      <c r="C11" s="375">
        <v>1417818</v>
      </c>
      <c r="D11" s="375">
        <v>1335066</v>
      </c>
      <c r="E11" s="371"/>
      <c r="F11" s="374" t="s">
        <v>404</v>
      </c>
      <c r="G11" s="347"/>
      <c r="H11" s="347"/>
    </row>
    <row r="12" spans="2:8" ht="12.75">
      <c r="B12" s="346" t="s">
        <v>405</v>
      </c>
      <c r="C12" s="375">
        <v>32136</v>
      </c>
      <c r="D12" s="375">
        <v>24125</v>
      </c>
      <c r="E12" s="371"/>
      <c r="F12" s="372" t="s">
        <v>406</v>
      </c>
      <c r="G12" s="373">
        <f>SUM(G10:G11)</f>
        <v>17571</v>
      </c>
      <c r="H12" s="373">
        <v>46086</v>
      </c>
    </row>
    <row r="13" spans="2:8" ht="12.75">
      <c r="B13" s="346" t="s">
        <v>407</v>
      </c>
      <c r="C13" s="375">
        <v>4726</v>
      </c>
      <c r="D13" s="375">
        <v>3657</v>
      </c>
      <c r="E13" s="371"/>
      <c r="F13" s="346" t="s">
        <v>408</v>
      </c>
      <c r="G13" s="375">
        <v>0</v>
      </c>
      <c r="H13" s="375">
        <v>0</v>
      </c>
    </row>
    <row r="14" spans="2:8" ht="12.75">
      <c r="B14" s="346" t="s">
        <v>409</v>
      </c>
      <c r="C14" s="347"/>
      <c r="D14" s="375"/>
      <c r="E14" s="371"/>
      <c r="F14" s="346" t="s">
        <v>410</v>
      </c>
      <c r="G14" s="375">
        <v>24052</v>
      </c>
      <c r="H14" s="375">
        <v>1663</v>
      </c>
    </row>
    <row r="15" spans="2:8" ht="12.75">
      <c r="B15" s="346" t="s">
        <v>411</v>
      </c>
      <c r="C15" s="375">
        <v>111733</v>
      </c>
      <c r="D15" s="375">
        <v>433398</v>
      </c>
      <c r="E15" s="371"/>
      <c r="F15" s="346" t="s">
        <v>412</v>
      </c>
      <c r="G15" s="375">
        <v>4980</v>
      </c>
      <c r="H15" s="375">
        <v>3089</v>
      </c>
    </row>
    <row r="16" spans="2:8" ht="13.5" thickBot="1">
      <c r="B16" s="346" t="s">
        <v>413</v>
      </c>
      <c r="C16" s="347"/>
      <c r="D16" s="375"/>
      <c r="E16" s="371"/>
      <c r="F16" s="376" t="s">
        <v>414</v>
      </c>
      <c r="G16" s="377">
        <f>SUM(G13:G15)</f>
        <v>29032</v>
      </c>
      <c r="H16" s="377">
        <f>SUM(H13:H15)</f>
        <v>4752</v>
      </c>
    </row>
    <row r="17" spans="2:8" ht="12.75">
      <c r="B17" s="346" t="s">
        <v>415</v>
      </c>
      <c r="C17" s="347"/>
      <c r="D17" s="375"/>
      <c r="E17" s="371"/>
      <c r="F17" s="344"/>
      <c r="G17" s="344"/>
      <c r="H17" s="345"/>
    </row>
    <row r="18" spans="2:8" ht="12.75">
      <c r="B18" s="346" t="s">
        <v>416</v>
      </c>
      <c r="C18" s="347"/>
      <c r="D18" s="375"/>
      <c r="E18" s="371"/>
      <c r="F18" s="346"/>
      <c r="G18" s="346"/>
      <c r="H18" s="347"/>
    </row>
    <row r="19" spans="2:8" ht="12.75">
      <c r="B19" s="372" t="s">
        <v>417</v>
      </c>
      <c r="C19" s="373">
        <v>2083</v>
      </c>
      <c r="D19" s="373">
        <v>2473</v>
      </c>
      <c r="E19" s="371"/>
      <c r="F19" s="346"/>
      <c r="G19" s="346"/>
      <c r="H19" s="347"/>
    </row>
    <row r="20" spans="2:8" ht="12.75">
      <c r="B20" s="346" t="s">
        <v>455</v>
      </c>
      <c r="C20" s="375">
        <v>2080</v>
      </c>
      <c r="D20" s="375">
        <v>2470</v>
      </c>
      <c r="E20" s="371"/>
      <c r="F20" s="346"/>
      <c r="G20" s="346"/>
      <c r="H20" s="347"/>
    </row>
    <row r="21" spans="2:8" ht="12.75">
      <c r="B21" s="346" t="s">
        <v>418</v>
      </c>
      <c r="C21" s="347">
        <v>3</v>
      </c>
      <c r="D21" s="375">
        <v>3</v>
      </c>
      <c r="E21" s="371"/>
      <c r="F21" s="346"/>
      <c r="G21" s="346"/>
      <c r="H21" s="347"/>
    </row>
    <row r="22" spans="2:8" ht="12.75">
      <c r="B22" s="346" t="s">
        <v>419</v>
      </c>
      <c r="C22" s="375"/>
      <c r="D22" s="375"/>
      <c r="E22" s="371"/>
      <c r="F22" s="346"/>
      <c r="G22" s="346"/>
      <c r="H22" s="347"/>
    </row>
    <row r="23" spans="2:8" ht="12.75">
      <c r="B23" s="346" t="s">
        <v>420</v>
      </c>
      <c r="C23" s="378"/>
      <c r="D23" s="375"/>
      <c r="E23" s="371"/>
      <c r="F23" s="346"/>
      <c r="G23" s="346"/>
      <c r="H23" s="347"/>
    </row>
    <row r="24" spans="2:8" ht="12.75">
      <c r="B24" s="346" t="s">
        <v>421</v>
      </c>
      <c r="C24" s="378"/>
      <c r="D24" s="375"/>
      <c r="E24" s="371"/>
      <c r="F24" s="346"/>
      <c r="G24" s="346"/>
      <c r="H24" s="347"/>
    </row>
    <row r="25" spans="2:8" ht="12.75">
      <c r="B25" s="346" t="s">
        <v>422</v>
      </c>
      <c r="C25" s="375"/>
      <c r="D25" s="379"/>
      <c r="E25" s="371"/>
      <c r="F25" s="346"/>
      <c r="G25" s="346"/>
      <c r="H25" s="347"/>
    </row>
    <row r="26" spans="2:8" ht="12.75">
      <c r="B26" s="372" t="s">
        <v>423</v>
      </c>
      <c r="C26" s="373">
        <v>40596</v>
      </c>
      <c r="D26" s="373">
        <v>123149</v>
      </c>
      <c r="E26" s="371"/>
      <c r="F26" s="346"/>
      <c r="G26" s="346"/>
      <c r="H26" s="347"/>
    </row>
    <row r="27" spans="2:8" ht="12.75">
      <c r="B27" s="380" t="s">
        <v>424</v>
      </c>
      <c r="C27" s="381">
        <f>C9+C10+C19+C26</f>
        <v>1609400</v>
      </c>
      <c r="D27" s="382">
        <f>D9+D10+D19+D26</f>
        <v>1921868</v>
      </c>
      <c r="E27" s="371"/>
      <c r="F27" s="346"/>
      <c r="G27" s="346"/>
      <c r="H27" s="347"/>
    </row>
    <row r="28" spans="2:8" ht="12.75">
      <c r="B28" s="346" t="s">
        <v>425</v>
      </c>
      <c r="C28" s="375">
        <v>150</v>
      </c>
      <c r="D28" s="375">
        <v>150</v>
      </c>
      <c r="E28" s="371"/>
      <c r="F28" s="346"/>
      <c r="G28" s="346"/>
      <c r="H28" s="347"/>
    </row>
    <row r="29" spans="2:8" ht="12.75">
      <c r="B29" s="346" t="s">
        <v>426</v>
      </c>
      <c r="C29" s="375">
        <v>16531</v>
      </c>
      <c r="D29" s="375">
        <v>17007</v>
      </c>
      <c r="E29" s="371"/>
      <c r="F29" s="346"/>
      <c r="G29" s="346"/>
      <c r="H29" s="347"/>
    </row>
    <row r="30" spans="2:8" ht="12.75">
      <c r="B30" s="346" t="s">
        <v>427</v>
      </c>
      <c r="C30" s="378"/>
      <c r="D30" s="378"/>
      <c r="E30" s="371"/>
      <c r="F30" s="346"/>
      <c r="G30" s="346"/>
      <c r="H30" s="347"/>
    </row>
    <row r="31" spans="2:8" ht="12.75">
      <c r="B31" s="346" t="s">
        <v>428</v>
      </c>
      <c r="C31" s="375">
        <v>20026</v>
      </c>
      <c r="D31" s="375">
        <v>33241</v>
      </c>
      <c r="E31" s="371"/>
      <c r="F31" s="346"/>
      <c r="G31" s="346"/>
      <c r="H31" s="347"/>
    </row>
    <row r="32" spans="2:8" ht="12.75">
      <c r="B32" s="346" t="s">
        <v>429</v>
      </c>
      <c r="C32" s="375">
        <v>2525</v>
      </c>
      <c r="D32" s="375">
        <v>15934</v>
      </c>
      <c r="E32" s="371"/>
      <c r="F32" s="346"/>
      <c r="G32" s="346"/>
      <c r="H32" s="347"/>
    </row>
    <row r="33" spans="2:8" ht="13.5" thickBot="1">
      <c r="B33" s="383" t="s">
        <v>430</v>
      </c>
      <c r="C33" s="384">
        <f>SUM(C28:C32)</f>
        <v>39232</v>
      </c>
      <c r="D33" s="384">
        <f>SUM(D28:D32)</f>
        <v>66332</v>
      </c>
      <c r="E33" s="371"/>
      <c r="F33" s="385"/>
      <c r="G33" s="385"/>
      <c r="H33" s="350"/>
    </row>
    <row r="34" spans="2:8" ht="13.5" thickBot="1">
      <c r="B34" s="338"/>
      <c r="C34" s="338"/>
      <c r="D34" s="386"/>
      <c r="E34" s="371"/>
      <c r="F34" s="338"/>
      <c r="G34" s="338"/>
      <c r="H34" s="386"/>
    </row>
    <row r="35" spans="2:8" ht="14.25" thickBot="1" thickTop="1">
      <c r="B35" s="387" t="s">
        <v>431</v>
      </c>
      <c r="C35" s="388">
        <f>SUM(C27+C33)</f>
        <v>1648632</v>
      </c>
      <c r="D35" s="388">
        <f>SUM(D27+D33)</f>
        <v>1988200</v>
      </c>
      <c r="E35" s="371"/>
      <c r="F35" s="387" t="s">
        <v>432</v>
      </c>
      <c r="G35" s="388">
        <f>SUM(G9+G12+G16)</f>
        <v>1648632</v>
      </c>
      <c r="H35" s="388">
        <f>SUM(H9+H12+H16)</f>
        <v>1988200</v>
      </c>
    </row>
    <row r="36" spans="2:8" ht="13.5" thickTop="1">
      <c r="B36" s="338"/>
      <c r="C36" s="338"/>
      <c r="D36" s="338"/>
      <c r="E36" s="338"/>
      <c r="F36" s="338"/>
      <c r="G36" s="338"/>
      <c r="H36" s="338"/>
    </row>
  </sheetData>
  <sheetProtection/>
  <mergeCells count="2">
    <mergeCell ref="B4:H4"/>
    <mergeCell ref="B5:H5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50.75390625" style="0" customWidth="1"/>
    <col min="3" max="3" width="16.375" style="0" customWidth="1"/>
    <col min="4" max="4" width="13.625" style="0" customWidth="1"/>
    <col min="5" max="5" width="15.25390625" style="0" customWidth="1"/>
    <col min="6" max="6" width="13.75390625" style="0" bestFit="1" customWidth="1"/>
  </cols>
  <sheetData>
    <row r="1" spans="1:5" ht="12.75">
      <c r="A1" t="s">
        <v>491</v>
      </c>
      <c r="B1" s="1"/>
      <c r="C1" s="1"/>
      <c r="D1" s="1"/>
      <c r="E1" s="1"/>
    </row>
    <row r="2" spans="2:5" ht="12.75">
      <c r="B2" s="1"/>
      <c r="C2" s="1"/>
      <c r="D2" s="1"/>
      <c r="E2" s="1"/>
    </row>
    <row r="3" spans="2:5" ht="12.75">
      <c r="B3" s="1"/>
      <c r="C3" s="1"/>
      <c r="D3" s="1"/>
      <c r="E3" s="1"/>
    </row>
    <row r="4" spans="1:6" ht="59.25" customHeight="1">
      <c r="A4" s="424" t="s">
        <v>220</v>
      </c>
      <c r="B4" s="424"/>
      <c r="C4" s="424"/>
      <c r="D4" s="424"/>
      <c r="E4" s="424"/>
      <c r="F4" s="424"/>
    </row>
    <row r="5" spans="2:5" ht="12.75">
      <c r="B5" s="1"/>
      <c r="C5" s="1"/>
      <c r="D5" s="1"/>
      <c r="E5" s="1" t="s">
        <v>291</v>
      </c>
    </row>
    <row r="6" spans="1:5" ht="45">
      <c r="A6" s="193" t="s">
        <v>74</v>
      </c>
      <c r="B6" s="221" t="s">
        <v>1</v>
      </c>
      <c r="C6" s="221" t="s">
        <v>292</v>
      </c>
      <c r="D6" s="221" t="s">
        <v>293</v>
      </c>
      <c r="E6" s="221" t="s">
        <v>294</v>
      </c>
    </row>
    <row r="7" spans="1:5" ht="18.75" customHeight="1">
      <c r="A7" s="16" t="s">
        <v>3</v>
      </c>
      <c r="B7" s="15" t="s">
        <v>295</v>
      </c>
      <c r="C7" s="186">
        <v>55108</v>
      </c>
      <c r="D7" s="275">
        <v>48530</v>
      </c>
      <c r="E7" s="15">
        <v>49117</v>
      </c>
    </row>
    <row r="8" spans="1:5" ht="18.75" customHeight="1">
      <c r="A8" s="16" t="s">
        <v>296</v>
      </c>
      <c r="B8" s="15" t="s">
        <v>297</v>
      </c>
      <c r="C8" s="186">
        <v>1850</v>
      </c>
      <c r="D8" s="275">
        <v>750</v>
      </c>
      <c r="E8" s="15">
        <v>108</v>
      </c>
    </row>
    <row r="9" spans="1:5" s="10" customFormat="1" ht="25.5" customHeight="1">
      <c r="A9" s="9"/>
      <c r="B9" s="17" t="s">
        <v>34</v>
      </c>
      <c r="C9" s="187">
        <v>46000</v>
      </c>
      <c r="D9" s="187">
        <v>46000</v>
      </c>
      <c r="E9" s="17">
        <v>67195</v>
      </c>
    </row>
    <row r="10" spans="1:5" ht="15" customHeight="1">
      <c r="A10" s="3"/>
      <c r="B10" s="2" t="s">
        <v>298</v>
      </c>
      <c r="C10" s="188">
        <v>4000</v>
      </c>
      <c r="D10" s="188">
        <v>4000</v>
      </c>
      <c r="E10" s="2">
        <v>4556</v>
      </c>
    </row>
    <row r="11" spans="1:5" ht="15" customHeight="1">
      <c r="A11" s="3"/>
      <c r="B11" s="2" t="s">
        <v>299</v>
      </c>
      <c r="C11" s="188">
        <v>100</v>
      </c>
      <c r="D11" s="188">
        <v>100</v>
      </c>
      <c r="E11" s="2">
        <v>369</v>
      </c>
    </row>
    <row r="12" spans="1:5" s="13" customFormat="1" ht="18.75" customHeight="1">
      <c r="A12" s="9" t="s">
        <v>300</v>
      </c>
      <c r="B12" s="17" t="s">
        <v>301</v>
      </c>
      <c r="C12" s="194">
        <v>50100</v>
      </c>
      <c r="D12" s="194">
        <v>50100</v>
      </c>
      <c r="E12" s="17">
        <v>72120</v>
      </c>
    </row>
    <row r="13" spans="1:5" s="13" customFormat="1" ht="18.75" customHeight="1">
      <c r="A13" s="9"/>
      <c r="B13" s="192" t="s">
        <v>302</v>
      </c>
      <c r="C13" s="188">
        <v>261343</v>
      </c>
      <c r="D13" s="188">
        <v>303740</v>
      </c>
      <c r="E13" s="192">
        <v>303740</v>
      </c>
    </row>
    <row r="14" spans="1:5" ht="12.75">
      <c r="A14" s="3"/>
      <c r="B14" s="3" t="s">
        <v>303</v>
      </c>
      <c r="C14" s="185">
        <v>54</v>
      </c>
      <c r="D14" s="185">
        <v>4922</v>
      </c>
      <c r="E14" s="3">
        <v>4922</v>
      </c>
    </row>
    <row r="15" spans="1:5" ht="16.5" customHeight="1">
      <c r="A15" s="9"/>
      <c r="B15" s="4" t="s">
        <v>304</v>
      </c>
      <c r="C15" s="190">
        <v>37901</v>
      </c>
      <c r="D15" s="190">
        <v>13841</v>
      </c>
      <c r="E15" s="4">
        <v>13841</v>
      </c>
    </row>
    <row r="16" spans="1:5" ht="27.75" customHeight="1">
      <c r="A16" s="3"/>
      <c r="B16" s="223" t="s">
        <v>305</v>
      </c>
      <c r="C16" s="189"/>
      <c r="D16" s="189">
        <v>23197</v>
      </c>
      <c r="E16" s="2">
        <v>23197</v>
      </c>
    </row>
    <row r="17" spans="1:5" ht="16.5" customHeight="1">
      <c r="A17" s="3"/>
      <c r="B17" s="223" t="s">
        <v>306</v>
      </c>
      <c r="C17" s="197">
        <v>0</v>
      </c>
      <c r="D17" s="197">
        <v>13380</v>
      </c>
      <c r="E17" s="2">
        <v>13363</v>
      </c>
    </row>
    <row r="18" spans="1:5" ht="16.5" customHeight="1">
      <c r="A18" s="3" t="s">
        <v>307</v>
      </c>
      <c r="B18" s="223" t="s">
        <v>308</v>
      </c>
      <c r="C18" s="197">
        <v>299898</v>
      </c>
      <c r="D18" s="197">
        <v>359080</v>
      </c>
      <c r="E18" s="2">
        <v>359063</v>
      </c>
    </row>
    <row r="19" spans="1:5" ht="27" customHeight="1">
      <c r="A19" s="3" t="s">
        <v>309</v>
      </c>
      <c r="B19" s="223" t="s">
        <v>310</v>
      </c>
      <c r="C19" s="197">
        <v>0</v>
      </c>
      <c r="D19" s="197">
        <v>0</v>
      </c>
      <c r="E19" s="2">
        <v>1481</v>
      </c>
    </row>
    <row r="20" spans="1:5" ht="15" customHeight="1">
      <c r="A20" s="3"/>
      <c r="B20" s="425" t="s">
        <v>311</v>
      </c>
      <c r="C20" s="427"/>
      <c r="D20" s="427"/>
      <c r="E20" s="425">
        <v>14394</v>
      </c>
    </row>
    <row r="21" spans="1:5" ht="15.75" customHeight="1">
      <c r="A21" s="3"/>
      <c r="B21" s="426"/>
      <c r="C21" s="428"/>
      <c r="D21" s="428"/>
      <c r="E21" s="426"/>
    </row>
    <row r="22" spans="1:5" ht="30" customHeight="1">
      <c r="A22" s="3"/>
      <c r="B22" s="276" t="s">
        <v>312</v>
      </c>
      <c r="C22" s="198"/>
      <c r="D22" s="198"/>
      <c r="E22" s="278">
        <v>16249</v>
      </c>
    </row>
    <row r="23" spans="1:5" ht="16.5" customHeight="1">
      <c r="A23" s="9"/>
      <c r="B23" s="277" t="s">
        <v>313</v>
      </c>
      <c r="C23" s="198"/>
      <c r="D23" s="198"/>
      <c r="E23" s="279">
        <v>3452</v>
      </c>
    </row>
    <row r="24" spans="1:5" ht="16.5" customHeight="1">
      <c r="A24" s="9"/>
      <c r="B24" s="277" t="s">
        <v>314</v>
      </c>
      <c r="C24" s="198"/>
      <c r="D24" s="198"/>
      <c r="E24" s="279">
        <v>0</v>
      </c>
    </row>
    <row r="25" spans="1:5" s="6" customFormat="1" ht="15" customHeight="1">
      <c r="A25" s="5"/>
      <c r="B25" s="4" t="s">
        <v>326</v>
      </c>
      <c r="C25" s="190"/>
      <c r="D25" s="190"/>
      <c r="E25" s="4">
        <v>14986</v>
      </c>
    </row>
    <row r="26" spans="1:5" s="6" customFormat="1" ht="15" customHeight="1">
      <c r="A26" s="195"/>
      <c r="B26" s="195" t="s">
        <v>315</v>
      </c>
      <c r="C26" s="196"/>
      <c r="D26" s="196"/>
      <c r="E26" s="195">
        <v>700</v>
      </c>
    </row>
    <row r="27" spans="1:5" s="273" customFormat="1" ht="15" customHeight="1">
      <c r="A27" s="270" t="s">
        <v>316</v>
      </c>
      <c r="B27" s="271" t="s">
        <v>317</v>
      </c>
      <c r="C27" s="272">
        <v>26767</v>
      </c>
      <c r="D27" s="272">
        <v>132960</v>
      </c>
      <c r="E27" s="280">
        <v>160754</v>
      </c>
    </row>
    <row r="28" spans="1:5" s="6" customFormat="1" ht="15" customHeight="1">
      <c r="A28" s="5"/>
      <c r="B28" s="4" t="s">
        <v>327</v>
      </c>
      <c r="C28" s="190"/>
      <c r="D28" s="190">
        <v>591527</v>
      </c>
      <c r="E28" s="4">
        <v>643097</v>
      </c>
    </row>
    <row r="29" spans="1:5" s="6" customFormat="1" ht="15" customHeight="1">
      <c r="A29" s="195" t="s">
        <v>318</v>
      </c>
      <c r="B29" s="195" t="s">
        <v>319</v>
      </c>
      <c r="C29" s="196"/>
      <c r="D29" s="196">
        <v>5703</v>
      </c>
      <c r="E29" s="195">
        <v>5729</v>
      </c>
    </row>
    <row r="30" spans="1:5" s="6" customFormat="1" ht="15" customHeight="1">
      <c r="A30" s="5" t="s">
        <v>320</v>
      </c>
      <c r="B30" s="28" t="s">
        <v>321</v>
      </c>
      <c r="C30" s="269"/>
      <c r="D30" s="269">
        <v>37</v>
      </c>
      <c r="E30" s="407">
        <v>37</v>
      </c>
    </row>
    <row r="31" spans="1:5" ht="15.75">
      <c r="A31" s="281" t="s">
        <v>322</v>
      </c>
      <c r="B31" s="281" t="s">
        <v>323</v>
      </c>
      <c r="C31" s="282">
        <v>1290691</v>
      </c>
      <c r="D31" s="265"/>
      <c r="E31" s="274"/>
    </row>
    <row r="32" spans="1:5" ht="15.75">
      <c r="A32" s="281" t="s">
        <v>324</v>
      </c>
      <c r="B32" s="281" t="s">
        <v>325</v>
      </c>
      <c r="C32" s="265"/>
      <c r="D32" s="282">
        <v>1304061</v>
      </c>
      <c r="E32" s="283">
        <v>24385</v>
      </c>
    </row>
    <row r="33" spans="1:5" ht="12.75">
      <c r="A33" s="284"/>
      <c r="B33" s="9" t="s">
        <v>328</v>
      </c>
      <c r="C33" s="187">
        <v>1290691</v>
      </c>
      <c r="D33" s="187">
        <v>1304098</v>
      </c>
      <c r="E33" s="285">
        <v>24422</v>
      </c>
    </row>
    <row r="34" spans="1:5" ht="15.75">
      <c r="A34" s="284" t="s">
        <v>329</v>
      </c>
      <c r="B34" s="284" t="s">
        <v>330</v>
      </c>
      <c r="C34" s="282">
        <v>298949</v>
      </c>
      <c r="D34" s="282">
        <v>298949</v>
      </c>
      <c r="E34" s="274"/>
    </row>
    <row r="35" spans="1:5" ht="15.75">
      <c r="A35" s="274"/>
      <c r="B35" s="9" t="s">
        <v>331</v>
      </c>
      <c r="C35" s="194">
        <v>1589640</v>
      </c>
      <c r="D35" s="187">
        <v>1608750</v>
      </c>
      <c r="E35" s="285">
        <v>30201</v>
      </c>
    </row>
    <row r="36" spans="1:5" ht="15.75">
      <c r="A36" s="274"/>
      <c r="B36" s="9" t="s">
        <v>332</v>
      </c>
      <c r="C36" s="286">
        <v>2023363</v>
      </c>
      <c r="D36" s="286">
        <v>2200277</v>
      </c>
      <c r="E36" s="287">
        <v>673298</v>
      </c>
    </row>
    <row r="39" ht="12.75">
      <c r="C39" s="151"/>
    </row>
  </sheetData>
  <sheetProtection/>
  <mergeCells count="5">
    <mergeCell ref="A4:F4"/>
    <mergeCell ref="B20:B21"/>
    <mergeCell ref="C20:C21"/>
    <mergeCell ref="D20:D21"/>
    <mergeCell ref="E20:E21"/>
  </mergeCells>
  <printOptions/>
  <pageMargins left="0.59" right="0.32" top="0.32" bottom="0.27" header="0.25" footer="0.2"/>
  <pageSetup horizontalDpi="600" verticalDpi="600" orientation="portrait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J27" sqref="J27"/>
    </sheetView>
  </sheetViews>
  <sheetFormatPr defaultColWidth="9.00390625" defaultRowHeight="12.75"/>
  <cols>
    <col min="2" max="2" width="42.125" style="0" customWidth="1"/>
    <col min="3" max="3" width="15.125" style="0" customWidth="1"/>
    <col min="4" max="4" width="16.625" style="0" customWidth="1"/>
    <col min="5" max="5" width="11.625" style="0" customWidth="1"/>
  </cols>
  <sheetData>
    <row r="1" ht="15">
      <c r="A1" s="262" t="s">
        <v>508</v>
      </c>
    </row>
    <row r="4" spans="2:6" ht="12.75">
      <c r="B4" s="672"/>
      <c r="C4" s="672"/>
      <c r="D4" s="672"/>
      <c r="E4" s="672"/>
      <c r="F4" s="672"/>
    </row>
    <row r="5" spans="2:7" ht="12.75">
      <c r="B5" s="672" t="s">
        <v>458</v>
      </c>
      <c r="C5" s="672"/>
      <c r="D5" s="672"/>
      <c r="E5" s="672"/>
      <c r="F5" s="672"/>
      <c r="G5" s="672"/>
    </row>
    <row r="6" spans="2:7" ht="12.75">
      <c r="B6" s="672" t="s">
        <v>459</v>
      </c>
      <c r="C6" s="672"/>
      <c r="D6" s="672"/>
      <c r="E6" s="672"/>
      <c r="F6" s="672"/>
      <c r="G6" s="672"/>
    </row>
    <row r="7" spans="2:7" ht="12.75">
      <c r="B7" s="672" t="s">
        <v>444</v>
      </c>
      <c r="C7" s="672"/>
      <c r="D7" s="672"/>
      <c r="E7" s="672"/>
      <c r="F7" s="672"/>
      <c r="G7" s="672"/>
    </row>
    <row r="8" spans="2:6" ht="12.75">
      <c r="B8" s="389"/>
      <c r="C8" s="389"/>
      <c r="D8" s="389"/>
      <c r="E8" s="389"/>
      <c r="F8" s="389"/>
    </row>
    <row r="9" spans="2:6" ht="12.75">
      <c r="B9" s="389"/>
      <c r="C9" s="389"/>
      <c r="D9" s="389"/>
      <c r="E9" s="389"/>
      <c r="F9" s="389"/>
    </row>
    <row r="10" spans="2:6" ht="13.5" thickBot="1">
      <c r="B10" s="389"/>
      <c r="C10" s="389"/>
      <c r="D10" s="389"/>
      <c r="E10" s="389"/>
      <c r="F10" s="389" t="s">
        <v>460</v>
      </c>
    </row>
    <row r="11" spans="2:6" ht="12.75">
      <c r="B11" s="404"/>
      <c r="C11" s="671" t="s">
        <v>433</v>
      </c>
      <c r="D11" s="671"/>
      <c r="E11" s="671" t="s">
        <v>434</v>
      </c>
      <c r="F11" s="671"/>
    </row>
    <row r="12" spans="2:6" ht="25.5">
      <c r="B12" s="390" t="s">
        <v>1</v>
      </c>
      <c r="C12" s="390" t="s">
        <v>435</v>
      </c>
      <c r="D12" s="390" t="s">
        <v>436</v>
      </c>
      <c r="E12" s="390" t="s">
        <v>435</v>
      </c>
      <c r="F12" s="390" t="s">
        <v>436</v>
      </c>
    </row>
    <row r="13" spans="2:6" ht="12.75">
      <c r="B13" s="391" t="s">
        <v>437</v>
      </c>
      <c r="C13" s="392"/>
      <c r="D13" s="392"/>
      <c r="E13" s="392"/>
      <c r="F13" s="392"/>
    </row>
    <row r="14" spans="2:6" ht="12.75">
      <c r="B14" s="391" t="s">
        <v>456</v>
      </c>
      <c r="C14" s="392">
        <v>26774</v>
      </c>
      <c r="D14" s="392"/>
      <c r="E14" s="392"/>
      <c r="F14" s="392"/>
    </row>
    <row r="15" spans="2:6" ht="13.5" thickBot="1">
      <c r="B15" s="405"/>
      <c r="C15" s="393">
        <f>SUM(C13:C14)</f>
        <v>26774</v>
      </c>
      <c r="D15" s="393">
        <f>SUM(D13:D14)</f>
        <v>0</v>
      </c>
      <c r="E15" s="393">
        <f>SUM(E13:E14)</f>
        <v>0</v>
      </c>
      <c r="F15" s="393">
        <f>SUM(F13:F14)</f>
        <v>0</v>
      </c>
    </row>
    <row r="16" spans="2:6" ht="13.5" thickBot="1">
      <c r="B16" s="389"/>
      <c r="C16" s="394"/>
      <c r="D16" s="394"/>
      <c r="E16" s="394"/>
      <c r="F16" s="394"/>
    </row>
    <row r="17" spans="2:6" ht="12.75">
      <c r="B17" s="395" t="s">
        <v>438</v>
      </c>
      <c r="C17" s="396">
        <v>0</v>
      </c>
      <c r="D17" s="396"/>
      <c r="E17" s="396"/>
      <c r="F17" s="396"/>
    </row>
    <row r="18" spans="2:6" ht="12.75">
      <c r="B18" s="391" t="s">
        <v>439</v>
      </c>
      <c r="C18" s="392">
        <v>0</v>
      </c>
      <c r="D18" s="392"/>
      <c r="E18" s="392"/>
      <c r="F18" s="392"/>
    </row>
    <row r="19" spans="2:6" ht="12.75">
      <c r="B19" s="391" t="s">
        <v>440</v>
      </c>
      <c r="C19" s="392">
        <v>0</v>
      </c>
      <c r="D19" s="392"/>
      <c r="E19" s="392"/>
      <c r="F19" s="392"/>
    </row>
    <row r="20" spans="2:6" ht="12.75">
      <c r="B20" s="391" t="s">
        <v>441</v>
      </c>
      <c r="C20" s="392">
        <v>25039</v>
      </c>
      <c r="D20" s="392"/>
      <c r="E20" s="392"/>
      <c r="F20" s="392"/>
    </row>
    <row r="21" spans="2:6" ht="12.75">
      <c r="B21" s="391" t="s">
        <v>442</v>
      </c>
      <c r="C21" s="392">
        <v>2196</v>
      </c>
      <c r="D21" s="392"/>
      <c r="E21" s="392"/>
      <c r="F21" s="392"/>
    </row>
    <row r="22" spans="2:6" ht="13.5" thickBot="1">
      <c r="B22" s="397"/>
      <c r="C22" s="393">
        <f>SUM(C17:C21)</f>
        <v>27235</v>
      </c>
      <c r="D22" s="393">
        <f>SUM(D17:D21)</f>
        <v>0</v>
      </c>
      <c r="E22" s="393">
        <f>SUM(E17:E21)</f>
        <v>0</v>
      </c>
      <c r="F22" s="393">
        <f>SUM(F17:F21)</f>
        <v>0</v>
      </c>
    </row>
    <row r="23" spans="2:6" ht="13.5" thickBot="1">
      <c r="B23" s="389"/>
      <c r="C23" s="394"/>
      <c r="D23" s="394"/>
      <c r="E23" s="394"/>
      <c r="F23" s="394"/>
    </row>
    <row r="24" spans="2:6" ht="12.75">
      <c r="B24" s="395" t="s">
        <v>443</v>
      </c>
      <c r="C24" s="396">
        <v>13089</v>
      </c>
      <c r="D24" s="396"/>
      <c r="E24" s="396"/>
      <c r="F24" s="396"/>
    </row>
    <row r="25" spans="2:6" ht="13.5" thickBot="1">
      <c r="B25" s="398"/>
      <c r="C25" s="399">
        <f>SUM(C24)</f>
        <v>13089</v>
      </c>
      <c r="D25" s="399">
        <f>SUM(D24)</f>
        <v>0</v>
      </c>
      <c r="E25" s="399">
        <f>SUM(E24)</f>
        <v>0</v>
      </c>
      <c r="F25" s="399">
        <f>SUM(F24)</f>
        <v>0</v>
      </c>
    </row>
    <row r="26" spans="2:6" ht="13.5" thickBot="1">
      <c r="B26" s="400"/>
      <c r="C26" s="401"/>
      <c r="D26" s="401"/>
      <c r="E26" s="401"/>
      <c r="F26" s="401"/>
    </row>
    <row r="27" spans="2:6" ht="14.25" thickBot="1" thickTop="1">
      <c r="B27" s="402"/>
      <c r="C27" s="403">
        <f>SUM(C15+C22+C25)</f>
        <v>67098</v>
      </c>
      <c r="D27" s="403">
        <f>SUM(D15+D22+D25)</f>
        <v>0</v>
      </c>
      <c r="E27" s="403">
        <f>SUM(E15+E22+E25)</f>
        <v>0</v>
      </c>
      <c r="F27" s="403">
        <f>SUM(F15+F22+F25)</f>
        <v>0</v>
      </c>
    </row>
    <row r="28" spans="2:6" ht="13.5" thickTop="1">
      <c r="B28" s="389"/>
      <c r="C28" s="389"/>
      <c r="D28" s="389"/>
      <c r="E28" s="389"/>
      <c r="F28" s="389"/>
    </row>
    <row r="29" spans="2:6" ht="12.75">
      <c r="B29" s="389"/>
      <c r="C29" s="389"/>
      <c r="D29" s="389"/>
      <c r="E29" s="389"/>
      <c r="F29" s="389"/>
    </row>
  </sheetData>
  <sheetProtection/>
  <mergeCells count="6">
    <mergeCell ref="C11:D11"/>
    <mergeCell ref="E11:F11"/>
    <mergeCell ref="B4:F4"/>
    <mergeCell ref="B5:G5"/>
    <mergeCell ref="B6:G6"/>
    <mergeCell ref="B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27.00390625" style="0" customWidth="1"/>
    <col min="3" max="3" width="12.875" style="0" customWidth="1"/>
    <col min="4" max="4" width="12.25390625" style="0" customWidth="1"/>
    <col min="5" max="5" width="11.125" style="0" customWidth="1"/>
    <col min="6" max="7" width="13.375" style="0" customWidth="1"/>
    <col min="8" max="8" width="17.125" style="0" customWidth="1"/>
  </cols>
  <sheetData>
    <row r="1" ht="12.75">
      <c r="A1" t="s">
        <v>492</v>
      </c>
    </row>
    <row r="4" spans="1:8" ht="12.75" customHeight="1">
      <c r="A4" s="430" t="s">
        <v>351</v>
      </c>
      <c r="B4" s="430"/>
      <c r="C4" s="430"/>
      <c r="D4" s="430"/>
      <c r="E4" s="430"/>
      <c r="F4" s="430"/>
      <c r="G4" s="430"/>
      <c r="H4" s="430"/>
    </row>
    <row r="5" spans="1:8" ht="12.75">
      <c r="A5" s="430"/>
      <c r="B5" s="430"/>
      <c r="C5" s="430"/>
      <c r="D5" s="430"/>
      <c r="E5" s="430"/>
      <c r="F5" s="430"/>
      <c r="G5" s="430"/>
      <c r="H5" s="430"/>
    </row>
    <row r="6" ht="12.75">
      <c r="H6" s="151"/>
    </row>
    <row r="7" ht="12.75">
      <c r="O7" t="s">
        <v>460</v>
      </c>
    </row>
    <row r="8" spans="1:15" ht="12.75">
      <c r="A8" s="431" t="s">
        <v>107</v>
      </c>
      <c r="B8" s="434" t="s">
        <v>333</v>
      </c>
      <c r="C8" s="437" t="s">
        <v>29</v>
      </c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</row>
    <row r="9" spans="1:15" ht="12.75">
      <c r="A9" s="432"/>
      <c r="B9" s="435"/>
      <c r="C9" s="439" t="s">
        <v>5</v>
      </c>
      <c r="D9" s="440"/>
      <c r="E9" s="440"/>
      <c r="F9" s="439" t="s">
        <v>28</v>
      </c>
      <c r="G9" s="440"/>
      <c r="H9" s="440"/>
      <c r="I9" s="439" t="s">
        <v>6</v>
      </c>
      <c r="J9" s="440"/>
      <c r="K9" s="440"/>
      <c r="L9" s="441"/>
      <c r="M9" s="442" t="s">
        <v>334</v>
      </c>
      <c r="N9" s="442"/>
      <c r="O9" s="442"/>
    </row>
    <row r="10" spans="1:15" ht="12.75">
      <c r="A10" s="433"/>
      <c r="B10" s="436"/>
      <c r="C10" s="289" t="s">
        <v>335</v>
      </c>
      <c r="D10" s="288" t="s">
        <v>336</v>
      </c>
      <c r="E10" s="288" t="s">
        <v>337</v>
      </c>
      <c r="F10" s="288" t="s">
        <v>339</v>
      </c>
      <c r="G10" s="288" t="s">
        <v>340</v>
      </c>
      <c r="H10" s="288" t="s">
        <v>337</v>
      </c>
      <c r="I10" s="288" t="s">
        <v>339</v>
      </c>
      <c r="J10" s="288" t="s">
        <v>340</v>
      </c>
      <c r="K10" s="288" t="s">
        <v>337</v>
      </c>
      <c r="L10" s="288" t="s">
        <v>338</v>
      </c>
      <c r="M10" s="288" t="s">
        <v>339</v>
      </c>
      <c r="N10" s="288" t="s">
        <v>340</v>
      </c>
      <c r="O10" s="288" t="s">
        <v>337</v>
      </c>
    </row>
    <row r="11" spans="1:15" ht="24">
      <c r="A11" s="290">
        <v>1</v>
      </c>
      <c r="B11" s="291" t="s">
        <v>341</v>
      </c>
      <c r="C11" s="292">
        <v>50005</v>
      </c>
      <c r="D11" s="292">
        <v>28326</v>
      </c>
      <c r="E11" s="292">
        <v>28326</v>
      </c>
      <c r="F11" s="292">
        <v>13431</v>
      </c>
      <c r="G11" s="292">
        <v>7028</v>
      </c>
      <c r="H11" s="292">
        <v>7028</v>
      </c>
      <c r="I11" s="292">
        <v>8342</v>
      </c>
      <c r="J11" s="292">
        <v>3637</v>
      </c>
      <c r="K11" s="292">
        <v>3637</v>
      </c>
      <c r="L11" s="293">
        <f>K11/J11</f>
        <v>1</v>
      </c>
      <c r="M11" s="294">
        <v>71778</v>
      </c>
      <c r="N11" s="294">
        <f aca="true" t="shared" si="0" ref="N11:O17">D11+G11+J11</f>
        <v>38991</v>
      </c>
      <c r="O11" s="294">
        <f t="shared" si="0"/>
        <v>38991</v>
      </c>
    </row>
    <row r="12" spans="1:15" ht="12.75">
      <c r="A12" s="290">
        <v>2</v>
      </c>
      <c r="B12" s="295" t="s">
        <v>8</v>
      </c>
      <c r="C12" s="292">
        <v>6656</v>
      </c>
      <c r="D12" s="292">
        <v>5656</v>
      </c>
      <c r="E12" s="292">
        <v>5562</v>
      </c>
      <c r="F12" s="292">
        <v>1482</v>
      </c>
      <c r="G12" s="292">
        <v>1187</v>
      </c>
      <c r="H12" s="292">
        <v>1144</v>
      </c>
      <c r="I12" s="292">
        <v>7431</v>
      </c>
      <c r="J12" s="292">
        <v>6563</v>
      </c>
      <c r="K12" s="292">
        <v>6399</v>
      </c>
      <c r="L12" s="293">
        <f aca="true" t="shared" si="1" ref="L12:L19">K12/J12</f>
        <v>0.9750114277007466</v>
      </c>
      <c r="M12" s="294">
        <f>C12+F12+I12</f>
        <v>15569</v>
      </c>
      <c r="N12" s="294">
        <f t="shared" si="0"/>
        <v>13406</v>
      </c>
      <c r="O12" s="294">
        <f t="shared" si="0"/>
        <v>13105</v>
      </c>
    </row>
    <row r="13" spans="1:15" ht="12.75">
      <c r="A13" s="290">
        <v>3</v>
      </c>
      <c r="B13" s="295" t="s">
        <v>9</v>
      </c>
      <c r="C13" s="292">
        <v>4515</v>
      </c>
      <c r="D13" s="292">
        <v>4679</v>
      </c>
      <c r="E13" s="292">
        <v>4669</v>
      </c>
      <c r="F13" s="292">
        <v>1207</v>
      </c>
      <c r="G13" s="292">
        <v>1251</v>
      </c>
      <c r="H13" s="292">
        <v>1249</v>
      </c>
      <c r="I13" s="292">
        <v>1596</v>
      </c>
      <c r="J13" s="292">
        <v>1739</v>
      </c>
      <c r="K13" s="292">
        <v>1707</v>
      </c>
      <c r="L13" s="293">
        <f t="shared" si="1"/>
        <v>0.9815986198964922</v>
      </c>
      <c r="M13" s="294">
        <f>C13+F13+I13</f>
        <v>7318</v>
      </c>
      <c r="N13" s="294">
        <f t="shared" si="0"/>
        <v>7669</v>
      </c>
      <c r="O13" s="294">
        <f t="shared" si="0"/>
        <v>7625</v>
      </c>
    </row>
    <row r="14" spans="1:15" ht="24">
      <c r="A14" s="290">
        <v>4</v>
      </c>
      <c r="B14" s="295" t="s">
        <v>342</v>
      </c>
      <c r="C14" s="292">
        <v>47578</v>
      </c>
      <c r="D14" s="292">
        <v>28460</v>
      </c>
      <c r="E14" s="292">
        <v>28460</v>
      </c>
      <c r="F14" s="292">
        <v>12698</v>
      </c>
      <c r="G14" s="292">
        <v>6770</v>
      </c>
      <c r="H14" s="292">
        <v>6770</v>
      </c>
      <c r="I14" s="292">
        <v>36480</v>
      </c>
      <c r="J14" s="292">
        <v>14665</v>
      </c>
      <c r="K14" s="292">
        <v>14665</v>
      </c>
      <c r="L14" s="293">
        <f t="shared" si="1"/>
        <v>1</v>
      </c>
      <c r="M14" s="294">
        <f>C14+F14+I14</f>
        <v>96756</v>
      </c>
      <c r="N14" s="294">
        <f t="shared" si="0"/>
        <v>49895</v>
      </c>
      <c r="O14" s="294">
        <f t="shared" si="0"/>
        <v>49895</v>
      </c>
    </row>
    <row r="15" spans="1:15" ht="36">
      <c r="A15" s="290">
        <v>5</v>
      </c>
      <c r="B15" s="295" t="s">
        <v>343</v>
      </c>
      <c r="C15" s="292">
        <v>55058</v>
      </c>
      <c r="D15" s="292">
        <v>8058</v>
      </c>
      <c r="E15" s="292">
        <v>8058</v>
      </c>
      <c r="F15" s="292">
        <v>14195</v>
      </c>
      <c r="G15" s="292">
        <v>1861</v>
      </c>
      <c r="H15" s="292">
        <v>1861</v>
      </c>
      <c r="I15" s="292">
        <v>21425</v>
      </c>
      <c r="J15" s="292">
        <v>2015</v>
      </c>
      <c r="K15" s="292">
        <v>2066</v>
      </c>
      <c r="L15" s="293">
        <f t="shared" si="1"/>
        <v>1.0253101736972705</v>
      </c>
      <c r="M15" s="294">
        <f>C15+F15+I15</f>
        <v>90678</v>
      </c>
      <c r="N15" s="294">
        <f t="shared" si="0"/>
        <v>11934</v>
      </c>
      <c r="O15" s="294">
        <f t="shared" si="0"/>
        <v>11985</v>
      </c>
    </row>
    <row r="16" spans="1:15" ht="24">
      <c r="A16" s="290">
        <v>6</v>
      </c>
      <c r="B16" s="296" t="s">
        <v>134</v>
      </c>
      <c r="C16" s="292">
        <v>8006</v>
      </c>
      <c r="D16" s="292">
        <v>88646</v>
      </c>
      <c r="E16" s="292">
        <v>88646</v>
      </c>
      <c r="F16" s="292">
        <v>2135</v>
      </c>
      <c r="G16" s="292">
        <v>13260</v>
      </c>
      <c r="H16" s="292">
        <v>13260</v>
      </c>
      <c r="I16" s="292">
        <v>128343</v>
      </c>
      <c r="J16" s="292">
        <v>141080</v>
      </c>
      <c r="K16" s="292">
        <v>136493</v>
      </c>
      <c r="L16" s="293">
        <f t="shared" si="1"/>
        <v>0.9674865324638503</v>
      </c>
      <c r="M16" s="294">
        <f>C16+F16+I16</f>
        <v>138484</v>
      </c>
      <c r="N16" s="294">
        <f t="shared" si="0"/>
        <v>242986</v>
      </c>
      <c r="O16" s="294">
        <f t="shared" si="0"/>
        <v>238399</v>
      </c>
    </row>
    <row r="17" spans="1:15" ht="24">
      <c r="A17" s="290">
        <v>7</v>
      </c>
      <c r="B17" s="295" t="s">
        <v>250</v>
      </c>
      <c r="C17" s="292"/>
      <c r="D17" s="292">
        <v>47066</v>
      </c>
      <c r="E17" s="292">
        <v>46814</v>
      </c>
      <c r="F17" s="292"/>
      <c r="G17" s="292">
        <v>10660</v>
      </c>
      <c r="H17" s="292">
        <v>10663</v>
      </c>
      <c r="I17" s="292"/>
      <c r="J17" s="292">
        <v>16431</v>
      </c>
      <c r="K17" s="292">
        <v>15852</v>
      </c>
      <c r="L17" s="293">
        <f t="shared" si="1"/>
        <v>0.9647617308745664</v>
      </c>
      <c r="M17" s="294"/>
      <c r="N17" s="294">
        <f t="shared" si="0"/>
        <v>74157</v>
      </c>
      <c r="O17" s="294">
        <f t="shared" si="0"/>
        <v>73329</v>
      </c>
    </row>
    <row r="18" spans="1:15" ht="12.75">
      <c r="A18" s="290">
        <v>8</v>
      </c>
      <c r="B18" s="295"/>
      <c r="C18" s="292"/>
      <c r="D18" s="292"/>
      <c r="E18" s="292"/>
      <c r="F18" s="292"/>
      <c r="G18" s="292"/>
      <c r="H18" s="292"/>
      <c r="I18" s="292"/>
      <c r="J18" s="292"/>
      <c r="K18" s="292"/>
      <c r="L18" s="293"/>
      <c r="M18" s="294"/>
      <c r="N18" s="294"/>
      <c r="O18" s="294"/>
    </row>
    <row r="19" spans="1:15" ht="12.75">
      <c r="A19" s="446" t="s">
        <v>75</v>
      </c>
      <c r="B19" s="447"/>
      <c r="C19" s="294">
        <f>SUM(C11:C18)</f>
        <v>171818</v>
      </c>
      <c r="D19" s="294">
        <f>SUM(D11:D18)</f>
        <v>210891</v>
      </c>
      <c r="E19" s="294">
        <f aca="true" t="shared" si="2" ref="E19:K19">SUM(E11:E18)</f>
        <v>210535</v>
      </c>
      <c r="F19" s="294">
        <f t="shared" si="2"/>
        <v>45148</v>
      </c>
      <c r="G19" s="294">
        <f t="shared" si="2"/>
        <v>42017</v>
      </c>
      <c r="H19" s="294">
        <f t="shared" si="2"/>
        <v>41975</v>
      </c>
      <c r="I19" s="294">
        <f t="shared" si="2"/>
        <v>203617</v>
      </c>
      <c r="J19" s="294">
        <f t="shared" si="2"/>
        <v>186130</v>
      </c>
      <c r="K19" s="294">
        <f t="shared" si="2"/>
        <v>180819</v>
      </c>
      <c r="L19" s="293">
        <f t="shared" si="1"/>
        <v>0.971466179551926</v>
      </c>
      <c r="M19" s="294">
        <f>SUM(M11:M18)</f>
        <v>420583</v>
      </c>
      <c r="N19" s="294">
        <f>SUM(N11:N18)</f>
        <v>439038</v>
      </c>
      <c r="O19" s="294">
        <f>SUM(O11:O18)</f>
        <v>433329</v>
      </c>
    </row>
    <row r="21" spans="1:15" ht="15.75">
      <c r="A21" s="431" t="s">
        <v>107</v>
      </c>
      <c r="B21" s="434" t="s">
        <v>333</v>
      </c>
      <c r="C21" s="448" t="s">
        <v>344</v>
      </c>
      <c r="D21" s="448"/>
      <c r="E21" s="448"/>
      <c r="F21" s="448" t="s">
        <v>156</v>
      </c>
      <c r="G21" s="448"/>
      <c r="H21" s="448"/>
      <c r="I21" s="448" t="s">
        <v>345</v>
      </c>
      <c r="J21" s="448"/>
      <c r="K21" s="448"/>
      <c r="L21" s="448"/>
      <c r="M21" s="429" t="s">
        <v>157</v>
      </c>
      <c r="N21" s="429"/>
      <c r="O21" s="429"/>
    </row>
    <row r="22" spans="1:15" ht="12.75">
      <c r="A22" s="433"/>
      <c r="B22" s="436"/>
      <c r="C22" s="288" t="s">
        <v>335</v>
      </c>
      <c r="D22" s="288" t="s">
        <v>336</v>
      </c>
      <c r="E22" s="288" t="s">
        <v>337</v>
      </c>
      <c r="F22" s="288" t="s">
        <v>335</v>
      </c>
      <c r="G22" s="288" t="s">
        <v>336</v>
      </c>
      <c r="H22" s="288" t="s">
        <v>337</v>
      </c>
      <c r="I22" s="288" t="s">
        <v>335</v>
      </c>
      <c r="J22" s="288" t="s">
        <v>336</v>
      </c>
      <c r="K22" s="288" t="s">
        <v>337</v>
      </c>
      <c r="L22" s="288" t="s">
        <v>338</v>
      </c>
      <c r="M22" s="288" t="s">
        <v>335</v>
      </c>
      <c r="N22" s="288" t="s">
        <v>336</v>
      </c>
      <c r="O22" s="288" t="s">
        <v>337</v>
      </c>
    </row>
    <row r="23" spans="1:15" ht="24">
      <c r="A23" s="3">
        <v>1</v>
      </c>
      <c r="B23" s="291" t="s">
        <v>346</v>
      </c>
      <c r="C23" s="292"/>
      <c r="D23" s="292"/>
      <c r="E23" s="292"/>
      <c r="F23" s="292"/>
      <c r="G23" s="292"/>
      <c r="H23" s="292"/>
      <c r="I23" s="292"/>
      <c r="J23" s="292"/>
      <c r="K23" s="292"/>
      <c r="L23" s="293">
        <v>0</v>
      </c>
      <c r="M23" s="443">
        <f>M19+C31+F31+I31</f>
        <v>2023363</v>
      </c>
      <c r="N23" s="443">
        <f>N19+D31+G31+J31</f>
        <v>2199987</v>
      </c>
      <c r="O23" s="443">
        <f>O19+E31+H31+K31</f>
        <v>622599</v>
      </c>
    </row>
    <row r="24" spans="1:15" ht="12.75">
      <c r="A24" s="3">
        <v>2</v>
      </c>
      <c r="B24" s="295" t="s">
        <v>8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3">
        <v>0</v>
      </c>
      <c r="M24" s="444"/>
      <c r="N24" s="444"/>
      <c r="O24" s="444"/>
    </row>
    <row r="25" spans="1:15" ht="12.75">
      <c r="A25" s="3">
        <v>3</v>
      </c>
      <c r="B25" s="295" t="s">
        <v>9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93">
        <v>0</v>
      </c>
      <c r="M25" s="444"/>
      <c r="N25" s="444"/>
      <c r="O25" s="444"/>
    </row>
    <row r="26" spans="1:15" ht="24">
      <c r="A26" s="3">
        <v>4</v>
      </c>
      <c r="B26" s="295" t="s">
        <v>347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3">
        <v>0</v>
      </c>
      <c r="M26" s="444"/>
      <c r="N26" s="444"/>
      <c r="O26" s="444"/>
    </row>
    <row r="27" spans="1:15" ht="36">
      <c r="A27" s="3">
        <v>5</v>
      </c>
      <c r="B27" s="295" t="s">
        <v>343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v>0</v>
      </c>
      <c r="M27" s="444"/>
      <c r="N27" s="444"/>
      <c r="O27" s="444"/>
    </row>
    <row r="28" spans="1:15" ht="24">
      <c r="A28" s="3">
        <v>6</v>
      </c>
      <c r="B28" s="296" t="s">
        <v>134</v>
      </c>
      <c r="C28" s="292">
        <v>1589640</v>
      </c>
      <c r="D28" s="292">
        <v>1603994</v>
      </c>
      <c r="E28" s="292">
        <v>33347</v>
      </c>
      <c r="F28" s="292">
        <v>13030</v>
      </c>
      <c r="G28" s="292">
        <v>48677</v>
      </c>
      <c r="H28" s="292">
        <v>47727</v>
      </c>
      <c r="I28" s="292">
        <v>110</v>
      </c>
      <c r="J28" s="292">
        <v>108278</v>
      </c>
      <c r="K28" s="292">
        <v>108196</v>
      </c>
      <c r="L28" s="293">
        <f>K28/J28</f>
        <v>0.9992426901124882</v>
      </c>
      <c r="M28" s="444"/>
      <c r="N28" s="444"/>
      <c r="O28" s="444"/>
    </row>
    <row r="29" spans="1:15" ht="12.75">
      <c r="A29" s="3">
        <v>7</v>
      </c>
      <c r="B29" s="295" t="s">
        <v>348</v>
      </c>
      <c r="C29" s="292"/>
      <c r="D29" s="292"/>
      <c r="E29" s="292"/>
      <c r="F29" s="292"/>
      <c r="G29" s="292"/>
      <c r="H29" s="292"/>
      <c r="I29" s="292"/>
      <c r="J29" s="292"/>
      <c r="K29" s="292"/>
      <c r="L29" s="293"/>
      <c r="M29" s="444"/>
      <c r="N29" s="444"/>
      <c r="O29" s="444"/>
    </row>
    <row r="30" spans="1:15" ht="24">
      <c r="A30" s="3">
        <v>8</v>
      </c>
      <c r="B30" s="295" t="s">
        <v>349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/>
      <c r="M30" s="444"/>
      <c r="N30" s="444"/>
      <c r="O30" s="444"/>
    </row>
    <row r="31" spans="1:15" ht="12.75">
      <c r="A31" s="446" t="s">
        <v>350</v>
      </c>
      <c r="B31" s="447"/>
      <c r="C31" s="297">
        <f aca="true" t="shared" si="3" ref="C31:H31">SUM(C23:C28)</f>
        <v>1589640</v>
      </c>
      <c r="D31" s="297">
        <f t="shared" si="3"/>
        <v>1603994</v>
      </c>
      <c r="E31" s="297">
        <f t="shared" si="3"/>
        <v>33347</v>
      </c>
      <c r="F31" s="297">
        <f t="shared" si="3"/>
        <v>13030</v>
      </c>
      <c r="G31" s="297">
        <f t="shared" si="3"/>
        <v>48677</v>
      </c>
      <c r="H31" s="297">
        <f t="shared" si="3"/>
        <v>47727</v>
      </c>
      <c r="I31" s="297">
        <f>SUM(I23:I30)</f>
        <v>110</v>
      </c>
      <c r="J31" s="297">
        <f>SUM(J23:J30)</f>
        <v>108278</v>
      </c>
      <c r="K31" s="297">
        <f>SUM(K23:K30)</f>
        <v>108196</v>
      </c>
      <c r="L31" s="293">
        <f>K31/J31</f>
        <v>0.9992426901124882</v>
      </c>
      <c r="M31" s="445"/>
      <c r="N31" s="445"/>
      <c r="O31" s="445"/>
    </row>
  </sheetData>
  <sheetProtection/>
  <mergeCells count="19">
    <mergeCell ref="M23:M31"/>
    <mergeCell ref="N23:N31"/>
    <mergeCell ref="O23:O31"/>
    <mergeCell ref="A31:B31"/>
    <mergeCell ref="A19:B19"/>
    <mergeCell ref="A21:A22"/>
    <mergeCell ref="B21:B22"/>
    <mergeCell ref="C21:E21"/>
    <mergeCell ref="F21:H21"/>
    <mergeCell ref="I21:L21"/>
    <mergeCell ref="M21:O21"/>
    <mergeCell ref="A4:H5"/>
    <mergeCell ref="A8:A10"/>
    <mergeCell ref="B8:B10"/>
    <mergeCell ref="C8:O8"/>
    <mergeCell ref="C9:E9"/>
    <mergeCell ref="F9:H9"/>
    <mergeCell ref="I9:L9"/>
    <mergeCell ref="M9:O9"/>
  </mergeCells>
  <printOptions/>
  <pageMargins left="0.22" right="0.27" top="0.34" bottom="0.42" header="0.18" footer="0.19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4.875" style="0" customWidth="1"/>
    <col min="2" max="2" width="11.125" style="0" customWidth="1"/>
    <col min="3" max="3" width="11.875" style="0" customWidth="1"/>
    <col min="4" max="4" width="12.25390625" style="0" customWidth="1"/>
    <col min="5" max="5" width="41.375" style="0" customWidth="1"/>
    <col min="6" max="6" width="10.875" style="0" customWidth="1"/>
    <col min="7" max="7" width="11.75390625" style="0" customWidth="1"/>
    <col min="8" max="8" width="15.75390625" style="0" customWidth="1"/>
  </cols>
  <sheetData>
    <row r="1" ht="12.75">
      <c r="A1" t="s">
        <v>493</v>
      </c>
    </row>
    <row r="2" spans="1:8" ht="53.25" customHeight="1">
      <c r="A2" s="452" t="s">
        <v>284</v>
      </c>
      <c r="B2" s="452"/>
      <c r="C2" s="452"/>
      <c r="D2" s="453"/>
      <c r="E2" s="453"/>
      <c r="F2" s="453"/>
      <c r="G2" s="453"/>
      <c r="H2" s="453"/>
    </row>
    <row r="3" spans="1:9" ht="15.75">
      <c r="A3" s="57"/>
      <c r="B3" s="57"/>
      <c r="C3" s="57"/>
      <c r="D3" s="56"/>
      <c r="E3" s="56"/>
      <c r="F3" s="56"/>
      <c r="G3" s="56"/>
      <c r="H3" s="56" t="s">
        <v>460</v>
      </c>
      <c r="I3" s="46"/>
    </row>
    <row r="4" spans="1:9" ht="12.75">
      <c r="A4" s="456" t="s">
        <v>2</v>
      </c>
      <c r="B4" s="456"/>
      <c r="C4" s="456"/>
      <c r="D4" s="456"/>
      <c r="E4" s="456" t="s">
        <v>63</v>
      </c>
      <c r="F4" s="456"/>
      <c r="G4" s="456"/>
      <c r="H4" s="456"/>
      <c r="I4" s="47"/>
    </row>
    <row r="5" spans="1:9" ht="24.75" customHeight="1">
      <c r="A5" s="457" t="s">
        <v>1</v>
      </c>
      <c r="B5" s="460" t="s">
        <v>352</v>
      </c>
      <c r="C5" s="461"/>
      <c r="D5" s="462"/>
      <c r="E5" s="458" t="s">
        <v>1</v>
      </c>
      <c r="F5" s="449" t="s">
        <v>253</v>
      </c>
      <c r="G5" s="450"/>
      <c r="H5" s="451"/>
      <c r="I5" s="46"/>
    </row>
    <row r="6" spans="1:9" ht="13.5" customHeight="1">
      <c r="A6" s="457"/>
      <c r="B6" s="48" t="s">
        <v>353</v>
      </c>
      <c r="C6" s="48" t="s">
        <v>354</v>
      </c>
      <c r="D6" s="55" t="s">
        <v>294</v>
      </c>
      <c r="E6" s="459"/>
      <c r="F6" s="302" t="s">
        <v>353</v>
      </c>
      <c r="G6" s="302" t="s">
        <v>354</v>
      </c>
      <c r="H6" s="55" t="s">
        <v>294</v>
      </c>
      <c r="I6" s="46"/>
    </row>
    <row r="7" spans="1:9" ht="12.75">
      <c r="A7" s="73" t="s">
        <v>360</v>
      </c>
      <c r="B7" s="74">
        <v>55108</v>
      </c>
      <c r="C7" s="315">
        <v>48530</v>
      </c>
      <c r="D7" s="74">
        <v>49117</v>
      </c>
      <c r="E7" s="72" t="s">
        <v>68</v>
      </c>
      <c r="F7" s="303">
        <v>171818</v>
      </c>
      <c r="G7" s="303">
        <v>210891</v>
      </c>
      <c r="H7" s="54">
        <v>210535</v>
      </c>
      <c r="I7" s="47"/>
    </row>
    <row r="8" spans="1:9" ht="12.75">
      <c r="A8" s="73" t="s">
        <v>361</v>
      </c>
      <c r="B8" s="74">
        <v>326665</v>
      </c>
      <c r="C8" s="315">
        <v>492147</v>
      </c>
      <c r="D8" s="74">
        <v>521752</v>
      </c>
      <c r="E8" s="50" t="s">
        <v>67</v>
      </c>
      <c r="F8" s="303">
        <v>45148</v>
      </c>
      <c r="G8" s="303">
        <v>42017</v>
      </c>
      <c r="H8" s="54">
        <v>41975</v>
      </c>
      <c r="I8" s="47"/>
    </row>
    <row r="9" spans="1:9" ht="12.75">
      <c r="A9" s="50" t="s">
        <v>362</v>
      </c>
      <c r="B9" s="54">
        <v>1850</v>
      </c>
      <c r="C9" s="303">
        <v>750</v>
      </c>
      <c r="D9" s="54">
        <v>108</v>
      </c>
      <c r="E9" s="50" t="s">
        <v>66</v>
      </c>
      <c r="F9" s="303">
        <v>203617</v>
      </c>
      <c r="G9" s="303">
        <v>186130</v>
      </c>
      <c r="H9" s="54">
        <v>180819</v>
      </c>
      <c r="I9" s="47"/>
    </row>
    <row r="10" spans="1:9" ht="12.75">
      <c r="A10" s="50" t="s">
        <v>301</v>
      </c>
      <c r="B10" s="54">
        <v>50100</v>
      </c>
      <c r="C10" s="303">
        <v>50100</v>
      </c>
      <c r="D10" s="54">
        <v>72120</v>
      </c>
      <c r="E10" s="49" t="s">
        <v>356</v>
      </c>
      <c r="F10" s="304">
        <v>110</v>
      </c>
      <c r="G10" s="304">
        <v>108278</v>
      </c>
      <c r="H10" s="54">
        <v>108196</v>
      </c>
      <c r="I10" s="47"/>
    </row>
    <row r="11" spans="1:9" ht="12.75">
      <c r="A11" s="49"/>
      <c r="B11" s="54"/>
      <c r="C11" s="299"/>
      <c r="D11" s="54"/>
      <c r="E11" s="50" t="s">
        <v>357</v>
      </c>
      <c r="F11" s="303">
        <v>13030</v>
      </c>
      <c r="G11" s="303">
        <v>48677</v>
      </c>
      <c r="H11" s="54">
        <v>47727</v>
      </c>
      <c r="I11" s="47"/>
    </row>
    <row r="12" spans="1:9" ht="12.75">
      <c r="A12" s="454"/>
      <c r="B12" s="455"/>
      <c r="C12" s="455"/>
      <c r="D12" s="455"/>
      <c r="E12" s="454"/>
      <c r="F12" s="455"/>
      <c r="G12" s="455"/>
      <c r="H12" s="455">
        <v>0</v>
      </c>
      <c r="I12" s="47"/>
    </row>
    <row r="13" spans="1:9" ht="12.75">
      <c r="A13" s="53" t="s">
        <v>10</v>
      </c>
      <c r="B13" s="300">
        <v>433723</v>
      </c>
      <c r="C13" s="300">
        <v>591527</v>
      </c>
      <c r="D13" s="52">
        <v>643097</v>
      </c>
      <c r="E13" s="53" t="s">
        <v>358</v>
      </c>
      <c r="F13" s="305">
        <v>433723</v>
      </c>
      <c r="G13" s="305">
        <v>595993</v>
      </c>
      <c r="H13" s="52">
        <v>589252</v>
      </c>
      <c r="I13" s="47"/>
    </row>
    <row r="14" spans="1:9" ht="12.75">
      <c r="A14" s="53" t="s">
        <v>65</v>
      </c>
      <c r="B14" s="300"/>
      <c r="C14" s="300"/>
      <c r="D14" s="52">
        <v>0</v>
      </c>
      <c r="E14" s="53" t="s">
        <v>64</v>
      </c>
      <c r="F14" s="300"/>
      <c r="G14" s="300"/>
      <c r="H14" s="52">
        <v>53845</v>
      </c>
      <c r="I14" s="47"/>
    </row>
    <row r="15" spans="1:9" ht="12.75">
      <c r="A15" s="46"/>
      <c r="B15" s="46"/>
      <c r="C15" s="46"/>
      <c r="D15" s="51"/>
      <c r="E15" s="46"/>
      <c r="F15" s="46"/>
      <c r="G15" s="46"/>
      <c r="H15" s="46"/>
      <c r="I15" s="46"/>
    </row>
    <row r="16" spans="1:9" ht="12.75">
      <c r="A16" s="46"/>
      <c r="B16" s="46"/>
      <c r="C16" s="46"/>
      <c r="D16" s="46"/>
      <c r="E16" s="46"/>
      <c r="F16" s="46"/>
      <c r="G16" s="46"/>
      <c r="H16" s="46"/>
      <c r="I16" s="46"/>
    </row>
    <row r="17" spans="1:8" ht="53.25" customHeight="1">
      <c r="A17" s="452" t="s">
        <v>285</v>
      </c>
      <c r="B17" s="452"/>
      <c r="C17" s="452"/>
      <c r="D17" s="453"/>
      <c r="E17" s="453"/>
      <c r="F17" s="453"/>
      <c r="G17" s="453"/>
      <c r="H17" s="453"/>
    </row>
    <row r="18" spans="1:9" ht="15.75">
      <c r="A18" s="57"/>
      <c r="B18" s="57"/>
      <c r="C18" s="57"/>
      <c r="D18" s="56"/>
      <c r="E18" s="56"/>
      <c r="F18" s="56"/>
      <c r="G18" s="56"/>
      <c r="H18" s="56"/>
      <c r="I18" s="46"/>
    </row>
    <row r="19" spans="1:9" ht="12.75">
      <c r="A19" s="456" t="s">
        <v>2</v>
      </c>
      <c r="B19" s="456"/>
      <c r="C19" s="456"/>
      <c r="D19" s="456"/>
      <c r="E19" s="456" t="s">
        <v>63</v>
      </c>
      <c r="F19" s="456"/>
      <c r="G19" s="456"/>
      <c r="H19" s="456"/>
      <c r="I19" s="47"/>
    </row>
    <row r="20" spans="1:9" ht="24.75" customHeight="1">
      <c r="A20" s="457" t="s">
        <v>1</v>
      </c>
      <c r="B20" s="460" t="s">
        <v>253</v>
      </c>
      <c r="C20" s="467"/>
      <c r="D20" s="462"/>
      <c r="E20" s="458" t="s">
        <v>1</v>
      </c>
      <c r="F20" s="449" t="s">
        <v>253</v>
      </c>
      <c r="G20" s="450"/>
      <c r="H20" s="451"/>
      <c r="I20" s="46"/>
    </row>
    <row r="21" spans="1:9" ht="13.5" customHeight="1">
      <c r="A21" s="457"/>
      <c r="B21" s="306" t="s">
        <v>353</v>
      </c>
      <c r="C21" s="306" t="s">
        <v>354</v>
      </c>
      <c r="D21" s="306" t="s">
        <v>355</v>
      </c>
      <c r="E21" s="459"/>
      <c r="F21" s="301" t="s">
        <v>353</v>
      </c>
      <c r="G21" s="301" t="s">
        <v>354</v>
      </c>
      <c r="H21" s="48" t="s">
        <v>294</v>
      </c>
      <c r="I21" s="46"/>
    </row>
    <row r="22" spans="1:9" ht="12.75">
      <c r="A22" s="73" t="s">
        <v>363</v>
      </c>
      <c r="B22" s="298"/>
      <c r="C22" s="298">
        <v>5703</v>
      </c>
      <c r="D22" s="74">
        <v>5729</v>
      </c>
      <c r="E22" s="72" t="s">
        <v>286</v>
      </c>
      <c r="F22" s="72"/>
      <c r="G22" s="72"/>
      <c r="H22" s="54">
        <v>1382</v>
      </c>
      <c r="I22" s="47"/>
    </row>
    <row r="23" spans="1:9" ht="25.5">
      <c r="A23" s="50" t="s">
        <v>328</v>
      </c>
      <c r="B23" s="315">
        <v>1290691</v>
      </c>
      <c r="C23" s="315">
        <v>1304098</v>
      </c>
      <c r="D23" s="74">
        <v>24422</v>
      </c>
      <c r="E23" s="463" t="s">
        <v>287</v>
      </c>
      <c r="F23" s="307"/>
      <c r="G23" s="307"/>
      <c r="H23" s="465">
        <v>31965</v>
      </c>
      <c r="I23" s="47"/>
    </row>
    <row r="24" spans="1:9" ht="12.75">
      <c r="A24" s="50" t="s">
        <v>364</v>
      </c>
      <c r="B24" s="303">
        <v>298949</v>
      </c>
      <c r="C24" s="303">
        <v>298949</v>
      </c>
      <c r="D24" s="54">
        <v>50</v>
      </c>
      <c r="E24" s="464"/>
      <c r="F24" s="313">
        <v>1589640</v>
      </c>
      <c r="G24" s="313">
        <v>1597701</v>
      </c>
      <c r="H24" s="466"/>
      <c r="I24" s="47"/>
    </row>
    <row r="25" spans="1:9" ht="12.75">
      <c r="A25" s="308"/>
      <c r="B25" s="309"/>
      <c r="C25" s="309"/>
      <c r="D25" s="310"/>
      <c r="E25" s="311" t="s">
        <v>359</v>
      </c>
      <c r="F25" s="314"/>
      <c r="G25" s="314">
        <v>6293</v>
      </c>
      <c r="H25" s="312">
        <v>0</v>
      </c>
      <c r="I25" s="47"/>
    </row>
    <row r="26" spans="1:9" ht="12.75">
      <c r="A26" s="454"/>
      <c r="B26" s="455"/>
      <c r="C26" s="455"/>
      <c r="D26" s="455"/>
      <c r="E26" s="454"/>
      <c r="F26" s="455"/>
      <c r="G26" s="455"/>
      <c r="H26" s="455">
        <v>0</v>
      </c>
      <c r="I26" s="47"/>
    </row>
    <row r="27" spans="1:9" ht="12.75">
      <c r="A27" s="53" t="s">
        <v>10</v>
      </c>
      <c r="B27" s="300">
        <v>1589640</v>
      </c>
      <c r="C27" s="300">
        <v>1608750</v>
      </c>
      <c r="D27" s="52">
        <v>30201</v>
      </c>
      <c r="E27" s="53" t="s">
        <v>10</v>
      </c>
      <c r="F27" s="305">
        <v>1589640</v>
      </c>
      <c r="G27" s="305">
        <v>1603994</v>
      </c>
      <c r="H27" s="52">
        <v>33347</v>
      </c>
      <c r="I27" s="47"/>
    </row>
    <row r="28" spans="1:9" ht="12.75">
      <c r="A28" s="53" t="s">
        <v>65</v>
      </c>
      <c r="B28" s="300"/>
      <c r="C28" s="300"/>
      <c r="D28" s="52">
        <v>3146</v>
      </c>
      <c r="E28" s="53" t="s">
        <v>64</v>
      </c>
      <c r="F28" s="300"/>
      <c r="G28" s="300"/>
      <c r="H28" s="52">
        <v>0</v>
      </c>
      <c r="I28" s="47"/>
    </row>
  </sheetData>
  <sheetProtection/>
  <mergeCells count="20">
    <mergeCell ref="A17:H17"/>
    <mergeCell ref="A19:D19"/>
    <mergeCell ref="E19:H19"/>
    <mergeCell ref="A20:A21"/>
    <mergeCell ref="E20:E21"/>
    <mergeCell ref="A26:D26"/>
    <mergeCell ref="E26:H26"/>
    <mergeCell ref="E23:E24"/>
    <mergeCell ref="H23:H24"/>
    <mergeCell ref="B20:D20"/>
    <mergeCell ref="F20:H20"/>
    <mergeCell ref="A2:H2"/>
    <mergeCell ref="A12:D12"/>
    <mergeCell ref="E12:H12"/>
    <mergeCell ref="A4:D4"/>
    <mergeCell ref="E4:H4"/>
    <mergeCell ref="A5:A6"/>
    <mergeCell ref="E5:E6"/>
    <mergeCell ref="B5:D5"/>
    <mergeCell ref="F5:H5"/>
  </mergeCells>
  <printOptions/>
  <pageMargins left="0.7480314960629921" right="0.7480314960629921" top="0.84" bottom="0.7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="106" zoomScaleNormal="106" zoomScalePageLayoutView="0" workbookViewId="0" topLeftCell="A1">
      <selection activeCell="A1" sqref="A1"/>
    </sheetView>
  </sheetViews>
  <sheetFormatPr defaultColWidth="9.00390625" defaultRowHeight="12.75"/>
  <cols>
    <col min="1" max="1" width="4.375" style="252" customWidth="1"/>
    <col min="2" max="2" width="30.875" style="11" customWidth="1"/>
    <col min="3" max="3" width="7.75390625" style="11" customWidth="1"/>
    <col min="4" max="4" width="8.00390625" style="11" customWidth="1"/>
    <col min="5" max="5" width="7.75390625" style="11" customWidth="1"/>
    <col min="6" max="6" width="6.875" style="11" customWidth="1"/>
    <col min="7" max="9" width="7.00390625" style="11" customWidth="1"/>
    <col min="10" max="10" width="8.375" style="11" customWidth="1"/>
    <col min="11" max="11" width="8.25390625" style="11" customWidth="1"/>
    <col min="12" max="12" width="7.75390625" style="11" customWidth="1"/>
    <col min="13" max="14" width="7.875" style="11" customWidth="1"/>
    <col min="15" max="15" width="3.625" style="11" customWidth="1"/>
    <col min="16" max="16384" width="9.125" style="11" customWidth="1"/>
  </cols>
  <sheetData>
    <row r="1" ht="12">
      <c r="A1" s="251" t="s">
        <v>494</v>
      </c>
    </row>
    <row r="2" ht="11.25">
      <c r="K2" s="19"/>
    </row>
    <row r="3" spans="1:12" ht="11.25">
      <c r="A3" s="468" t="s">
        <v>461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</row>
    <row r="4" spans="1:12" ht="11.25" customHeight="1">
      <c r="A4" s="469"/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</row>
    <row r="5" spans="1:12" ht="12" customHeight="1" thickBot="1">
      <c r="A5" s="470"/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</row>
    <row r="6" spans="1:12" ht="11.25">
      <c r="A6" s="473" t="s">
        <v>159</v>
      </c>
      <c r="B6" s="475" t="s">
        <v>4</v>
      </c>
      <c r="C6" s="475" t="s">
        <v>133</v>
      </c>
      <c r="D6" s="475"/>
      <c r="E6" s="475"/>
      <c r="F6" s="477" t="s">
        <v>17</v>
      </c>
      <c r="G6" s="479" t="s">
        <v>7</v>
      </c>
      <c r="H6" s="481" t="s">
        <v>36</v>
      </c>
      <c r="I6" s="481"/>
      <c r="J6" s="481"/>
      <c r="K6" s="481"/>
      <c r="L6" s="482" t="s">
        <v>15</v>
      </c>
    </row>
    <row r="7" spans="1:12" ht="56.25">
      <c r="A7" s="474"/>
      <c r="B7" s="476"/>
      <c r="C7" s="177" t="s">
        <v>373</v>
      </c>
      <c r="D7" s="177" t="s">
        <v>374</v>
      </c>
      <c r="E7" s="177" t="s">
        <v>360</v>
      </c>
      <c r="F7" s="478"/>
      <c r="G7" s="480"/>
      <c r="H7" s="177" t="s">
        <v>5</v>
      </c>
      <c r="I7" s="177" t="s">
        <v>38</v>
      </c>
      <c r="J7" s="177" t="s">
        <v>6</v>
      </c>
      <c r="K7" s="177" t="s">
        <v>32</v>
      </c>
      <c r="L7" s="483"/>
    </row>
    <row r="8" spans="1:12" ht="12" thickBot="1">
      <c r="A8" s="215"/>
      <c r="B8" s="216" t="s">
        <v>375</v>
      </c>
      <c r="C8" s="217">
        <v>40947</v>
      </c>
      <c r="D8" s="217">
        <v>0</v>
      </c>
      <c r="E8" s="217">
        <v>14117</v>
      </c>
      <c r="F8" s="217">
        <v>55064</v>
      </c>
      <c r="G8" s="217">
        <v>55064</v>
      </c>
      <c r="H8" s="217">
        <v>26001</v>
      </c>
      <c r="I8" s="217">
        <v>6160</v>
      </c>
      <c r="J8" s="217">
        <v>22903</v>
      </c>
      <c r="K8" s="217">
        <v>0</v>
      </c>
      <c r="L8" s="218">
        <v>28</v>
      </c>
    </row>
    <row r="9" spans="1:12" ht="11.25">
      <c r="A9" s="211"/>
      <c r="B9" s="209"/>
      <c r="C9" s="210">
        <v>0</v>
      </c>
      <c r="D9" s="210">
        <v>0</v>
      </c>
      <c r="E9" s="210">
        <v>0</v>
      </c>
      <c r="F9" s="210">
        <v>0</v>
      </c>
      <c r="G9" s="210">
        <v>0</v>
      </c>
      <c r="H9" s="210">
        <v>0</v>
      </c>
      <c r="I9" s="210">
        <v>0</v>
      </c>
      <c r="J9" s="210">
        <v>0</v>
      </c>
      <c r="K9" s="210">
        <v>0</v>
      </c>
      <c r="L9" s="212">
        <v>0</v>
      </c>
    </row>
    <row r="10" spans="1:12" ht="12" thickBot="1">
      <c r="A10" s="471" t="s">
        <v>222</v>
      </c>
      <c r="B10" s="472"/>
      <c r="C10" s="213">
        <f>C8+C9</f>
        <v>40947</v>
      </c>
      <c r="D10" s="213">
        <v>107</v>
      </c>
      <c r="E10" s="213">
        <f aca="true" t="shared" si="0" ref="E10:L10">E8+E9</f>
        <v>14117</v>
      </c>
      <c r="F10" s="213">
        <f t="shared" si="0"/>
        <v>55064</v>
      </c>
      <c r="G10" s="213">
        <f t="shared" si="0"/>
        <v>55064</v>
      </c>
      <c r="H10" s="213">
        <f t="shared" si="0"/>
        <v>26001</v>
      </c>
      <c r="I10" s="213">
        <f t="shared" si="0"/>
        <v>6160</v>
      </c>
      <c r="J10" s="213">
        <f t="shared" si="0"/>
        <v>22903</v>
      </c>
      <c r="K10" s="213">
        <f t="shared" si="0"/>
        <v>0</v>
      </c>
      <c r="L10" s="214">
        <f t="shared" si="0"/>
        <v>28</v>
      </c>
    </row>
    <row r="11" ht="11.25">
      <c r="A11" s="11"/>
    </row>
    <row r="12" ht="11.25">
      <c r="A12" s="11"/>
    </row>
    <row r="13" ht="11.25">
      <c r="A13" s="11"/>
    </row>
    <row r="14" ht="11.25">
      <c r="A14" s="11"/>
    </row>
  </sheetData>
  <sheetProtection/>
  <mergeCells count="9">
    <mergeCell ref="A3:L5"/>
    <mergeCell ref="A10:B10"/>
    <mergeCell ref="A6:A7"/>
    <mergeCell ref="B6:B7"/>
    <mergeCell ref="C6:E6"/>
    <mergeCell ref="F6:F7"/>
    <mergeCell ref="G6:G7"/>
    <mergeCell ref="H6:K6"/>
    <mergeCell ref="L6:L7"/>
  </mergeCells>
  <printOptions/>
  <pageMargins left="0.17" right="0.16" top="0.25" bottom="0.4" header="0.17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11" customWidth="1"/>
    <col min="2" max="2" width="34.875" style="11" customWidth="1"/>
    <col min="3" max="3" width="9.875" style="11" customWidth="1"/>
    <col min="4" max="4" width="14.25390625" style="11" customWidth="1"/>
    <col min="5" max="5" width="9.25390625" style="11" customWidth="1"/>
    <col min="6" max="6" width="9.125" style="11" customWidth="1"/>
    <col min="7" max="7" width="8.375" style="11" customWidth="1"/>
    <col min="8" max="8" width="7.75390625" style="11" customWidth="1"/>
    <col min="9" max="9" width="7.875" style="11" customWidth="1"/>
    <col min="10" max="10" width="5.25390625" style="11" customWidth="1"/>
    <col min="11" max="11" width="11.875" style="11" customWidth="1"/>
    <col min="12" max="16384" width="9.125" style="11" customWidth="1"/>
  </cols>
  <sheetData>
    <row r="1" ht="17.25" customHeight="1">
      <c r="A1" s="108" t="s">
        <v>495</v>
      </c>
    </row>
    <row r="2" spans="1:10" ht="36" customHeight="1" thickBot="1">
      <c r="A2" s="484" t="s">
        <v>462</v>
      </c>
      <c r="B2" s="484"/>
      <c r="C2" s="484"/>
      <c r="D2" s="484"/>
      <c r="E2" s="484"/>
      <c r="F2" s="484"/>
      <c r="G2" s="484"/>
      <c r="H2" s="484"/>
      <c r="I2" s="484"/>
      <c r="J2" s="484"/>
    </row>
    <row r="3" spans="1:10" ht="13.5" customHeight="1" thickBot="1">
      <c r="A3" s="494" t="s">
        <v>159</v>
      </c>
      <c r="B3" s="491" t="s">
        <v>4</v>
      </c>
      <c r="C3" s="500"/>
      <c r="D3" s="501"/>
      <c r="E3" s="498" t="s">
        <v>17</v>
      </c>
      <c r="F3" s="504" t="s">
        <v>7</v>
      </c>
      <c r="G3" s="502" t="s">
        <v>36</v>
      </c>
      <c r="H3" s="503"/>
      <c r="I3" s="503"/>
      <c r="J3" s="482" t="s">
        <v>15</v>
      </c>
    </row>
    <row r="4" spans="1:10" ht="54" customHeight="1" thickBot="1">
      <c r="A4" s="495"/>
      <c r="B4" s="492"/>
      <c r="C4" s="24" t="s">
        <v>365</v>
      </c>
      <c r="D4" s="23" t="s">
        <v>366</v>
      </c>
      <c r="E4" s="499"/>
      <c r="F4" s="505"/>
      <c r="G4" s="22" t="s">
        <v>5</v>
      </c>
      <c r="H4" s="22" t="s">
        <v>38</v>
      </c>
      <c r="I4" s="22" t="s">
        <v>6</v>
      </c>
      <c r="J4" s="493"/>
    </row>
    <row r="5" spans="1:11" s="162" customFormat="1" ht="21.75" customHeight="1">
      <c r="A5" s="485" t="s">
        <v>213</v>
      </c>
      <c r="B5" s="486"/>
      <c r="C5" s="242">
        <v>19912</v>
      </c>
      <c r="D5" s="242">
        <v>39</v>
      </c>
      <c r="E5" s="243">
        <v>19951</v>
      </c>
      <c r="F5" s="244">
        <v>19951</v>
      </c>
      <c r="G5" s="242">
        <v>14540</v>
      </c>
      <c r="H5" s="242">
        <v>3626</v>
      </c>
      <c r="I5" s="242">
        <v>1785</v>
      </c>
      <c r="J5" s="245">
        <v>13</v>
      </c>
      <c r="K5" s="161"/>
    </row>
    <row r="6" spans="1:11" s="162" customFormat="1" ht="22.5" customHeight="1" thickBot="1">
      <c r="A6" s="487" t="s">
        <v>215</v>
      </c>
      <c r="B6" s="488"/>
      <c r="C6" s="167">
        <v>6533</v>
      </c>
      <c r="D6" s="167">
        <v>0</v>
      </c>
      <c r="E6" s="168">
        <v>6533</v>
      </c>
      <c r="F6" s="169">
        <v>6533</v>
      </c>
      <c r="G6" s="167">
        <v>4731</v>
      </c>
      <c r="H6" s="167">
        <v>1164</v>
      </c>
      <c r="I6" s="167">
        <v>638</v>
      </c>
      <c r="J6" s="170">
        <v>3</v>
      </c>
      <c r="K6" s="161"/>
    </row>
    <row r="7" spans="1:11" s="162" customFormat="1" ht="21.75" customHeight="1" thickBot="1">
      <c r="A7" s="489" t="s">
        <v>214</v>
      </c>
      <c r="B7" s="490"/>
      <c r="C7" s="171">
        <v>5373</v>
      </c>
      <c r="D7" s="171">
        <v>0</v>
      </c>
      <c r="E7" s="168">
        <v>5373</v>
      </c>
      <c r="F7" s="169">
        <v>5373</v>
      </c>
      <c r="G7" s="171">
        <v>3814</v>
      </c>
      <c r="H7" s="171">
        <v>930</v>
      </c>
      <c r="I7" s="171">
        <v>629</v>
      </c>
      <c r="J7" s="172">
        <v>3</v>
      </c>
      <c r="K7" s="161"/>
    </row>
    <row r="8" spans="1:11" s="155" customFormat="1" ht="21" customHeight="1" thickBot="1">
      <c r="A8" s="496" t="s">
        <v>202</v>
      </c>
      <c r="B8" s="497"/>
      <c r="C8" s="173">
        <f aca="true" t="shared" si="0" ref="C8:J8">C7+C6+C5</f>
        <v>31818</v>
      </c>
      <c r="D8" s="173">
        <f t="shared" si="0"/>
        <v>39</v>
      </c>
      <c r="E8" s="174">
        <f t="shared" si="0"/>
        <v>31857</v>
      </c>
      <c r="F8" s="175">
        <f t="shared" si="0"/>
        <v>31857</v>
      </c>
      <c r="G8" s="173">
        <f t="shared" si="0"/>
        <v>23085</v>
      </c>
      <c r="H8" s="173">
        <f t="shared" si="0"/>
        <v>5720</v>
      </c>
      <c r="I8" s="173">
        <f t="shared" si="0"/>
        <v>3052</v>
      </c>
      <c r="J8" s="173">
        <f t="shared" si="0"/>
        <v>19</v>
      </c>
      <c r="K8" s="29"/>
    </row>
    <row r="9" spans="1:11" s="208" customFormat="1" ht="15.75" customHeight="1" thickBot="1">
      <c r="A9" s="200" t="s">
        <v>254</v>
      </c>
      <c r="B9" s="201" t="s">
        <v>14</v>
      </c>
      <c r="C9" s="202">
        <v>7099</v>
      </c>
      <c r="D9" s="202">
        <v>37</v>
      </c>
      <c r="E9" s="203">
        <f>SUM(C9:D9)</f>
        <v>7136</v>
      </c>
      <c r="F9" s="204">
        <f>SUM(G9:I9)</f>
        <v>7136</v>
      </c>
      <c r="G9" s="202">
        <v>5242</v>
      </c>
      <c r="H9" s="202">
        <v>1308</v>
      </c>
      <c r="I9" s="205">
        <v>586</v>
      </c>
      <c r="J9" s="206">
        <v>7</v>
      </c>
      <c r="K9" s="207"/>
    </row>
    <row r="10" spans="1:11" s="30" customFormat="1" ht="36" customHeight="1">
      <c r="A10" s="163"/>
      <c r="B10" s="164" t="s">
        <v>221</v>
      </c>
      <c r="C10" s="165">
        <f aca="true" t="shared" si="1" ref="C10:J10">SUM(C8:C9)</f>
        <v>38917</v>
      </c>
      <c r="D10" s="165">
        <f t="shared" si="1"/>
        <v>76</v>
      </c>
      <c r="E10" s="165">
        <f t="shared" si="1"/>
        <v>38993</v>
      </c>
      <c r="F10" s="165">
        <f t="shared" si="1"/>
        <v>38993</v>
      </c>
      <c r="G10" s="165">
        <f t="shared" si="1"/>
        <v>28327</v>
      </c>
      <c r="H10" s="165">
        <f t="shared" si="1"/>
        <v>7028</v>
      </c>
      <c r="I10" s="165">
        <f t="shared" si="1"/>
        <v>3638</v>
      </c>
      <c r="J10" s="165">
        <f t="shared" si="1"/>
        <v>26</v>
      </c>
      <c r="K10" s="166"/>
    </row>
    <row r="14" ht="11.25">
      <c r="D14" s="76"/>
    </row>
    <row r="16" ht="14.25">
      <c r="B16" s="156"/>
    </row>
  </sheetData>
  <sheetProtection/>
  <mergeCells count="12">
    <mergeCell ref="A8:B8"/>
    <mergeCell ref="E3:E4"/>
    <mergeCell ref="C3:D3"/>
    <mergeCell ref="G3:I3"/>
    <mergeCell ref="F3:F4"/>
    <mergeCell ref="A2:J2"/>
    <mergeCell ref="A5:B5"/>
    <mergeCell ref="A6:B6"/>
    <mergeCell ref="A7:B7"/>
    <mergeCell ref="B3:B4"/>
    <mergeCell ref="J3:J4"/>
    <mergeCell ref="A3:A4"/>
  </mergeCells>
  <printOptions/>
  <pageMargins left="0.17" right="0.22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"/>
  <sheetViews>
    <sheetView zoomScale="106" zoomScaleNormal="106" zoomScalePageLayoutView="0" workbookViewId="0" topLeftCell="A1">
      <selection activeCell="A1" sqref="A1"/>
    </sheetView>
  </sheetViews>
  <sheetFormatPr defaultColWidth="9.00390625" defaultRowHeight="12.75"/>
  <cols>
    <col min="1" max="1" width="4.00390625" style="77" customWidth="1"/>
    <col min="2" max="2" width="47.75390625" style="77" customWidth="1"/>
    <col min="3" max="3" width="7.125" style="77" customWidth="1"/>
    <col min="4" max="5" width="8.75390625" style="77" customWidth="1"/>
    <col min="6" max="6" width="8.875" style="77" customWidth="1"/>
    <col min="7" max="7" width="10.875" style="78" customWidth="1"/>
    <col min="8" max="8" width="11.375" style="78" customWidth="1"/>
    <col min="9" max="9" width="8.625" style="77" customWidth="1"/>
    <col min="10" max="11" width="9.00390625" style="77" customWidth="1"/>
    <col min="12" max="12" width="7.125" style="77" customWidth="1"/>
    <col min="13" max="16384" width="9.125" style="77" customWidth="1"/>
  </cols>
  <sheetData>
    <row r="1" spans="1:8" ht="13.5" customHeight="1">
      <c r="A1" s="225" t="s">
        <v>496</v>
      </c>
      <c r="C1" s="27"/>
      <c r="D1" s="27"/>
      <c r="E1" s="27"/>
      <c r="F1" s="26"/>
      <c r="G1" s="25"/>
      <c r="H1" s="25"/>
    </row>
    <row r="2" spans="1:12" ht="27.75" customHeight="1">
      <c r="A2" s="506" t="s">
        <v>463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</row>
    <row r="3" spans="1:12" s="182" customFormat="1" ht="14.25" customHeight="1">
      <c r="A3" s="511" t="s">
        <v>158</v>
      </c>
      <c r="B3" s="507" t="s">
        <v>1</v>
      </c>
      <c r="C3" s="509" t="s">
        <v>18</v>
      </c>
      <c r="D3" s="509"/>
      <c r="E3" s="509"/>
      <c r="F3" s="509"/>
      <c r="G3" s="512" t="s">
        <v>17</v>
      </c>
      <c r="H3" s="513" t="s">
        <v>7</v>
      </c>
      <c r="I3" s="507" t="s">
        <v>16</v>
      </c>
      <c r="J3" s="507"/>
      <c r="K3" s="507"/>
      <c r="L3" s="508" t="s">
        <v>35</v>
      </c>
    </row>
    <row r="4" spans="1:12" s="182" customFormat="1" ht="135" customHeight="1">
      <c r="A4" s="511"/>
      <c r="B4" s="507"/>
      <c r="C4" s="184" t="s">
        <v>216</v>
      </c>
      <c r="D4" s="183" t="s">
        <v>365</v>
      </c>
      <c r="E4" s="183" t="s">
        <v>218</v>
      </c>
      <c r="F4" s="183" t="s">
        <v>211</v>
      </c>
      <c r="G4" s="512"/>
      <c r="H4" s="513"/>
      <c r="I4" s="183" t="s">
        <v>21</v>
      </c>
      <c r="J4" s="183" t="s">
        <v>20</v>
      </c>
      <c r="K4" s="183" t="s">
        <v>19</v>
      </c>
      <c r="L4" s="508"/>
    </row>
    <row r="5" spans="1:12" s="96" customFormat="1" ht="36.75" customHeight="1">
      <c r="A5" s="180"/>
      <c r="B5" s="179" t="s">
        <v>217</v>
      </c>
      <c r="C5" s="178">
        <v>12</v>
      </c>
      <c r="D5" s="178">
        <v>11973</v>
      </c>
      <c r="E5" s="178">
        <v>0</v>
      </c>
      <c r="F5" s="178">
        <v>0</v>
      </c>
      <c r="G5" s="178">
        <v>11985</v>
      </c>
      <c r="H5" s="178">
        <v>11985</v>
      </c>
      <c r="I5" s="178">
        <v>8058</v>
      </c>
      <c r="J5" s="178">
        <v>1861</v>
      </c>
      <c r="K5" s="178">
        <v>2066</v>
      </c>
      <c r="L5" s="181">
        <v>20</v>
      </c>
    </row>
    <row r="6" spans="1:12" s="96" customFormat="1" ht="28.5" customHeight="1">
      <c r="A6" s="180"/>
      <c r="B6" s="179" t="s">
        <v>288</v>
      </c>
      <c r="C6" s="178">
        <v>54</v>
      </c>
      <c r="D6" s="178">
        <v>72928</v>
      </c>
      <c r="E6" s="178">
        <v>347</v>
      </c>
      <c r="F6" s="178">
        <v>0</v>
      </c>
      <c r="G6" s="178">
        <v>73329</v>
      </c>
      <c r="H6" s="178">
        <v>73329</v>
      </c>
      <c r="I6" s="178">
        <v>46814</v>
      </c>
      <c r="J6" s="178">
        <v>10663</v>
      </c>
      <c r="K6" s="178">
        <v>15852</v>
      </c>
      <c r="L6" s="178">
        <v>20</v>
      </c>
    </row>
    <row r="7" spans="1:12" s="96" customFormat="1" ht="33" customHeight="1">
      <c r="A7" s="510" t="s">
        <v>223</v>
      </c>
      <c r="B7" s="510"/>
      <c r="C7" s="220">
        <f>C6+C5</f>
        <v>66</v>
      </c>
      <c r="D7" s="220">
        <f>D6+D5</f>
        <v>84901</v>
      </c>
      <c r="E7" s="220">
        <f>E6+E5</f>
        <v>347</v>
      </c>
      <c r="F7" s="220">
        <v>0</v>
      </c>
      <c r="G7" s="220">
        <f>G6+G5</f>
        <v>85314</v>
      </c>
      <c r="H7" s="220">
        <f>H6+H5</f>
        <v>85314</v>
      </c>
      <c r="I7" s="220">
        <f>I6+I5</f>
        <v>54872</v>
      </c>
      <c r="J7" s="220">
        <f>J6+J5</f>
        <v>12524</v>
      </c>
      <c r="K7" s="220">
        <f>K6+K5</f>
        <v>17918</v>
      </c>
      <c r="L7" s="220"/>
    </row>
  </sheetData>
  <sheetProtection/>
  <mergeCells count="9">
    <mergeCell ref="A2:L2"/>
    <mergeCell ref="I3:K3"/>
    <mergeCell ref="L3:L4"/>
    <mergeCell ref="C3:F3"/>
    <mergeCell ref="A7:B7"/>
    <mergeCell ref="A3:A4"/>
    <mergeCell ref="B3:B4"/>
    <mergeCell ref="G3:G4"/>
    <mergeCell ref="H3:H4"/>
  </mergeCells>
  <printOptions/>
  <pageMargins left="0.2" right="0.16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125" style="77" customWidth="1"/>
    <col min="2" max="2" width="43.875" style="77" customWidth="1"/>
    <col min="3" max="3" width="11.75390625" style="77" customWidth="1"/>
    <col min="4" max="4" width="12.125" style="77" customWidth="1"/>
    <col min="5" max="5" width="13.125" style="78" customWidth="1"/>
    <col min="6" max="16384" width="9.125" style="77" customWidth="1"/>
  </cols>
  <sheetData>
    <row r="1" spans="1:7" ht="12.75">
      <c r="A1" s="246" t="s">
        <v>497</v>
      </c>
      <c r="B1" s="248"/>
      <c r="C1" s="248"/>
      <c r="D1" s="248"/>
      <c r="E1" s="249"/>
      <c r="F1" s="249"/>
      <c r="G1" s="102"/>
    </row>
    <row r="2" spans="2:7" ht="12.75">
      <c r="B2" s="103"/>
      <c r="C2" s="103"/>
      <c r="D2" s="103"/>
      <c r="E2" s="103"/>
      <c r="F2" s="103"/>
      <c r="G2" s="102"/>
    </row>
    <row r="3" spans="2:7" ht="12.75">
      <c r="B3" s="103"/>
      <c r="C3" s="103"/>
      <c r="D3" s="103"/>
      <c r="E3" s="103"/>
      <c r="F3" s="103"/>
      <c r="G3" s="102"/>
    </row>
    <row r="4" spans="2:5" ht="39" customHeight="1" thickBot="1">
      <c r="B4" s="516" t="s">
        <v>464</v>
      </c>
      <c r="C4" s="516"/>
      <c r="D4" s="516"/>
      <c r="E4" s="516"/>
    </row>
    <row r="5" spans="1:5" s="101" customFormat="1" ht="14.25" customHeight="1">
      <c r="A5" s="517" t="s">
        <v>159</v>
      </c>
      <c r="B5" s="514" t="s">
        <v>1</v>
      </c>
      <c r="C5" s="520" t="s">
        <v>367</v>
      </c>
      <c r="D5" s="521"/>
      <c r="E5" s="522"/>
    </row>
    <row r="6" spans="1:5" s="101" customFormat="1" ht="15.75" thickBot="1">
      <c r="A6" s="518"/>
      <c r="B6" s="515"/>
      <c r="C6" s="320" t="s">
        <v>353</v>
      </c>
      <c r="D6" s="320" t="s">
        <v>354</v>
      </c>
      <c r="E6" s="321" t="s">
        <v>294</v>
      </c>
    </row>
    <row r="7" spans="1:5" s="101" customFormat="1" ht="15">
      <c r="A7" s="110" t="s">
        <v>255</v>
      </c>
      <c r="B7" s="328" t="s">
        <v>368</v>
      </c>
      <c r="C7" s="327"/>
      <c r="D7" s="327"/>
      <c r="E7" s="329">
        <v>50</v>
      </c>
    </row>
    <row r="8" spans="1:5" s="85" customFormat="1" ht="12.75">
      <c r="A8" s="110" t="s">
        <v>255</v>
      </c>
      <c r="B8" s="109" t="s">
        <v>232</v>
      </c>
      <c r="C8" s="100">
        <v>600</v>
      </c>
      <c r="D8" s="324">
        <v>5731</v>
      </c>
      <c r="E8" s="325">
        <v>5652</v>
      </c>
    </row>
    <row r="9" spans="1:5" s="80" customFormat="1" ht="12.75">
      <c r="A9" s="111" t="s">
        <v>255</v>
      </c>
      <c r="B9" s="109" t="s">
        <v>160</v>
      </c>
      <c r="C9" s="100">
        <v>6500</v>
      </c>
      <c r="D9" s="324">
        <v>23496</v>
      </c>
      <c r="E9" s="326">
        <v>23234</v>
      </c>
    </row>
    <row r="10" spans="1:5" s="85" customFormat="1" ht="12.75">
      <c r="A10" s="110" t="s">
        <v>255</v>
      </c>
      <c r="B10" s="109" t="s">
        <v>132</v>
      </c>
      <c r="C10" s="100">
        <v>1800</v>
      </c>
      <c r="D10" s="324">
        <v>13192</v>
      </c>
      <c r="E10" s="325">
        <v>12645</v>
      </c>
    </row>
    <row r="11" spans="1:5" s="85" customFormat="1" ht="12.75">
      <c r="A11" s="110" t="s">
        <v>255</v>
      </c>
      <c r="B11" s="109" t="s">
        <v>113</v>
      </c>
      <c r="C11" s="100">
        <v>1000</v>
      </c>
      <c r="D11" s="324">
        <v>696</v>
      </c>
      <c r="E11" s="325">
        <v>682</v>
      </c>
    </row>
    <row r="12" spans="1:5" s="85" customFormat="1" ht="12.75">
      <c r="A12" s="110" t="s">
        <v>255</v>
      </c>
      <c r="B12" s="109" t="s">
        <v>112</v>
      </c>
      <c r="C12" s="100">
        <v>120</v>
      </c>
      <c r="D12" s="324">
        <v>64</v>
      </c>
      <c r="E12" s="325">
        <v>64</v>
      </c>
    </row>
    <row r="13" spans="1:5" s="85" customFormat="1" ht="12.75">
      <c r="A13" s="110" t="s">
        <v>255</v>
      </c>
      <c r="B13" s="109" t="s">
        <v>111</v>
      </c>
      <c r="C13" s="99">
        <v>400</v>
      </c>
      <c r="D13" s="324">
        <v>2684</v>
      </c>
      <c r="E13" s="325">
        <v>2670</v>
      </c>
    </row>
    <row r="14" spans="1:5" s="85" customFormat="1" ht="12.75">
      <c r="A14" s="110" t="s">
        <v>255</v>
      </c>
      <c r="B14" s="109" t="s">
        <v>231</v>
      </c>
      <c r="C14" s="100">
        <v>500</v>
      </c>
      <c r="D14" s="324">
        <v>487</v>
      </c>
      <c r="E14" s="325">
        <v>471</v>
      </c>
    </row>
    <row r="15" spans="1:5" s="85" customFormat="1" ht="12.75">
      <c r="A15" s="110" t="s">
        <v>255</v>
      </c>
      <c r="B15" s="109" t="s">
        <v>110</v>
      </c>
      <c r="C15" s="100">
        <v>1710</v>
      </c>
      <c r="D15" s="324">
        <v>1951</v>
      </c>
      <c r="E15" s="325">
        <v>2131</v>
      </c>
    </row>
    <row r="16" spans="1:5" s="85" customFormat="1" ht="12.75">
      <c r="A16" s="110" t="s">
        <v>255</v>
      </c>
      <c r="B16" s="109" t="s">
        <v>109</v>
      </c>
      <c r="C16" s="100">
        <v>400</v>
      </c>
      <c r="D16" s="109">
        <v>376</v>
      </c>
      <c r="E16" s="323">
        <v>128</v>
      </c>
    </row>
    <row r="17" spans="1:5" s="96" customFormat="1" ht="30">
      <c r="A17" s="112"/>
      <c r="B17" s="98" t="s">
        <v>161</v>
      </c>
      <c r="C17" s="97">
        <f>SUM(C8:C16)</f>
        <v>13030</v>
      </c>
      <c r="D17" s="98">
        <v>48677</v>
      </c>
      <c r="E17" s="322">
        <v>47727</v>
      </c>
    </row>
    <row r="19" spans="2:5" ht="12.75">
      <c r="B19" s="225"/>
      <c r="C19" s="225"/>
      <c r="D19" s="225"/>
      <c r="E19" s="226"/>
    </row>
    <row r="20" spans="2:5" ht="12.75">
      <c r="B20" s="225"/>
      <c r="C20" s="225"/>
      <c r="D20" s="225"/>
      <c r="E20" s="226"/>
    </row>
    <row r="22" spans="1:5" ht="39" customHeight="1">
      <c r="A22" s="519"/>
      <c r="B22" s="519"/>
      <c r="C22" s="519"/>
      <c r="D22" s="519"/>
      <c r="E22" s="519"/>
    </row>
  </sheetData>
  <sheetProtection/>
  <mergeCells count="5">
    <mergeCell ref="B5:B6"/>
    <mergeCell ref="B4:E4"/>
    <mergeCell ref="A5:A6"/>
    <mergeCell ref="A22:E22"/>
    <mergeCell ref="C5:E5"/>
  </mergeCells>
  <printOptions/>
  <pageMargins left="1.06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43.125" style="77" customWidth="1"/>
    <col min="2" max="5" width="10.25390625" style="78" customWidth="1"/>
    <col min="6" max="16384" width="9.125" style="77" customWidth="1"/>
  </cols>
  <sheetData>
    <row r="1" spans="1:5" ht="12.75">
      <c r="A1" s="524" t="s">
        <v>498</v>
      </c>
      <c r="B1" s="525"/>
      <c r="C1" s="319"/>
      <c r="D1" s="319"/>
      <c r="E1" s="319"/>
    </row>
    <row r="2" spans="2:5" ht="12.75">
      <c r="B2" s="77"/>
      <c r="C2" s="77"/>
      <c r="D2" s="77"/>
      <c r="E2" s="77"/>
    </row>
    <row r="3" spans="1:5" ht="44.25" customHeight="1">
      <c r="A3" s="523" t="s">
        <v>369</v>
      </c>
      <c r="B3" s="523"/>
      <c r="C3" s="318"/>
      <c r="D3" s="318"/>
      <c r="E3" s="318"/>
    </row>
    <row r="4" spans="2:5" ht="13.5" thickBot="1">
      <c r="B4" s="77"/>
      <c r="C4" s="77"/>
      <c r="D4" s="225" t="s">
        <v>460</v>
      </c>
      <c r="E4" s="77"/>
    </row>
    <row r="5" spans="1:5" s="85" customFormat="1" ht="11.25" customHeight="1">
      <c r="A5" s="316" t="s">
        <v>1</v>
      </c>
      <c r="B5" s="526" t="s">
        <v>372</v>
      </c>
      <c r="C5" s="527"/>
      <c r="D5" s="528"/>
      <c r="E5" s="330"/>
    </row>
    <row r="6" spans="1:5" s="85" customFormat="1" ht="12" thickBot="1">
      <c r="A6" s="317"/>
      <c r="B6" s="334" t="s">
        <v>353</v>
      </c>
      <c r="C6" s="334" t="s">
        <v>354</v>
      </c>
      <c r="D6" s="334" t="s">
        <v>294</v>
      </c>
      <c r="E6" s="330"/>
    </row>
    <row r="7" spans="1:5" s="83" customFormat="1" ht="10.5">
      <c r="A7" s="84" t="s">
        <v>90</v>
      </c>
      <c r="B7" s="335"/>
      <c r="C7" s="335"/>
      <c r="D7" s="335"/>
      <c r="E7" s="331"/>
    </row>
    <row r="8" spans="1:5" s="80" customFormat="1" ht="11.25">
      <c r="A8" s="199" t="s">
        <v>89</v>
      </c>
      <c r="B8" s="81">
        <v>150</v>
      </c>
      <c r="C8" s="81">
        <v>150</v>
      </c>
      <c r="D8" s="81">
        <v>150</v>
      </c>
      <c r="E8" s="332"/>
    </row>
    <row r="9" spans="1:5" s="80" customFormat="1" ht="11.25">
      <c r="A9" s="199" t="s">
        <v>88</v>
      </c>
      <c r="B9" s="81">
        <v>100</v>
      </c>
      <c r="C9" s="81">
        <v>100</v>
      </c>
      <c r="D9" s="81">
        <v>100</v>
      </c>
      <c r="E9" s="332"/>
    </row>
    <row r="10" spans="1:5" s="80" customFormat="1" ht="11.25">
      <c r="A10" s="199" t="s">
        <v>87</v>
      </c>
      <c r="B10" s="336">
        <v>100</v>
      </c>
      <c r="C10" s="336">
        <v>100</v>
      </c>
      <c r="D10" s="336">
        <v>100</v>
      </c>
      <c r="E10" s="332"/>
    </row>
    <row r="11" spans="1:5" s="80" customFormat="1" ht="11.25">
      <c r="A11" s="199" t="s">
        <v>86</v>
      </c>
      <c r="B11" s="81">
        <v>2530</v>
      </c>
      <c r="C11" s="81">
        <v>2640</v>
      </c>
      <c r="D11" s="81">
        <v>2640</v>
      </c>
      <c r="E11" s="332"/>
    </row>
    <row r="12" spans="1:5" s="80" customFormat="1" ht="11.25">
      <c r="A12" s="199" t="s">
        <v>85</v>
      </c>
      <c r="B12" s="336">
        <v>0</v>
      </c>
      <c r="C12" s="336"/>
      <c r="D12" s="336"/>
      <c r="E12" s="332"/>
    </row>
    <row r="13" spans="1:5" s="80" customFormat="1" ht="11.25">
      <c r="A13" s="82" t="s">
        <v>84</v>
      </c>
      <c r="B13" s="81">
        <v>30</v>
      </c>
      <c r="C13" s="81">
        <v>30</v>
      </c>
      <c r="D13" s="81">
        <v>30</v>
      </c>
      <c r="E13" s="332"/>
    </row>
    <row r="14" spans="1:5" s="80" customFormat="1" ht="11.25">
      <c r="A14" s="82" t="s">
        <v>83</v>
      </c>
      <c r="B14" s="336">
        <v>50</v>
      </c>
      <c r="C14" s="336">
        <v>50</v>
      </c>
      <c r="D14" s="336">
        <v>50</v>
      </c>
      <c r="E14" s="332"/>
    </row>
    <row r="15" spans="1:5" s="80" customFormat="1" ht="11.25">
      <c r="A15" s="82" t="s">
        <v>82</v>
      </c>
      <c r="B15" s="81">
        <v>100</v>
      </c>
      <c r="C15" s="81">
        <v>100</v>
      </c>
      <c r="D15" s="81">
        <v>100</v>
      </c>
      <c r="E15" s="332"/>
    </row>
    <row r="16" spans="1:5" s="80" customFormat="1" ht="11.25">
      <c r="A16" s="82" t="s">
        <v>81</v>
      </c>
      <c r="B16" s="336">
        <v>50</v>
      </c>
      <c r="C16" s="336">
        <v>50</v>
      </c>
      <c r="D16" s="336">
        <v>50</v>
      </c>
      <c r="E16" s="332"/>
    </row>
    <row r="17" spans="1:5" s="80" customFormat="1" ht="11.25">
      <c r="A17" s="199" t="s">
        <v>80</v>
      </c>
      <c r="B17" s="81">
        <v>30</v>
      </c>
      <c r="C17" s="81">
        <v>30</v>
      </c>
      <c r="D17" s="81">
        <v>30</v>
      </c>
      <c r="E17" s="332"/>
    </row>
    <row r="18" spans="1:5" s="80" customFormat="1" ht="11.25">
      <c r="A18" s="199" t="s">
        <v>79</v>
      </c>
      <c r="B18" s="336">
        <v>20</v>
      </c>
      <c r="C18" s="336">
        <v>20</v>
      </c>
      <c r="D18" s="336">
        <v>20</v>
      </c>
      <c r="E18" s="332"/>
    </row>
    <row r="19" spans="1:5" s="80" customFormat="1" ht="11.25">
      <c r="A19" s="82" t="s">
        <v>370</v>
      </c>
      <c r="B19" s="81">
        <v>0</v>
      </c>
      <c r="C19" s="81"/>
      <c r="D19" s="81"/>
      <c r="E19" s="332"/>
    </row>
    <row r="20" spans="1:5" s="80" customFormat="1" ht="11.25">
      <c r="A20" s="82" t="s">
        <v>78</v>
      </c>
      <c r="B20" s="336">
        <v>150</v>
      </c>
      <c r="C20" s="336">
        <v>150</v>
      </c>
      <c r="D20" s="336">
        <v>150</v>
      </c>
      <c r="E20" s="332"/>
    </row>
    <row r="21" spans="1:5" s="80" customFormat="1" ht="11.25">
      <c r="A21" s="82" t="s">
        <v>77</v>
      </c>
      <c r="B21" s="81">
        <v>60</v>
      </c>
      <c r="C21" s="81">
        <v>60</v>
      </c>
      <c r="D21" s="81">
        <v>60</v>
      </c>
      <c r="E21" s="332"/>
    </row>
    <row r="22" spans="1:5" s="78" customFormat="1" ht="12.75">
      <c r="A22" s="79" t="s">
        <v>371</v>
      </c>
      <c r="B22" s="337">
        <v>30</v>
      </c>
      <c r="C22" s="337">
        <v>30</v>
      </c>
      <c r="D22" s="337">
        <v>30</v>
      </c>
      <c r="E22" s="333"/>
    </row>
  </sheetData>
  <sheetProtection/>
  <mergeCells count="3">
    <mergeCell ref="A3:B3"/>
    <mergeCell ref="A1:B1"/>
    <mergeCell ref="B5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Csanádpalota Városi Önkormányzat</cp:lastModifiedBy>
  <cp:lastPrinted>2014-04-17T08:59:03Z</cp:lastPrinted>
  <dcterms:created xsi:type="dcterms:W3CDTF">2000-02-01T14:49:25Z</dcterms:created>
  <dcterms:modified xsi:type="dcterms:W3CDTF">2014-05-05T12:05:25Z</dcterms:modified>
  <cp:category/>
  <cp:version/>
  <cp:contentType/>
  <cp:contentStatus/>
</cp:coreProperties>
</file>