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\Desktop\Költségvetés 2021\Adrinak\"/>
    </mc:Choice>
  </mc:AlternateContent>
  <xr:revisionPtr revIDLastSave="0" documentId="13_ncr:1_{10842C32-E82F-4183-8690-6E3B992901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N22" i="1"/>
  <c r="O22" i="1"/>
  <c r="D22" i="1"/>
  <c r="P22" i="1"/>
  <c r="F13" i="1"/>
  <c r="G13" i="1"/>
  <c r="H13" i="1"/>
  <c r="I13" i="1"/>
  <c r="J13" i="1"/>
  <c r="K13" i="1"/>
  <c r="L13" i="1"/>
  <c r="M13" i="1"/>
  <c r="N13" i="1"/>
  <c r="O13" i="1"/>
  <c r="E13" i="1"/>
  <c r="D13" i="1"/>
  <c r="P13" i="1"/>
  <c r="F12" i="1"/>
  <c r="G12" i="1" s="1"/>
  <c r="H12" i="1" s="1"/>
  <c r="I12" i="1" s="1"/>
  <c r="J12" i="1" s="1"/>
  <c r="K12" i="1" s="1"/>
  <c r="L12" i="1" s="1"/>
  <c r="M12" i="1" s="1"/>
  <c r="N12" i="1" s="1"/>
  <c r="E12" i="1"/>
  <c r="D12" i="1"/>
  <c r="F9" i="1"/>
  <c r="G9" i="1" s="1"/>
  <c r="H9" i="1" s="1"/>
  <c r="I9" i="1" s="1"/>
  <c r="J9" i="1" s="1"/>
  <c r="K9" i="1" s="1"/>
  <c r="L9" i="1" s="1"/>
  <c r="M9" i="1" s="1"/>
  <c r="N9" i="1" s="1"/>
  <c r="E9" i="1"/>
  <c r="D9" i="1"/>
  <c r="F8" i="1"/>
  <c r="G8" i="1" s="1"/>
  <c r="H8" i="1" s="1"/>
  <c r="I8" i="1" s="1"/>
  <c r="J8" i="1" s="1"/>
  <c r="K8" i="1" s="1"/>
  <c r="L8" i="1" s="1"/>
  <c r="M8" i="1" s="1"/>
  <c r="N8" i="1" s="1"/>
  <c r="E8" i="1"/>
  <c r="D8" i="1"/>
  <c r="F7" i="1"/>
  <c r="G7" i="1" s="1"/>
  <c r="H7" i="1" s="1"/>
  <c r="I7" i="1" s="1"/>
  <c r="J7" i="1" s="1"/>
  <c r="K7" i="1" s="1"/>
  <c r="L7" i="1" s="1"/>
  <c r="M7" i="1" s="1"/>
  <c r="N7" i="1" s="1"/>
  <c r="E7" i="1"/>
  <c r="D7" i="1"/>
  <c r="F6" i="1"/>
  <c r="G6" i="1" s="1"/>
  <c r="H6" i="1" s="1"/>
  <c r="I6" i="1" s="1"/>
  <c r="J6" i="1" s="1"/>
  <c r="K6" i="1" s="1"/>
  <c r="L6" i="1" s="1"/>
  <c r="M6" i="1" s="1"/>
  <c r="N6" i="1" s="1"/>
  <c r="E6" i="1"/>
  <c r="D6" i="1" l="1"/>
  <c r="C22" i="1"/>
  <c r="P16" i="1" l="1"/>
  <c r="P17" i="1"/>
  <c r="P18" i="1"/>
  <c r="P19" i="1"/>
  <c r="P20" i="1"/>
  <c r="P15" i="1"/>
  <c r="C13" i="1"/>
</calcChain>
</file>

<file path=xl/sharedStrings.xml><?xml version="1.0" encoding="utf-8"?>
<sst xmlns="http://schemas.openxmlformats.org/spreadsheetml/2006/main" count="53" uniqueCount="53">
  <si>
    <t>Sorszám</t>
  </si>
  <si>
    <t>Megnevezés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</si>
  <si>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</si>
  <si>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</si>
  <si>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</si>
  <si>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</si>
  <si>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</si>
  <si>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</si>
  <si>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</si>
  <si>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</si>
  <si>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</si>
  <si>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</si>
  <si>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</si>
  <si>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</si>
  <si>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</si>
  <si>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</si>
  <si>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</si>
  <si>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1.</t>
  </si>
  <si>
    <t>Közhatalmi bevételek</t>
  </si>
  <si>
    <t>2.</t>
  </si>
  <si>
    <t>Intézményi működési bevételek</t>
  </si>
  <si>
    <t>3.</t>
  </si>
  <si>
    <t>Támogatásértékű bevételek (állami)</t>
  </si>
  <si>
    <t>4.</t>
  </si>
  <si>
    <t>5.</t>
  </si>
  <si>
    <t>6.</t>
  </si>
  <si>
    <t>7.</t>
  </si>
  <si>
    <t>Bevételek összesen:</t>
  </si>
  <si>
    <t>KIADÁS</t>
  </si>
  <si>
    <t>9.</t>
  </si>
  <si>
    <t>Személyi juttatás</t>
  </si>
  <si>
    <t>10.</t>
  </si>
  <si>
    <t>Munkaadókat terhelő járulékok és szociális hozzájárulási adó</t>
  </si>
  <si>
    <t>11.</t>
  </si>
  <si>
    <t>Dologi kiadás</t>
  </si>
  <si>
    <t>12.</t>
  </si>
  <si>
    <t>Kiadások összesen:</t>
  </si>
  <si>
    <t>Egyenleg</t>
  </si>
  <si>
    <t>Halmozott egyenleg</t>
  </si>
  <si>
    <t>Forint</t>
  </si>
  <si>
    <t>Felhalmozási költségvetés kiadásai (beruházás, felújítás)</t>
  </si>
  <si>
    <t>14.</t>
  </si>
  <si>
    <t xml:space="preserve">Előző évi pénzmaradvány </t>
  </si>
  <si>
    <t>Felhalmozási célú támogatások</t>
  </si>
  <si>
    <t>Felhalmozási bevételek</t>
  </si>
  <si>
    <t>Ellátottak pénzbeli juttatásai</t>
  </si>
  <si>
    <t>Egyéb működési célú kiadások</t>
  </si>
  <si>
    <t>Hosszú lejáratú és likvid hitel</t>
  </si>
  <si>
    <t>8.</t>
  </si>
  <si>
    <t>13.</t>
  </si>
  <si>
    <t>Előirányzat-felhasználási ütemterv 2021. évre</t>
  </si>
  <si>
    <t>Hiteltörlesztés</t>
  </si>
  <si>
    <t>5. melléklet a 1/2021.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</si>
</sst>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3" fontId="3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164" fontId="4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workbookViewId="0">
      <selection sqref="A1:P1"/>
    </sheetView>
  </sheetViews>
  <sheetFormatPr defaultRowHeight="11.25" x14ac:dyDescent="0.2"/>
  <cols>
    <col min="1" max="1" width="6.28515625" style="1" bestFit="1" customWidth="1"/>
    <col min="2" max="2" width="30.7109375" style="1" bestFit="1" customWidth="1"/>
    <col min="3" max="3" width="9.28515625" style="1" bestFit="1" customWidth="1"/>
    <col min="4" max="4" width="10.85546875" style="13" bestFit="1" customWidth="1"/>
    <col min="5" max="7" width="10" style="13" bestFit="1" customWidth="1"/>
    <col min="8" max="8" width="10.85546875" style="13" bestFit="1" customWidth="1"/>
    <col min="9" max="14" width="10" style="13" bestFit="1" customWidth="1"/>
    <col min="15" max="15" width="10.85546875" style="13" bestFit="1" customWidth="1"/>
    <col min="16" max="16" width="12" style="13" bestFit="1" customWidth="1"/>
    <col min="17" max="16384" width="9.140625" style="1"/>
  </cols>
  <sheetData>
    <row r="1" spans="1:16" x14ac:dyDescent="0.2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P2" s="14" t="s">
        <v>39</v>
      </c>
    </row>
    <row r="3" spans="1:16" x14ac:dyDescent="0.2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">
      <c r="A4" s="2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5" t="s">
        <v>15</v>
      </c>
    </row>
    <row r="5" spans="1:16" x14ac:dyDescent="0.2">
      <c r="A5" s="3"/>
      <c r="B5" s="20" t="s">
        <v>16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">
      <c r="A6" s="3" t="s">
        <v>17</v>
      </c>
      <c r="B6" s="6" t="s">
        <v>18</v>
      </c>
      <c r="C6" s="15">
        <v>313715866</v>
      </c>
      <c r="D6" s="16">
        <f>C6/12</f>
        <v>26142988.833333332</v>
      </c>
      <c r="E6" s="16">
        <f>D6</f>
        <v>26142988.833333332</v>
      </c>
      <c r="F6" s="16">
        <f t="shared" ref="F6:N6" si="0">E6</f>
        <v>26142988.833333332</v>
      </c>
      <c r="G6" s="16">
        <f t="shared" si="0"/>
        <v>26142988.833333332</v>
      </c>
      <c r="H6" s="16">
        <f t="shared" si="0"/>
        <v>26142988.833333332</v>
      </c>
      <c r="I6" s="16">
        <f t="shared" si="0"/>
        <v>26142988.833333332</v>
      </c>
      <c r="J6" s="16">
        <f t="shared" si="0"/>
        <v>26142988.833333332</v>
      </c>
      <c r="K6" s="16">
        <f t="shared" si="0"/>
        <v>26142988.833333332</v>
      </c>
      <c r="L6" s="16">
        <f t="shared" si="0"/>
        <v>26142988.833333332</v>
      </c>
      <c r="M6" s="16">
        <f t="shared" si="0"/>
        <v>26142988.833333332</v>
      </c>
      <c r="N6" s="16">
        <f t="shared" si="0"/>
        <v>26142988.833333332</v>
      </c>
      <c r="O6" s="16">
        <v>26142987</v>
      </c>
      <c r="P6" s="16">
        <v>313715866</v>
      </c>
    </row>
    <row r="7" spans="1:16" x14ac:dyDescent="0.2">
      <c r="A7" s="3" t="s">
        <v>19</v>
      </c>
      <c r="B7" s="6" t="s">
        <v>20</v>
      </c>
      <c r="C7" s="15">
        <v>15457000</v>
      </c>
      <c r="D7" s="16">
        <f>C7/12</f>
        <v>1288083.3333333333</v>
      </c>
      <c r="E7" s="16">
        <f>D7</f>
        <v>1288083.3333333333</v>
      </c>
      <c r="F7" s="16">
        <f t="shared" ref="F7:N7" si="1">E7</f>
        <v>1288083.3333333333</v>
      </c>
      <c r="G7" s="16">
        <f t="shared" si="1"/>
        <v>1288083.3333333333</v>
      </c>
      <c r="H7" s="16">
        <f t="shared" si="1"/>
        <v>1288083.3333333333</v>
      </c>
      <c r="I7" s="16">
        <f t="shared" si="1"/>
        <v>1288083.3333333333</v>
      </c>
      <c r="J7" s="16">
        <f t="shared" si="1"/>
        <v>1288083.3333333333</v>
      </c>
      <c r="K7" s="16">
        <f t="shared" si="1"/>
        <v>1288083.3333333333</v>
      </c>
      <c r="L7" s="16">
        <f t="shared" si="1"/>
        <v>1288083.3333333333</v>
      </c>
      <c r="M7" s="16">
        <f t="shared" si="1"/>
        <v>1288083.3333333333</v>
      </c>
      <c r="N7" s="16">
        <f t="shared" si="1"/>
        <v>1288083.3333333333</v>
      </c>
      <c r="O7" s="16">
        <v>1288087</v>
      </c>
      <c r="P7" s="16">
        <v>15457000</v>
      </c>
    </row>
    <row r="8" spans="1:16" x14ac:dyDescent="0.2">
      <c r="A8" s="3" t="s">
        <v>21</v>
      </c>
      <c r="B8" s="6" t="s">
        <v>22</v>
      </c>
      <c r="C8" s="15">
        <v>178995782</v>
      </c>
      <c r="D8" s="16">
        <f>C8/12</f>
        <v>14916315.166666666</v>
      </c>
      <c r="E8" s="16">
        <f>D8</f>
        <v>14916315.166666666</v>
      </c>
      <c r="F8" s="16">
        <f t="shared" ref="F8:N8" si="2">E8</f>
        <v>14916315.166666666</v>
      </c>
      <c r="G8" s="16">
        <f t="shared" si="2"/>
        <v>14916315.166666666</v>
      </c>
      <c r="H8" s="16">
        <f t="shared" si="2"/>
        <v>14916315.166666666</v>
      </c>
      <c r="I8" s="16">
        <f t="shared" si="2"/>
        <v>14916315.166666666</v>
      </c>
      <c r="J8" s="16">
        <f t="shared" si="2"/>
        <v>14916315.166666666</v>
      </c>
      <c r="K8" s="16">
        <f t="shared" si="2"/>
        <v>14916315.166666666</v>
      </c>
      <c r="L8" s="16">
        <f t="shared" si="2"/>
        <v>14916315.166666666</v>
      </c>
      <c r="M8" s="16">
        <f t="shared" si="2"/>
        <v>14916315.166666666</v>
      </c>
      <c r="N8" s="16">
        <f t="shared" si="2"/>
        <v>14916315.166666666</v>
      </c>
      <c r="O8" s="16">
        <v>14916317</v>
      </c>
      <c r="P8" s="16">
        <v>178995782</v>
      </c>
    </row>
    <row r="9" spans="1:16" x14ac:dyDescent="0.2">
      <c r="A9" s="3" t="s">
        <v>23</v>
      </c>
      <c r="B9" s="6" t="s">
        <v>43</v>
      </c>
      <c r="C9" s="15">
        <v>184781198</v>
      </c>
      <c r="D9" s="16">
        <f>C9/12</f>
        <v>15398433.166666666</v>
      </c>
      <c r="E9" s="16">
        <f>D9</f>
        <v>15398433.166666666</v>
      </c>
      <c r="F9" s="16">
        <f t="shared" ref="F9:N9" si="3">E9</f>
        <v>15398433.166666666</v>
      </c>
      <c r="G9" s="16">
        <f t="shared" si="3"/>
        <v>15398433.166666666</v>
      </c>
      <c r="H9" s="16">
        <f t="shared" si="3"/>
        <v>15398433.166666666</v>
      </c>
      <c r="I9" s="16">
        <f t="shared" si="3"/>
        <v>15398433.166666666</v>
      </c>
      <c r="J9" s="16">
        <f t="shared" si="3"/>
        <v>15398433.166666666</v>
      </c>
      <c r="K9" s="16">
        <f t="shared" si="3"/>
        <v>15398433.166666666</v>
      </c>
      <c r="L9" s="16">
        <f t="shared" si="3"/>
        <v>15398433.166666666</v>
      </c>
      <c r="M9" s="16">
        <f t="shared" si="3"/>
        <v>15398433.166666666</v>
      </c>
      <c r="N9" s="16">
        <f t="shared" si="3"/>
        <v>15398433.166666666</v>
      </c>
      <c r="O9" s="16">
        <v>15398435</v>
      </c>
      <c r="P9" s="16">
        <v>184781198</v>
      </c>
    </row>
    <row r="10" spans="1:16" x14ac:dyDescent="0.2">
      <c r="A10" s="3" t="s">
        <v>24</v>
      </c>
      <c r="B10" s="6" t="s">
        <v>44</v>
      </c>
      <c r="C10" s="15">
        <v>500000</v>
      </c>
      <c r="D10" s="16">
        <v>100000</v>
      </c>
      <c r="E10" s="16">
        <v>100000</v>
      </c>
      <c r="F10" s="16">
        <v>100000</v>
      </c>
      <c r="G10" s="16">
        <v>100000</v>
      </c>
      <c r="H10" s="16">
        <v>100000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500000</v>
      </c>
    </row>
    <row r="11" spans="1:16" x14ac:dyDescent="0.2">
      <c r="A11" s="3" t="s">
        <v>25</v>
      </c>
      <c r="B11" s="6" t="s">
        <v>47</v>
      </c>
      <c r="C11" s="15">
        <v>60000000</v>
      </c>
      <c r="D11" s="16">
        <v>60000000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60000000</v>
      </c>
    </row>
    <row r="12" spans="1:16" x14ac:dyDescent="0.2">
      <c r="A12" s="3" t="s">
        <v>26</v>
      </c>
      <c r="B12" s="7" t="s">
        <v>42</v>
      </c>
      <c r="C12" s="15">
        <v>106604898</v>
      </c>
      <c r="D12" s="16">
        <f>C12/12</f>
        <v>8883741.5</v>
      </c>
      <c r="E12" s="16">
        <f>D12</f>
        <v>8883741.5</v>
      </c>
      <c r="F12" s="16">
        <f t="shared" ref="F12:N12" si="4">E12</f>
        <v>8883741.5</v>
      </c>
      <c r="G12" s="16">
        <f t="shared" si="4"/>
        <v>8883741.5</v>
      </c>
      <c r="H12" s="16">
        <f t="shared" si="4"/>
        <v>8883741.5</v>
      </c>
      <c r="I12" s="16">
        <f t="shared" si="4"/>
        <v>8883741.5</v>
      </c>
      <c r="J12" s="16">
        <f t="shared" si="4"/>
        <v>8883741.5</v>
      </c>
      <c r="K12" s="16">
        <f t="shared" si="4"/>
        <v>8883741.5</v>
      </c>
      <c r="L12" s="16">
        <f t="shared" si="4"/>
        <v>8883741.5</v>
      </c>
      <c r="M12" s="16">
        <f t="shared" si="4"/>
        <v>8883741.5</v>
      </c>
      <c r="N12" s="16">
        <f t="shared" si="4"/>
        <v>8883741.5</v>
      </c>
      <c r="O12" s="16">
        <v>8883736</v>
      </c>
      <c r="P12" s="16">
        <v>106604898</v>
      </c>
    </row>
    <row r="13" spans="1:16" x14ac:dyDescent="0.2">
      <c r="A13" s="3"/>
      <c r="B13" s="8" t="s">
        <v>27</v>
      </c>
      <c r="C13" s="17">
        <f t="shared" ref="C13" si="5">SUM(C6:C12)</f>
        <v>860054744</v>
      </c>
      <c r="D13" s="18">
        <f>SUM(D6:D12)</f>
        <v>126729562</v>
      </c>
      <c r="E13" s="18">
        <f>SUM(E6:E12)</f>
        <v>66729561.999999993</v>
      </c>
      <c r="F13" s="18">
        <f t="shared" ref="F13:O13" si="6">SUM(F6:F12)</f>
        <v>66729561.999999993</v>
      </c>
      <c r="G13" s="18">
        <f t="shared" si="6"/>
        <v>66729561.999999993</v>
      </c>
      <c r="H13" s="18">
        <f t="shared" si="6"/>
        <v>66729561.999999993</v>
      </c>
      <c r="I13" s="18">
        <f t="shared" si="6"/>
        <v>66629561.999999993</v>
      </c>
      <c r="J13" s="18">
        <f t="shared" si="6"/>
        <v>66629561.999999993</v>
      </c>
      <c r="K13" s="18">
        <f t="shared" si="6"/>
        <v>66629561.999999993</v>
      </c>
      <c r="L13" s="18">
        <f t="shared" si="6"/>
        <v>66629561.999999993</v>
      </c>
      <c r="M13" s="18">
        <f t="shared" si="6"/>
        <v>66629561.999999993</v>
      </c>
      <c r="N13" s="18">
        <f t="shared" si="6"/>
        <v>66629561.999999993</v>
      </c>
      <c r="O13" s="18">
        <f t="shared" si="6"/>
        <v>66629562</v>
      </c>
      <c r="P13" s="18">
        <f>SUM(P6:P12)</f>
        <v>860054744</v>
      </c>
    </row>
    <row r="14" spans="1:16" x14ac:dyDescent="0.2">
      <c r="A14" s="3"/>
      <c r="B14" s="21" t="s">
        <v>28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x14ac:dyDescent="0.2">
      <c r="A15" s="3" t="s">
        <v>48</v>
      </c>
      <c r="B15" s="6" t="s">
        <v>30</v>
      </c>
      <c r="C15" s="15">
        <v>155208780</v>
      </c>
      <c r="D15" s="16">
        <v>12934065</v>
      </c>
      <c r="E15" s="16">
        <v>12934065</v>
      </c>
      <c r="F15" s="16">
        <v>12934065</v>
      </c>
      <c r="G15" s="16">
        <v>12934065</v>
      </c>
      <c r="H15" s="16">
        <v>12934065</v>
      </c>
      <c r="I15" s="16">
        <v>12934065</v>
      </c>
      <c r="J15" s="16">
        <v>12934065</v>
      </c>
      <c r="K15" s="16">
        <v>12934065</v>
      </c>
      <c r="L15" s="16">
        <v>12934065</v>
      </c>
      <c r="M15" s="16">
        <v>12934065</v>
      </c>
      <c r="N15" s="16">
        <v>12934065</v>
      </c>
      <c r="O15" s="16">
        <v>12934065</v>
      </c>
      <c r="P15" s="16">
        <f>SUM(D15:O15)</f>
        <v>155208780</v>
      </c>
    </row>
    <row r="16" spans="1:16" ht="22.5" x14ac:dyDescent="0.2">
      <c r="A16" s="3" t="s">
        <v>29</v>
      </c>
      <c r="B16" s="7" t="s">
        <v>32</v>
      </c>
      <c r="C16" s="15">
        <v>27104618</v>
      </c>
      <c r="D16" s="16">
        <v>2258718</v>
      </c>
      <c r="E16" s="16">
        <v>2258718</v>
      </c>
      <c r="F16" s="16">
        <v>2258718</v>
      </c>
      <c r="G16" s="16">
        <v>2258718</v>
      </c>
      <c r="H16" s="16">
        <v>2258718</v>
      </c>
      <c r="I16" s="16">
        <v>2258718</v>
      </c>
      <c r="J16" s="16">
        <v>2258718</v>
      </c>
      <c r="K16" s="16">
        <v>2258718</v>
      </c>
      <c r="L16" s="16">
        <v>2258718</v>
      </c>
      <c r="M16" s="16">
        <v>2258718</v>
      </c>
      <c r="N16" s="16">
        <v>2258718</v>
      </c>
      <c r="O16" s="16">
        <v>2258720</v>
      </c>
      <c r="P16" s="16">
        <f t="shared" ref="P16:P20" si="7">SUM(D16:O16)</f>
        <v>27104618</v>
      </c>
    </row>
    <row r="17" spans="1:16" x14ac:dyDescent="0.2">
      <c r="A17" s="3" t="s">
        <v>31</v>
      </c>
      <c r="B17" s="6" t="s">
        <v>34</v>
      </c>
      <c r="C17" s="15">
        <v>129613270</v>
      </c>
      <c r="D17" s="16">
        <v>10801106</v>
      </c>
      <c r="E17" s="16">
        <v>10801106</v>
      </c>
      <c r="F17" s="16">
        <v>10801106</v>
      </c>
      <c r="G17" s="16">
        <v>10801106</v>
      </c>
      <c r="H17" s="16">
        <v>10801106</v>
      </c>
      <c r="I17" s="16">
        <v>10801106</v>
      </c>
      <c r="J17" s="16">
        <v>10801106</v>
      </c>
      <c r="K17" s="16">
        <v>10801106</v>
      </c>
      <c r="L17" s="16">
        <v>10801106</v>
      </c>
      <c r="M17" s="16">
        <v>10801106</v>
      </c>
      <c r="N17" s="16">
        <v>10801106</v>
      </c>
      <c r="O17" s="16">
        <v>10801104</v>
      </c>
      <c r="P17" s="16">
        <f t="shared" si="7"/>
        <v>129613270</v>
      </c>
    </row>
    <row r="18" spans="1:16" ht="22.5" customHeight="1" x14ac:dyDescent="0.2">
      <c r="A18" s="3" t="s">
        <v>33</v>
      </c>
      <c r="B18" s="6" t="s">
        <v>45</v>
      </c>
      <c r="C18" s="15">
        <v>20060000</v>
      </c>
      <c r="D18" s="16">
        <v>1671666</v>
      </c>
      <c r="E18" s="16">
        <v>1671666</v>
      </c>
      <c r="F18" s="16">
        <v>1671666</v>
      </c>
      <c r="G18" s="16">
        <v>1671666</v>
      </c>
      <c r="H18" s="16">
        <v>1671666</v>
      </c>
      <c r="I18" s="16">
        <v>1671666</v>
      </c>
      <c r="J18" s="16">
        <v>1671666</v>
      </c>
      <c r="K18" s="16">
        <v>1671666</v>
      </c>
      <c r="L18" s="16">
        <v>1671666</v>
      </c>
      <c r="M18" s="16">
        <v>1671666</v>
      </c>
      <c r="N18" s="16">
        <v>1671666</v>
      </c>
      <c r="O18" s="16">
        <v>1671674</v>
      </c>
      <c r="P18" s="16">
        <f t="shared" si="7"/>
        <v>20060000</v>
      </c>
    </row>
    <row r="19" spans="1:16" x14ac:dyDescent="0.2">
      <c r="A19" s="3" t="s">
        <v>35</v>
      </c>
      <c r="B19" s="6" t="s">
        <v>46</v>
      </c>
      <c r="C19" s="15">
        <v>216387406</v>
      </c>
      <c r="D19" s="16">
        <v>18032284</v>
      </c>
      <c r="E19" s="16">
        <v>18032284</v>
      </c>
      <c r="F19" s="16">
        <v>18032284</v>
      </c>
      <c r="G19" s="16">
        <v>18032284</v>
      </c>
      <c r="H19" s="16">
        <v>18032284</v>
      </c>
      <c r="I19" s="16">
        <v>18032284</v>
      </c>
      <c r="J19" s="16">
        <v>18032284</v>
      </c>
      <c r="K19" s="16">
        <v>18032284</v>
      </c>
      <c r="L19" s="16">
        <v>18032284</v>
      </c>
      <c r="M19" s="16">
        <v>18032284</v>
      </c>
      <c r="N19" s="16">
        <v>18032284</v>
      </c>
      <c r="O19" s="16">
        <v>18032282</v>
      </c>
      <c r="P19" s="16">
        <f t="shared" si="7"/>
        <v>216387406</v>
      </c>
    </row>
    <row r="20" spans="1:16" ht="22.5" x14ac:dyDescent="0.2">
      <c r="A20" s="3" t="s">
        <v>49</v>
      </c>
      <c r="B20" s="7" t="s">
        <v>40</v>
      </c>
      <c r="C20" s="15">
        <v>233055670</v>
      </c>
      <c r="D20" s="16">
        <v>19421306</v>
      </c>
      <c r="E20" s="16">
        <v>19421306</v>
      </c>
      <c r="F20" s="16">
        <v>19421306</v>
      </c>
      <c r="G20" s="16">
        <v>19421306</v>
      </c>
      <c r="H20" s="16">
        <v>19421306</v>
      </c>
      <c r="I20" s="16">
        <v>19421306</v>
      </c>
      <c r="J20" s="16">
        <v>19421306</v>
      </c>
      <c r="K20" s="16">
        <v>19421306</v>
      </c>
      <c r="L20" s="16">
        <v>19421306</v>
      </c>
      <c r="M20" s="16">
        <v>19421306</v>
      </c>
      <c r="N20" s="16">
        <v>19421306</v>
      </c>
      <c r="O20" s="16">
        <v>19421304</v>
      </c>
      <c r="P20" s="16">
        <f t="shared" si="7"/>
        <v>233055670</v>
      </c>
    </row>
    <row r="21" spans="1:16" x14ac:dyDescent="0.2">
      <c r="A21" s="3" t="s">
        <v>41</v>
      </c>
      <c r="B21" s="7" t="s">
        <v>51</v>
      </c>
      <c r="C21" s="15">
        <v>78625000</v>
      </c>
      <c r="D21" s="16">
        <v>0</v>
      </c>
      <c r="E21" s="16">
        <v>0</v>
      </c>
      <c r="F21" s="16">
        <v>4656250</v>
      </c>
      <c r="G21" s="16">
        <v>0</v>
      </c>
      <c r="H21" s="16">
        <v>0</v>
      </c>
      <c r="I21" s="16">
        <v>4656250</v>
      </c>
      <c r="J21" s="16">
        <v>0</v>
      </c>
      <c r="K21" s="16">
        <v>0</v>
      </c>
      <c r="L21" s="16">
        <v>4656250</v>
      </c>
      <c r="M21" s="16">
        <v>0</v>
      </c>
      <c r="N21" s="16">
        <v>0</v>
      </c>
      <c r="O21" s="16">
        <v>64656250</v>
      </c>
      <c r="P21" s="16">
        <v>78625000</v>
      </c>
    </row>
    <row r="22" spans="1:16" x14ac:dyDescent="0.2">
      <c r="A22" s="9"/>
      <c r="B22" s="8" t="s">
        <v>36</v>
      </c>
      <c r="C22" s="17">
        <f>SUM(C15:C21)</f>
        <v>860054744</v>
      </c>
      <c r="D22" s="18">
        <f>SUM(D15:D21)</f>
        <v>65119145</v>
      </c>
      <c r="E22" s="18">
        <f t="shared" ref="E22:O22" si="8">SUM(E15:E21)</f>
        <v>65119145</v>
      </c>
      <c r="F22" s="18">
        <f t="shared" si="8"/>
        <v>69775395</v>
      </c>
      <c r="G22" s="18">
        <f t="shared" si="8"/>
        <v>65119145</v>
      </c>
      <c r="H22" s="18">
        <f t="shared" si="8"/>
        <v>65119145</v>
      </c>
      <c r="I22" s="18">
        <f t="shared" si="8"/>
        <v>69775395</v>
      </c>
      <c r="J22" s="18">
        <f t="shared" si="8"/>
        <v>65119145</v>
      </c>
      <c r="K22" s="18">
        <f t="shared" si="8"/>
        <v>65119145</v>
      </c>
      <c r="L22" s="18">
        <f t="shared" si="8"/>
        <v>69775395</v>
      </c>
      <c r="M22" s="18">
        <f t="shared" si="8"/>
        <v>65119145</v>
      </c>
      <c r="N22" s="18">
        <f t="shared" si="8"/>
        <v>65119145</v>
      </c>
      <c r="O22" s="18">
        <f t="shared" si="8"/>
        <v>129775399</v>
      </c>
      <c r="P22" s="18">
        <f>SUM(P15:P21)</f>
        <v>860054744</v>
      </c>
    </row>
    <row r="23" spans="1:16" x14ac:dyDescent="0.2">
      <c r="A23" s="9"/>
      <c r="B23" s="10" t="s">
        <v>37</v>
      </c>
      <c r="C23" s="1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1:16" x14ac:dyDescent="0.2">
      <c r="A24" s="9"/>
      <c r="B24" s="8" t="s">
        <v>38</v>
      </c>
      <c r="C24" s="17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x14ac:dyDescent="0.2"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</sheetData>
  <mergeCells count="4">
    <mergeCell ref="A3:P3"/>
    <mergeCell ref="B5:P5"/>
    <mergeCell ref="B14:P14"/>
    <mergeCell ref="A1:P1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</cp:lastModifiedBy>
  <cp:lastPrinted>2021-02-11T12:55:50Z</cp:lastPrinted>
  <dcterms:created xsi:type="dcterms:W3CDTF">2018-02-08T20:59:36Z</dcterms:created>
  <dcterms:modified xsi:type="dcterms:W3CDTF">2021-02-11T12:55:53Z</dcterms:modified>
</cp:coreProperties>
</file>