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75" windowWidth="14955" windowHeight="8895" firstSheet="4" activeTab="7"/>
  </bookViews>
  <sheets>
    <sheet name="1. sz. melléklet önkorm." sheetId="1" r:id="rId1"/>
    <sheet name="1 a. sz. melléklet Hivatal" sheetId="2" r:id="rId2"/>
    <sheet name="1.b. sz. melléklet Mesevár" sheetId="3" r:id="rId3"/>
    <sheet name="1.c. sz. melléklet BLMH" sheetId="4" r:id="rId4"/>
    <sheet name="2. sz. melléklet önkorm." sheetId="5" r:id="rId5"/>
    <sheet name="2.a. sz. melléklet Hivatal" sheetId="6" r:id="rId6"/>
    <sheet name="2.b. sz. melléklet Mesevár" sheetId="7" r:id="rId7"/>
    <sheet name="2. c.sz. melléklet BLMH" sheetId="8" r:id="rId8"/>
  </sheets>
  <definedNames/>
  <calcPr fullCalcOnLoad="1"/>
</workbook>
</file>

<file path=xl/sharedStrings.xml><?xml version="1.0" encoding="utf-8"?>
<sst xmlns="http://schemas.openxmlformats.org/spreadsheetml/2006/main" count="1610" uniqueCount="346">
  <si>
    <t>Működési célú támogatások államháztartáson belülről (B1)</t>
  </si>
  <si>
    <t>Működési célú átvett pénzeszközök  (B6)</t>
  </si>
  <si>
    <t>Finanszírozási bevételek  (B8)</t>
  </si>
  <si>
    <t>Személyi juttatások  (K1)</t>
  </si>
  <si>
    <t>Ellátottak pénzbeli juttatásai (K4)</t>
  </si>
  <si>
    <t>Tartalékok (K512)</t>
  </si>
  <si>
    <t>Beruházások (K6)</t>
  </si>
  <si>
    <t>előirányzat</t>
  </si>
  <si>
    <t>Bevételek összesen</t>
  </si>
  <si>
    <t>Költségvetési kiadások (K1-K8)</t>
  </si>
  <si>
    <t>Kiadások összesen</t>
  </si>
  <si>
    <t>Ikervár Község Önkormányzata</t>
  </si>
  <si>
    <t>kötelező</t>
  </si>
  <si>
    <t>feladat</t>
  </si>
  <si>
    <t>Családi támogatások (K42)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</si>
  <si>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</si>
  <si>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</si>
  <si>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</si>
  <si>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Egyéb nem intézményi ellátások (K48)</t>
  </si>
  <si>
    <t>Ikervári Mesevár Óvoda</t>
  </si>
  <si>
    <t>eredeti</t>
  </si>
  <si>
    <t>Módosított</t>
  </si>
  <si>
    <t>önként</t>
  </si>
  <si>
    <t>államigaz-</t>
  </si>
  <si>
    <t xml:space="preserve"> Bevételek E-Ft-ban</t>
  </si>
  <si>
    <t>vállalt</t>
  </si>
  <si>
    <t>gatási</t>
  </si>
  <si>
    <t>01</t>
  </si>
  <si>
    <t>Helyi önkormányzatok működésének általános támogatása (B111)</t>
  </si>
  <si>
    <t>02</t>
  </si>
  <si>
    <t>Települési önkormányzatok egyes                                                           köznevelési feladatainak támogatása (B112)</t>
  </si>
  <si>
    <t>03</t>
  </si>
  <si>
    <t>Települési önkormányzatok szociális gyermekjóléti                                                       és gyermekétkeztetési  feladatainak támogatása (B113)</t>
  </si>
  <si>
    <t>04</t>
  </si>
  <si>
    <t>Települési önkormányzatok kulturális feladatainak támogatása (B114)</t>
  </si>
  <si>
    <t>05</t>
  </si>
  <si>
    <t>Működési célú központosított előirányzatok (B115)</t>
  </si>
  <si>
    <t>06</t>
  </si>
  <si>
    <t>Elszámolásból származó  bevételek  (B116)</t>
  </si>
  <si>
    <t>07</t>
  </si>
  <si>
    <t>Önkormányzatok működési támogatásai (B11)</t>
  </si>
  <si>
    <t>08</t>
  </si>
  <si>
    <t>Elvonások és befizetések bevételei (B12)</t>
  </si>
  <si>
    <t>09</t>
  </si>
  <si>
    <t>Működési célú garancia- és kezességvállalásból származó                                                  megtérülések államháztartáson belülről (B13)</t>
  </si>
  <si>
    <t>10</t>
  </si>
  <si>
    <t>Működési célú visszatérítendő támogatások, kölcsönök                                                      visszatérülése államháztartáson belülről (B14)</t>
  </si>
  <si>
    <t>11</t>
  </si>
  <si>
    <t>Működési célú visszatérítendő támogatások, kölcsönök                                                     igénybevétele államháztartáson belülről (B15)</t>
  </si>
  <si>
    <t>12</t>
  </si>
  <si>
    <t>Egyéb működési célú támogatások                                                         bevételei államháztartáson belülről (B16)</t>
  </si>
  <si>
    <t>13</t>
  </si>
  <si>
    <t>14</t>
  </si>
  <si>
    <t>Felhalmozási célú önkormányzati támogatások (B21)</t>
  </si>
  <si>
    <t>15</t>
  </si>
  <si>
    <t>Felhalmozási célú garancia- és kezességvállalásból                                                                 származó megtérülések államháztartáson belülről (B22)</t>
  </si>
  <si>
    <t>16</t>
  </si>
  <si>
    <t>Felhalmozási célú visszatérítendő támogatások,                                                                 kölcsönök visszatérülése államháztartáson belülről (B23)</t>
  </si>
  <si>
    <t>17</t>
  </si>
  <si>
    <t>Felhalmozási célú visszatérítendő támogatások,                                                                   kölcsönök igénybevétele államháztartáson belülről (B24)</t>
  </si>
  <si>
    <t>18</t>
  </si>
  <si>
    <t>Egyéb felhalmozási célú támogatások                                                      bevételei államháztartáson belülről (B25)</t>
  </si>
  <si>
    <t>19</t>
  </si>
  <si>
    <t>Felhalmozási célú támogatások államháztartáson belülről  (B2)</t>
  </si>
  <si>
    <t>20</t>
  </si>
  <si>
    <t>Magánszemélyek jövedelemadói (B311)</t>
  </si>
  <si>
    <t>21</t>
  </si>
  <si>
    <t>Társaságok jövedelemadói  (B312)</t>
  </si>
  <si>
    <t>22</t>
  </si>
  <si>
    <t>Jövedelemadók (B31)</t>
  </si>
  <si>
    <t>23</t>
  </si>
  <si>
    <t>Szociális hozzájárulási adó és járulékok (B32)</t>
  </si>
  <si>
    <t>24</t>
  </si>
  <si>
    <t>Bérhez és foglalkoztatáshoz kapcsolódó adók (B33)</t>
  </si>
  <si>
    <t>25</t>
  </si>
  <si>
    <t>Vagyoni tipusú adók  (B34)</t>
  </si>
  <si>
    <t>26</t>
  </si>
  <si>
    <t>Értékesítési és forgalmi adók  (B351)</t>
  </si>
  <si>
    <t>27</t>
  </si>
  <si>
    <t>Fogyasztási adók  (B352)</t>
  </si>
  <si>
    <t>28</t>
  </si>
  <si>
    <t>Pénzügyi monopóliumok nyereségét terhelő adók  (B353)</t>
  </si>
  <si>
    <t>29</t>
  </si>
  <si>
    <t>Gépjárműadók (B354)</t>
  </si>
  <si>
    <t>30</t>
  </si>
  <si>
    <t>Egyéb áruhasználati és szolgáltatási adók  (B355)</t>
  </si>
  <si>
    <t>31</t>
  </si>
  <si>
    <t>Termékek és szolgáltatások adói  (B35)</t>
  </si>
  <si>
    <t>32</t>
  </si>
  <si>
    <t>Egyéb közhatalmi bevételek  (B36)</t>
  </si>
  <si>
    <t>33</t>
  </si>
  <si>
    <t>Közhatalmi bevételek  (B3)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</si>
  <si>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</si>
  <si>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</si>
  <si>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</si>
  <si>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</si>
  <si>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</si>
  <si>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</si>
  <si>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</si>
  <si>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</si>
  <si>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</si>
  <si>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</si>
  <si>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</si>
  <si>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</si>
  <si>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</si>
  <si>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</si>
  <si>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</si>
  <si>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</si>
  <si>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</si>
  <si>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</si>
  <si>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</si>
  <si>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Egyéb működési bevételek (B410)</t>
  </si>
  <si>
    <t>44</t>
  </si>
  <si>
    <t>Működési bevételek (B4)</t>
  </si>
  <si>
    <t>45</t>
  </si>
  <si>
    <t>Immateriális javak értékesítése (B51)</t>
  </si>
  <si>
    <t>46</t>
  </si>
  <si>
    <t>Ingatlanok értékesítése (B52)</t>
  </si>
  <si>
    <t>47</t>
  </si>
  <si>
    <t>Egyéb tárgyi eszközök értékesítése (B53)</t>
  </si>
  <si>
    <t>48</t>
  </si>
  <si>
    <t>Részesedések értékesítése (B54)</t>
  </si>
  <si>
    <t>49</t>
  </si>
  <si>
    <t>Részesedések megszűnéséhez kapcsolódó bevételek (B55)</t>
  </si>
  <si>
    <t>50</t>
  </si>
  <si>
    <t>Felhalmozási bevételek (B5)</t>
  </si>
  <si>
    <t>51</t>
  </si>
  <si>
    <t>Működési célú garancia- és kezességvállalásból származó                                                  megtérülések államháztartáson kívülről (B61)</t>
  </si>
  <si>
    <t>52</t>
  </si>
  <si>
    <t>Működési célú visszatérítendő támogatások, kölcsönök                                                     visszatérülése államháztartáson kívülről (B64)</t>
  </si>
  <si>
    <t>53</t>
  </si>
  <si>
    <t>Egyéb működési célú átvett pénzeszközök (B65)</t>
  </si>
  <si>
    <t>54</t>
  </si>
  <si>
    <t>55</t>
  </si>
  <si>
    <t>Felhalmozási célú garancia- és kezességvállalásból                                                             származó megtérülések államháztartáson kívülről (B71)</t>
  </si>
  <si>
    <t>56</t>
  </si>
  <si>
    <t>Felhalmozási célú visszatérítendő támogatások,                                                                 kölcsönök visszatérülése államháztartáson kívülről (B72)</t>
  </si>
  <si>
    <t>57</t>
  </si>
  <si>
    <t>Egyéb felhalmozási célú átvett pénzeszközök (B75)</t>
  </si>
  <si>
    <t>58</t>
  </si>
  <si>
    <t>Felhalmozási célú átvett pénzeszközök (B7)</t>
  </si>
  <si>
    <t>59</t>
  </si>
  <si>
    <t>Költségvetési bevételek  (B1-B7)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</si>
  <si>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</si>
  <si>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</si>
  <si>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</si>
  <si>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Hitel-, kölcsönfelvétel államháztartáson kívülről  (B811)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</si>
  <si>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</si>
  <si>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</si>
  <si>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</si>
  <si>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</si>
  <si>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Belföldi értékpapírok bevételei  (B812)</t>
  </si>
  <si>
    <t>Előző év költségvetési maradványának igénybevétele (B8131)</t>
  </si>
  <si>
    <t>Előző év vállalkozási maradványának igénybevétele (B8132)</t>
  </si>
  <si>
    <t>Maradvány igénybevétele 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</si>
  <si>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</si>
  <si>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</si>
  <si>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</si>
  <si>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</si>
  <si>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</si>
  <si>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Belföldi finanszírozás bevételei 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</si>
  <si>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</si>
  <si>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</si>
  <si>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</si>
  <si>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</si>
  <si>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Külföldi finanszírozás bevételei  (B82)</t>
  </si>
  <si>
    <t>Adóssághoz nem kapcsolódó származékos ügyletek bevételei (B83)</t>
  </si>
  <si>
    <t>Eredeti előirányzat</t>
  </si>
  <si>
    <t xml:space="preserve">Módosított előirányzat </t>
  </si>
  <si>
    <t xml:space="preserve"> Kiadásai ezer Ft-ban</t>
  </si>
  <si>
    <t>önként vállalt</t>
  </si>
  <si>
    <t>államigazg.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</si>
  <si>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</si>
  <si>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</si>
  <si>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</si>
  <si>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</si>
  <si>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</si>
  <si>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</si>
  <si>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</si>
  <si>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</si>
  <si>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</si>
  <si>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</si>
  <si>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</si>
  <si>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</si>
  <si>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</si>
  <si>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</si>
  <si>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</si>
  <si>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</si>
  <si>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</si>
  <si>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(K12)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</si>
  <si>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</si>
  <si>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</si>
  <si>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</si>
  <si>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</si>
  <si>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Készletbeszerzés (K31)</t>
  </si>
  <si>
    <t>Informatikai szolgáltatások igénybevétele (K321)</t>
  </si>
  <si>
    <t>Egyéb kommunikációs szolgáltatások (K322)</t>
  </si>
  <si>
    <t>Kommunikációs szolgáltatások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</si>
  <si>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</si>
  <si>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</si>
  <si>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</si>
  <si>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</si>
  <si>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</si>
  <si>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</si>
  <si>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</si>
  <si>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Szolgáltatási kiadások  (K33)</t>
  </si>
  <si>
    <t>Kiküldetések kiadásai (K341)</t>
  </si>
  <si>
    <t>Reklám- és propagandakiadások (K342)</t>
  </si>
  <si>
    <t>Kiküldetések, reklám- és propagandakiadások (K34)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</si>
  <si>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</si>
  <si>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</si>
  <si>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</si>
  <si>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</si>
  <si>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</si>
  <si>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Különféle befizetések és egyéb dologi kiadások  (K35)</t>
  </si>
  <si>
    <t>Dologi kiadások (K3)</t>
  </si>
  <si>
    <t>Társadalombiztosítási ellátások (K41)</t>
  </si>
  <si>
    <t>Pénzbeli kárpótlások, kártérítések (K43)</t>
  </si>
  <si>
    <t>Intézményi ellátottak pénzbeli juttatásai (K47)</t>
  </si>
  <si>
    <t>Nemzetközi kötelezettségek (K501)</t>
  </si>
  <si>
    <t>Elvonások és befizetések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</si>
  <si>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</si>
  <si>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</si>
  <si>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</si>
  <si>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</si>
  <si>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</si>
  <si>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</si>
  <si>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</si>
  <si>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</si>
  <si>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</si>
  <si>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</si>
  <si>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</si>
  <si>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</si>
  <si>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</si>
  <si>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</si>
  <si>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</si>
  <si>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</si>
  <si>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67</t>
  </si>
  <si>
    <t>Egyéb működési célú kiadások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</si>
  <si>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</si>
  <si>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</si>
  <si>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</si>
  <si>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</si>
  <si>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</si>
  <si>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</si>
  <si>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</si>
  <si>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</si>
  <si>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</si>
  <si>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</si>
  <si>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</si>
  <si>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</si>
  <si>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</si>
  <si>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</si>
  <si>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</si>
  <si>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</si>
  <si>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</si>
  <si>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</si>
  <si>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</si>
  <si>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</si>
  <si>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</si>
  <si>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</si>
  <si>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</si>
  <si>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</si>
  <si>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</si>
  <si>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</si>
  <si>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</si>
  <si>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</si>
  <si>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</si>
  <si>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</si>
  <si>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</si>
  <si>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</si>
  <si>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</si>
  <si>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</si>
  <si>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</si>
  <si>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</si>
  <si>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</si>
  <si>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</si>
  <si>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</si>
  <si>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</si>
  <si>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(K89)</t>
  </si>
  <si>
    <t>89</t>
  </si>
  <si>
    <t>Egyéb felhalmozási célú kiadások (K8)</t>
  </si>
  <si>
    <t>90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</si>
  <si>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</si>
  <si>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</si>
  <si>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</si>
  <si>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Hitel-, kölcsöntörlesztés államháztartáson kívülre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</si>
  <si>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</si>
  <si>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</si>
  <si>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</si>
  <si>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</si>
  <si>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Belföldi értékpapírok kiadásai 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</si>
  <si>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</si>
  <si>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</si>
  <si>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</si>
  <si>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</si>
  <si>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</si>
  <si>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</si>
  <si>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</si>
  <si>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</si>
  <si>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</si>
  <si>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</si>
  <si>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</si>
  <si>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(K92)</t>
  </si>
  <si>
    <t>Adóssághoz nem kapcsolódó származékos ügyletek kiadásai (K93)</t>
  </si>
  <si>
    <t>Finanszírozási kiadások (K9)</t>
  </si>
  <si>
    <t>Ikervár Közös Önkormányzati Hivatal</t>
  </si>
  <si>
    <t>Módosított előirányzat</t>
  </si>
  <si>
    <t xml:space="preserve"> Bevételei ezer Ft-ban</t>
  </si>
  <si>
    <t>államig.</t>
  </si>
  <si>
    <t>Települési önkormányzatok egyes köznevelési feladatainak támogatása (B112)</t>
  </si>
  <si>
    <t>Települési önkormányzatok szociális gyermekjóléti és gyermekétkeztetési  feladatainak támogatása (B113)</t>
  </si>
  <si>
    <t>Helyi önkormányzatok kiegészítő támogatásai (B116)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</si>
  <si>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</si>
  <si>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</si>
  <si>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</si>
  <si>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</si>
  <si>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</si>
  <si>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</si>
  <si>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</si>
  <si>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</si>
  <si>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</si>
  <si>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</si>
  <si>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</si>
  <si>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</si>
  <si>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</si>
  <si>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</si>
  <si>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Ikervári Közös Önkormányzati Hivatal</t>
  </si>
  <si>
    <t>Egyéb felhalmozási célú támogatások államháztartáson kívülre  (K88)</t>
  </si>
  <si>
    <t>Ikervári Mesevár Óvoda összes bevétele 2014. I. félévi beszámoló</t>
  </si>
  <si>
    <t xml:space="preserve">Ikervári Mesevár Óvoda </t>
  </si>
  <si>
    <t>Kötelező feladat</t>
  </si>
  <si>
    <t>bevételei Ft-ban</t>
  </si>
  <si>
    <t>kiadásai Ft-ban</t>
  </si>
  <si>
    <t>Ikervári Batthyány Lajos  Művelődési Ház és Könyvtár</t>
  </si>
  <si>
    <t xml:space="preserve"> Bevételei Ft-ban</t>
  </si>
  <si>
    <t xml:space="preserve"> Kiadásai Ft-ban</t>
  </si>
  <si>
    <t xml:space="preserve"> 2017. év  2/a.számú melléklet</t>
  </si>
  <si>
    <t>2017. év 1/b.sz.melléklet</t>
  </si>
  <si>
    <t>2017. évi  2/b.sz. melléklet</t>
  </si>
  <si>
    <t>2017. év  1/c.sz. melléklet</t>
  </si>
  <si>
    <t>2017. év 2/c.sz.melléklet</t>
  </si>
  <si>
    <t xml:space="preserve"> 2.sz.melléklet   2017.év </t>
  </si>
  <si>
    <t xml:space="preserve">      Ikervár Község Önkormányzata                          </t>
  </si>
  <si>
    <t>1.sz.melléklet 2017.év</t>
  </si>
  <si>
    <t>2017. év  1/a.sz.melléklet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</si>
</sst>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0"/>
  </numFmts>
  <fonts count="46">
    <font>
      <sz val="10"/>
      <name val="Arial CE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sz val="8.5"/>
      <name val="MS Sans Serif"/>
      <family val="2"/>
    </font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MS Sans Serif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6" fillId="0" borderId="13" xfId="0" applyFont="1" applyBorder="1" applyAlignment="1">
      <alignment horizontal="left" vertical="top" wrapText="1"/>
    </xf>
    <xf numFmtId="3" fontId="6" fillId="0" borderId="13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2" borderId="14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32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10" fillId="34" borderId="12" xfId="0" applyFont="1" applyFill="1" applyBorder="1" applyAlignment="1">
      <alignment horizontal="center" vertical="distributed"/>
    </xf>
    <xf numFmtId="0" fontId="10" fillId="34" borderId="11" xfId="0" applyFont="1" applyFill="1" applyBorder="1" applyAlignment="1">
      <alignment horizontal="center" vertical="distributed"/>
    </xf>
    <xf numFmtId="0" fontId="10" fillId="34" borderId="13" xfId="0" applyFont="1" applyFill="1" applyBorder="1" applyAlignment="1">
      <alignment horizontal="center" vertical="distributed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3" fontId="6" fillId="0" borderId="13" xfId="0" applyNumberFormat="1" applyFont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3" fillId="32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wrapText="1"/>
    </xf>
    <xf numFmtId="0" fontId="6" fillId="32" borderId="16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/>
    </xf>
    <xf numFmtId="49" fontId="7" fillId="0" borderId="2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32" borderId="18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32" borderId="16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7" fillId="32" borderId="18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B10">
      <selection activeCell="H88" sqref="H88"/>
    </sheetView>
  </sheetViews>
  <sheetFormatPr defaultColWidth="9.00390625" defaultRowHeight="12.75"/>
  <cols>
    <col min="1" max="1" width="0" style="0" hidden="1" customWidth="1"/>
    <col min="2" max="2" width="61.375" style="0" customWidth="1"/>
    <col min="3" max="3" width="12.75390625" style="0" customWidth="1"/>
    <col min="4" max="4" width="11.125" style="0" customWidth="1"/>
    <col min="5" max="5" width="12.125" style="0" customWidth="1"/>
    <col min="6" max="6" width="9.125" style="0" customWidth="1"/>
  </cols>
  <sheetData>
    <row r="1" spans="1:7" ht="12.75">
      <c r="A1" s="63" t="s">
        <v>343</v>
      </c>
      <c r="B1" s="64"/>
      <c r="C1" s="14" t="s">
        <v>20</v>
      </c>
      <c r="D1" s="16" t="s">
        <v>21</v>
      </c>
      <c r="E1" s="16" t="s">
        <v>12</v>
      </c>
      <c r="F1" s="16" t="s">
        <v>22</v>
      </c>
      <c r="G1" s="16" t="s">
        <v>23</v>
      </c>
    </row>
    <row r="2" spans="1:7" ht="12.75">
      <c r="A2" s="65" t="s">
        <v>24</v>
      </c>
      <c r="B2" s="66"/>
      <c r="C2" s="3" t="s">
        <v>7</v>
      </c>
      <c r="D2" s="17" t="s">
        <v>7</v>
      </c>
      <c r="E2" s="17" t="s">
        <v>13</v>
      </c>
      <c r="F2" s="17" t="s">
        <v>25</v>
      </c>
      <c r="G2" s="17" t="s">
        <v>26</v>
      </c>
    </row>
    <row r="3" spans="1:7" ht="15">
      <c r="A3" s="20"/>
      <c r="B3" s="21" t="s">
        <v>344</v>
      </c>
      <c r="C3" s="15"/>
      <c r="D3" s="18"/>
      <c r="E3" s="18"/>
      <c r="F3" s="18"/>
      <c r="G3" s="18"/>
    </row>
    <row r="4" spans="1:7" ht="12.75">
      <c r="A4" s="4" t="s">
        <v>27</v>
      </c>
      <c r="B4" s="19" t="s">
        <v>28</v>
      </c>
      <c r="C4" s="7">
        <v>53556331</v>
      </c>
      <c r="D4" s="7">
        <v>54556331</v>
      </c>
      <c r="E4" s="7">
        <v>54556331</v>
      </c>
      <c r="F4" s="2"/>
      <c r="G4" s="2"/>
    </row>
    <row r="5" spans="1:7" ht="25.5">
      <c r="A5" s="4" t="s">
        <v>29</v>
      </c>
      <c r="B5" s="6" t="s">
        <v>30</v>
      </c>
      <c r="C5" s="7">
        <v>33118345</v>
      </c>
      <c r="D5" s="7">
        <v>34405879</v>
      </c>
      <c r="E5" s="7">
        <v>34405879</v>
      </c>
      <c r="F5" s="2"/>
      <c r="G5" s="2"/>
    </row>
    <row r="6" spans="1:7" ht="25.5">
      <c r="A6" s="4" t="s">
        <v>31</v>
      </c>
      <c r="B6" s="6" t="s">
        <v>32</v>
      </c>
      <c r="C6" s="7">
        <v>20209750</v>
      </c>
      <c r="D6" s="7">
        <v>19908899</v>
      </c>
      <c r="E6" s="7">
        <v>19908899</v>
      </c>
      <c r="F6" s="2"/>
      <c r="G6" s="2"/>
    </row>
    <row r="7" spans="1:7" ht="12.75">
      <c r="A7" s="4" t="s">
        <v>33</v>
      </c>
      <c r="B7" s="6" t="s">
        <v>34</v>
      </c>
      <c r="C7" s="7">
        <v>1988160</v>
      </c>
      <c r="D7" s="7">
        <v>2928535</v>
      </c>
      <c r="E7" s="7">
        <v>2928535</v>
      </c>
      <c r="F7" s="2"/>
      <c r="G7" s="2"/>
    </row>
    <row r="8" spans="1:7" ht="12.75">
      <c r="A8" s="4" t="s">
        <v>35</v>
      </c>
      <c r="B8" s="6" t="s">
        <v>36</v>
      </c>
      <c r="C8" s="7"/>
      <c r="D8" s="8">
        <v>4529195</v>
      </c>
      <c r="E8" s="8">
        <v>4529195</v>
      </c>
      <c r="F8" s="2"/>
      <c r="G8" s="2"/>
    </row>
    <row r="9" spans="1:7" ht="12.75">
      <c r="A9" s="4" t="s">
        <v>37</v>
      </c>
      <c r="B9" s="6" t="s">
        <v>38</v>
      </c>
      <c r="C9" s="7"/>
      <c r="D9" s="8"/>
      <c r="E9" s="2"/>
      <c r="F9" s="2"/>
      <c r="G9" s="2"/>
    </row>
    <row r="10" spans="1:7" ht="12.75">
      <c r="A10" s="5" t="s">
        <v>39</v>
      </c>
      <c r="B10" s="9" t="s">
        <v>40</v>
      </c>
      <c r="C10" s="1">
        <f>SUM(C3:C9)</f>
        <v>108872586</v>
      </c>
      <c r="D10" s="1">
        <f>SUM(D3:D9)</f>
        <v>116328839</v>
      </c>
      <c r="E10" s="1">
        <f>SUM(E3:E9)</f>
        <v>116328839</v>
      </c>
      <c r="F10" s="2"/>
      <c r="G10" s="2"/>
    </row>
    <row r="11" spans="1:7" ht="12.75">
      <c r="A11" s="4" t="s">
        <v>41</v>
      </c>
      <c r="B11" s="6" t="s">
        <v>42</v>
      </c>
      <c r="C11" s="6"/>
      <c r="D11" s="1"/>
      <c r="E11" s="2"/>
      <c r="F11" s="2"/>
      <c r="G11" s="2"/>
    </row>
    <row r="12" spans="1:7" ht="25.5">
      <c r="A12" s="4" t="s">
        <v>43</v>
      </c>
      <c r="B12" s="6" t="s">
        <v>44</v>
      </c>
      <c r="C12" s="6"/>
      <c r="D12" s="2"/>
      <c r="E12" s="2"/>
      <c r="F12" s="2"/>
      <c r="G12" s="2"/>
    </row>
    <row r="13" spans="1:7" ht="25.5">
      <c r="A13" s="4" t="s">
        <v>45</v>
      </c>
      <c r="B13" s="6" t="s">
        <v>46</v>
      </c>
      <c r="C13" s="6"/>
      <c r="D13" s="2"/>
      <c r="E13" s="2"/>
      <c r="F13" s="2"/>
      <c r="G13" s="2"/>
    </row>
    <row r="14" spans="1:7" ht="25.5">
      <c r="A14" s="4" t="s">
        <v>47</v>
      </c>
      <c r="B14" s="6" t="s">
        <v>48</v>
      </c>
      <c r="C14" s="6"/>
      <c r="D14" s="2"/>
      <c r="E14" s="2"/>
      <c r="F14" s="2"/>
      <c r="G14" s="2"/>
    </row>
    <row r="15" spans="1:7" ht="25.5">
      <c r="A15" s="4" t="s">
        <v>49</v>
      </c>
      <c r="B15" s="6" t="s">
        <v>50</v>
      </c>
      <c r="C15" s="10">
        <v>8500000</v>
      </c>
      <c r="D15" s="2">
        <v>10500000</v>
      </c>
      <c r="E15" s="2">
        <v>10500000</v>
      </c>
      <c r="F15" s="2"/>
      <c r="G15" s="2"/>
    </row>
    <row r="16" spans="1:7" ht="12.75">
      <c r="A16" s="5" t="s">
        <v>51</v>
      </c>
      <c r="B16" s="9" t="s">
        <v>0</v>
      </c>
      <c r="C16" s="11">
        <f>SUM(C10:C15)</f>
        <v>117372586</v>
      </c>
      <c r="D16" s="11">
        <f>SUM(D10:D15)</f>
        <v>126828839</v>
      </c>
      <c r="E16" s="1">
        <f>SUM(E10:E15)</f>
        <v>126828839</v>
      </c>
      <c r="F16" s="2"/>
      <c r="G16" s="2"/>
    </row>
    <row r="17" spans="1:7" ht="12.75">
      <c r="A17" s="4" t="s">
        <v>52</v>
      </c>
      <c r="B17" s="6" t="s">
        <v>53</v>
      </c>
      <c r="C17" s="7"/>
      <c r="D17" s="2"/>
      <c r="E17" s="2"/>
      <c r="F17" s="2"/>
      <c r="G17" s="2"/>
    </row>
    <row r="18" spans="1:7" ht="25.5">
      <c r="A18" s="4" t="s">
        <v>54</v>
      </c>
      <c r="B18" s="6" t="s">
        <v>55</v>
      </c>
      <c r="C18" s="7"/>
      <c r="D18" s="2"/>
      <c r="E18" s="1"/>
      <c r="F18" s="2"/>
      <c r="G18" s="2"/>
    </row>
    <row r="19" spans="1:7" ht="25.5">
      <c r="A19" s="4" t="s">
        <v>56</v>
      </c>
      <c r="B19" s="6" t="s">
        <v>57</v>
      </c>
      <c r="C19" s="7"/>
      <c r="D19" s="2"/>
      <c r="E19" s="2"/>
      <c r="F19" s="2"/>
      <c r="G19" s="2"/>
    </row>
    <row r="20" spans="1:7" ht="25.5">
      <c r="A20" s="4" t="s">
        <v>58</v>
      </c>
      <c r="B20" s="6" t="s">
        <v>59</v>
      </c>
      <c r="C20" s="7"/>
      <c r="D20" s="2"/>
      <c r="E20" s="2"/>
      <c r="F20" s="2"/>
      <c r="G20" s="2"/>
    </row>
    <row r="21" spans="1:7" ht="25.5">
      <c r="A21" s="4" t="s">
        <v>60</v>
      </c>
      <c r="B21" s="6" t="s">
        <v>61</v>
      </c>
      <c r="C21" s="7"/>
      <c r="D21" s="2"/>
      <c r="E21" s="2"/>
      <c r="F21" s="2"/>
      <c r="G21" s="2"/>
    </row>
    <row r="22" spans="1:7" ht="12.75">
      <c r="A22" s="5" t="s">
        <v>62</v>
      </c>
      <c r="B22" s="9" t="s">
        <v>63</v>
      </c>
      <c r="C22" s="11"/>
      <c r="D22" s="2"/>
      <c r="E22" s="2"/>
      <c r="F22" s="2"/>
      <c r="G22" s="2"/>
    </row>
    <row r="23" spans="1:7" ht="12.75">
      <c r="A23" s="4" t="s">
        <v>64</v>
      </c>
      <c r="B23" s="6" t="s">
        <v>65</v>
      </c>
      <c r="C23" s="7"/>
      <c r="D23" s="2"/>
      <c r="E23" s="2"/>
      <c r="F23" s="2"/>
      <c r="G23" s="2"/>
    </row>
    <row r="24" spans="1:7" ht="12.75">
      <c r="A24" s="4" t="s">
        <v>66</v>
      </c>
      <c r="B24" s="6" t="s">
        <v>67</v>
      </c>
      <c r="C24" s="7"/>
      <c r="D24" s="2"/>
      <c r="E24" s="2"/>
      <c r="F24" s="2"/>
      <c r="G24" s="2"/>
    </row>
    <row r="25" spans="1:7" ht="12.75">
      <c r="A25" s="5" t="s">
        <v>68</v>
      </c>
      <c r="B25" s="9" t="s">
        <v>69</v>
      </c>
      <c r="C25" s="11"/>
      <c r="D25" s="2"/>
      <c r="E25" s="2"/>
      <c r="F25" s="2"/>
      <c r="G25" s="2"/>
    </row>
    <row r="26" spans="1:7" ht="12.75">
      <c r="A26" s="4" t="s">
        <v>70</v>
      </c>
      <c r="B26" s="6" t="s">
        <v>71</v>
      </c>
      <c r="C26" s="7"/>
      <c r="D26" s="2"/>
      <c r="E26" s="2"/>
      <c r="F26" s="2"/>
      <c r="G26" s="2"/>
    </row>
    <row r="27" spans="1:7" ht="12.75">
      <c r="A27" s="4" t="s">
        <v>72</v>
      </c>
      <c r="B27" s="6" t="s">
        <v>73</v>
      </c>
      <c r="C27" s="7"/>
      <c r="D27" s="2"/>
      <c r="E27" s="2"/>
      <c r="F27" s="2"/>
      <c r="G27" s="2"/>
    </row>
    <row r="28" spans="1:7" ht="12.75">
      <c r="A28" s="4" t="s">
        <v>74</v>
      </c>
      <c r="B28" s="6" t="s">
        <v>75</v>
      </c>
      <c r="C28" s="7">
        <v>2000000</v>
      </c>
      <c r="D28" s="7">
        <v>2000000</v>
      </c>
      <c r="E28" s="1">
        <v>2000000</v>
      </c>
      <c r="F28" s="2"/>
      <c r="G28" s="2"/>
    </row>
    <row r="29" spans="1:7" ht="12.75">
      <c r="A29" s="4" t="s">
        <v>76</v>
      </c>
      <c r="B29" s="6" t="s">
        <v>77</v>
      </c>
      <c r="C29" s="7">
        <v>66000000</v>
      </c>
      <c r="D29" s="1">
        <v>97382334</v>
      </c>
      <c r="E29" s="2">
        <v>51495935</v>
      </c>
      <c r="F29" s="2">
        <v>34586399</v>
      </c>
      <c r="G29" s="2">
        <v>11300000</v>
      </c>
    </row>
    <row r="30" spans="1:7" ht="12.75">
      <c r="A30" s="4" t="s">
        <v>78</v>
      </c>
      <c r="B30" s="6" t="s">
        <v>79</v>
      </c>
      <c r="C30" s="6"/>
      <c r="D30" s="1"/>
      <c r="E30" s="2"/>
      <c r="F30" s="2"/>
      <c r="G30" s="2"/>
    </row>
    <row r="31" spans="1:7" ht="12.75">
      <c r="A31" s="4" t="s">
        <v>80</v>
      </c>
      <c r="B31" s="6" t="s">
        <v>81</v>
      </c>
      <c r="C31" s="6"/>
      <c r="D31" s="1"/>
      <c r="E31" s="2"/>
      <c r="F31" s="2"/>
      <c r="G31" s="2"/>
    </row>
    <row r="32" spans="1:7" ht="12.75">
      <c r="A32" s="4" t="s">
        <v>82</v>
      </c>
      <c r="B32" s="6" t="s">
        <v>83</v>
      </c>
      <c r="C32" s="7">
        <v>5300000</v>
      </c>
      <c r="D32" s="7">
        <v>5300000</v>
      </c>
      <c r="E32" s="2">
        <v>5300000</v>
      </c>
      <c r="F32" s="2"/>
      <c r="G32" s="2"/>
    </row>
    <row r="33" spans="1:7" ht="12.75">
      <c r="A33" s="4" t="s">
        <v>84</v>
      </c>
      <c r="B33" s="6" t="s">
        <v>85</v>
      </c>
      <c r="C33" s="7"/>
      <c r="D33" s="1">
        <v>211540</v>
      </c>
      <c r="E33" s="2">
        <v>211540</v>
      </c>
      <c r="F33" s="2"/>
      <c r="G33" s="2"/>
    </row>
    <row r="34" spans="1:7" ht="12.75">
      <c r="A34" s="5" t="s">
        <v>86</v>
      </c>
      <c r="B34" s="9" t="s">
        <v>87</v>
      </c>
      <c r="C34" s="11">
        <v>71300000</v>
      </c>
      <c r="D34" s="1">
        <v>102682334</v>
      </c>
      <c r="E34" s="2">
        <f>SUM(E29:E33)</f>
        <v>57007475</v>
      </c>
      <c r="F34" s="2">
        <f>SUM(F29:F33)</f>
        <v>34586399</v>
      </c>
      <c r="G34" s="2">
        <f>SUM(G29:G33)</f>
        <v>11300000</v>
      </c>
    </row>
    <row r="35" spans="1:7" ht="12.75">
      <c r="A35" s="4" t="s">
        <v>88</v>
      </c>
      <c r="B35" s="6" t="s">
        <v>89</v>
      </c>
      <c r="C35" s="7">
        <v>200000</v>
      </c>
      <c r="D35" s="7">
        <v>200000</v>
      </c>
      <c r="E35" s="2">
        <v>200000</v>
      </c>
      <c r="F35" s="2"/>
      <c r="G35" s="2"/>
    </row>
    <row r="36" spans="1:7" ht="12.75">
      <c r="A36" s="5" t="s">
        <v>90</v>
      </c>
      <c r="B36" s="9" t="s">
        <v>91</v>
      </c>
      <c r="C36" s="11">
        <v>73500000</v>
      </c>
      <c r="D36" s="1">
        <v>104882334</v>
      </c>
      <c r="E36" s="2">
        <v>58995935</v>
      </c>
      <c r="F36" s="2">
        <f>SUM(F34:F35)</f>
        <v>34586399</v>
      </c>
      <c r="G36" s="2">
        <f>SUM(G34:G35)</f>
        <v>11300000</v>
      </c>
    </row>
    <row r="37" spans="1:7" ht="12.75">
      <c r="A37" s="4" t="s">
        <v>92</v>
      </c>
      <c r="B37" s="6" t="s">
        <v>93</v>
      </c>
      <c r="C37" s="7"/>
      <c r="D37" s="2"/>
      <c r="E37" s="2"/>
      <c r="F37" s="2"/>
      <c r="G37" s="2"/>
    </row>
    <row r="38" spans="1:7" ht="12.75">
      <c r="A38" s="4" t="s">
        <v>94</v>
      </c>
      <c r="B38" s="6" t="s">
        <v>95</v>
      </c>
      <c r="C38" s="7">
        <v>80000</v>
      </c>
      <c r="D38" s="7">
        <v>80000</v>
      </c>
      <c r="E38" s="2">
        <v>80000</v>
      </c>
      <c r="F38" s="2"/>
      <c r="G38" s="2"/>
    </row>
    <row r="39" spans="1:7" ht="12.75">
      <c r="A39" s="4" t="s">
        <v>96</v>
      </c>
      <c r="B39" s="6" t="s">
        <v>97</v>
      </c>
      <c r="C39" s="7">
        <v>900000</v>
      </c>
      <c r="D39" s="7">
        <v>1013490</v>
      </c>
      <c r="E39" s="2">
        <v>1013490</v>
      </c>
      <c r="F39" s="2"/>
      <c r="G39" s="2"/>
    </row>
    <row r="40" spans="1:7" ht="12.75">
      <c r="A40" s="4" t="s">
        <v>98</v>
      </c>
      <c r="B40" s="6" t="s">
        <v>99</v>
      </c>
      <c r="C40" s="7">
        <v>10220000</v>
      </c>
      <c r="D40" s="7">
        <v>12730449</v>
      </c>
      <c r="E40" s="7">
        <v>12730449</v>
      </c>
      <c r="F40" s="2"/>
      <c r="G40" s="2"/>
    </row>
    <row r="41" spans="1:7" ht="12.75">
      <c r="A41" s="4" t="s">
        <v>100</v>
      </c>
      <c r="B41" s="6" t="s">
        <v>101</v>
      </c>
      <c r="C41" s="7">
        <v>1600000</v>
      </c>
      <c r="D41" s="7">
        <v>1600000</v>
      </c>
      <c r="E41" s="2">
        <v>1600000</v>
      </c>
      <c r="F41" s="2"/>
      <c r="G41" s="2"/>
    </row>
    <row r="42" spans="1:7" ht="12.75">
      <c r="A42" s="4" t="s">
        <v>102</v>
      </c>
      <c r="B42" s="6" t="s">
        <v>103</v>
      </c>
      <c r="C42" s="7">
        <v>400000</v>
      </c>
      <c r="D42" s="7">
        <v>3899202</v>
      </c>
      <c r="E42" s="2">
        <v>3899202</v>
      </c>
      <c r="F42" s="2"/>
      <c r="G42" s="2"/>
    </row>
    <row r="43" spans="1:7" ht="12.75">
      <c r="A43" s="4" t="s">
        <v>104</v>
      </c>
      <c r="B43" s="6" t="s">
        <v>105</v>
      </c>
      <c r="C43" s="7"/>
      <c r="D43" s="2"/>
      <c r="E43" s="2"/>
      <c r="F43" s="2"/>
      <c r="G43" s="2"/>
    </row>
    <row r="44" spans="1:7" ht="12.75">
      <c r="A44" s="4" t="s">
        <v>106</v>
      </c>
      <c r="B44" s="6" t="s">
        <v>107</v>
      </c>
      <c r="C44" s="7">
        <v>300000</v>
      </c>
      <c r="D44" s="1">
        <v>300000</v>
      </c>
      <c r="E44" s="2">
        <v>300000</v>
      </c>
      <c r="F44" s="2"/>
      <c r="G44" s="2"/>
    </row>
    <row r="45" spans="1:7" ht="12.75">
      <c r="A45" s="4" t="s">
        <v>108</v>
      </c>
      <c r="B45" s="6" t="s">
        <v>109</v>
      </c>
      <c r="C45" s="7"/>
      <c r="D45" s="1"/>
      <c r="E45" s="2"/>
      <c r="F45" s="2"/>
      <c r="G45" s="2"/>
    </row>
    <row r="46" spans="1:7" ht="12.75">
      <c r="A46" s="4" t="s">
        <v>110</v>
      </c>
      <c r="B46" s="6" t="s">
        <v>111</v>
      </c>
      <c r="C46" s="7">
        <v>500000</v>
      </c>
      <c r="D46" s="7">
        <v>500000</v>
      </c>
      <c r="E46" s="2">
        <v>500000</v>
      </c>
      <c r="F46" s="2"/>
      <c r="G46" s="2"/>
    </row>
    <row r="47" spans="1:7" ht="12.75">
      <c r="A47" s="5" t="s">
        <v>112</v>
      </c>
      <c r="B47" s="9" t="s">
        <v>113</v>
      </c>
      <c r="C47" s="11">
        <v>14000000</v>
      </c>
      <c r="D47" s="1">
        <v>20123141</v>
      </c>
      <c r="E47" s="2">
        <f>SUM(E39:E46)</f>
        <v>20043141</v>
      </c>
      <c r="F47" s="2"/>
      <c r="G47" s="2"/>
    </row>
    <row r="48" spans="1:7" ht="12.75">
      <c r="A48" s="4" t="s">
        <v>114</v>
      </c>
      <c r="B48" s="6" t="s">
        <v>115</v>
      </c>
      <c r="C48" s="7"/>
      <c r="D48" s="2"/>
      <c r="E48" s="2"/>
      <c r="F48" s="2"/>
      <c r="G48" s="2"/>
    </row>
    <row r="49" spans="1:7" ht="12.75">
      <c r="A49" s="4" t="s">
        <v>116</v>
      </c>
      <c r="B49" s="6" t="s">
        <v>117</v>
      </c>
      <c r="C49" s="7"/>
      <c r="D49" s="2"/>
      <c r="E49" s="2"/>
      <c r="F49" s="2"/>
      <c r="G49" s="2"/>
    </row>
    <row r="50" spans="1:7" ht="12.75">
      <c r="A50" s="4" t="s">
        <v>118</v>
      </c>
      <c r="B50" s="6" t="s">
        <v>119</v>
      </c>
      <c r="C50" s="7"/>
      <c r="D50" s="2"/>
      <c r="E50" s="2"/>
      <c r="F50" s="2"/>
      <c r="G50" s="2"/>
    </row>
    <row r="51" spans="1:7" ht="12.75">
      <c r="A51" s="4" t="s">
        <v>120</v>
      </c>
      <c r="B51" s="6" t="s">
        <v>121</v>
      </c>
      <c r="C51" s="7"/>
      <c r="D51" s="2"/>
      <c r="E51" s="2"/>
      <c r="F51" s="2"/>
      <c r="G51" s="2"/>
    </row>
    <row r="52" spans="1:7" ht="12.75">
      <c r="A52" s="4" t="s">
        <v>122</v>
      </c>
      <c r="B52" s="6" t="s">
        <v>123</v>
      </c>
      <c r="C52" s="7"/>
      <c r="D52" s="2"/>
      <c r="E52" s="2"/>
      <c r="F52" s="2"/>
      <c r="G52" s="2"/>
    </row>
    <row r="53" spans="1:7" ht="12.75">
      <c r="A53" s="5" t="s">
        <v>124</v>
      </c>
      <c r="B53" s="9" t="s">
        <v>125</v>
      </c>
      <c r="C53" s="11"/>
      <c r="D53" s="2"/>
      <c r="E53" s="2"/>
      <c r="F53" s="2"/>
      <c r="G53" s="2"/>
    </row>
    <row r="54" spans="1:7" ht="25.5">
      <c r="A54" s="4" t="s">
        <v>126</v>
      </c>
      <c r="B54" s="6" t="s">
        <v>127</v>
      </c>
      <c r="C54" s="7"/>
      <c r="D54" s="2"/>
      <c r="E54" s="2"/>
      <c r="F54" s="2"/>
      <c r="G54" s="2"/>
    </row>
    <row r="55" spans="1:7" ht="25.5">
      <c r="A55" s="4" t="s">
        <v>128</v>
      </c>
      <c r="B55" s="6" t="s">
        <v>129</v>
      </c>
      <c r="C55" s="7"/>
      <c r="D55" s="2"/>
      <c r="E55" s="2"/>
      <c r="F55" s="2"/>
      <c r="G55" s="2"/>
    </row>
    <row r="56" spans="1:7" ht="12.75">
      <c r="A56" s="4" t="s">
        <v>130</v>
      </c>
      <c r="B56" s="6" t="s">
        <v>131</v>
      </c>
      <c r="C56" s="7"/>
      <c r="D56" s="1"/>
      <c r="E56" s="2"/>
      <c r="F56" s="2"/>
      <c r="G56" s="2"/>
    </row>
    <row r="57" spans="1:7" ht="12.75">
      <c r="A57" s="5" t="s">
        <v>132</v>
      </c>
      <c r="B57" s="9" t="s">
        <v>1</v>
      </c>
      <c r="C57" s="11"/>
      <c r="D57" s="1"/>
      <c r="E57" s="1">
        <f>SUM(E55:E56)</f>
        <v>0</v>
      </c>
      <c r="F57" s="2"/>
      <c r="G57" s="2"/>
    </row>
    <row r="58" spans="1:7" ht="25.5">
      <c r="A58" s="4" t="s">
        <v>133</v>
      </c>
      <c r="B58" s="6" t="s">
        <v>134</v>
      </c>
      <c r="C58" s="6"/>
      <c r="D58" s="1"/>
      <c r="E58" s="2"/>
      <c r="F58" s="2"/>
      <c r="G58" s="2"/>
    </row>
    <row r="59" spans="1:7" ht="25.5">
      <c r="A59" s="4" t="s">
        <v>135</v>
      </c>
      <c r="B59" s="6" t="s">
        <v>136</v>
      </c>
      <c r="C59" s="6"/>
      <c r="D59" s="1"/>
      <c r="E59" s="2"/>
      <c r="F59" s="2"/>
      <c r="G59" s="2"/>
    </row>
    <row r="60" spans="1:7" ht="12.75">
      <c r="A60" s="4" t="s">
        <v>137</v>
      </c>
      <c r="B60" s="6" t="s">
        <v>138</v>
      </c>
      <c r="C60" s="6"/>
      <c r="D60" s="1">
        <v>2480340</v>
      </c>
      <c r="E60" s="2">
        <v>2480340</v>
      </c>
      <c r="F60" s="2"/>
      <c r="G60" s="2"/>
    </row>
    <row r="61" spans="1:7" ht="12.75">
      <c r="A61" s="5" t="s">
        <v>139</v>
      </c>
      <c r="B61" s="12" t="s">
        <v>140</v>
      </c>
      <c r="C61" s="13"/>
      <c r="D61" s="1">
        <v>2480340</v>
      </c>
      <c r="E61" s="2">
        <f>SUM(E60)</f>
        <v>2480340</v>
      </c>
      <c r="F61" s="2"/>
      <c r="G61" s="2"/>
    </row>
    <row r="62" spans="1:7" ht="12.75">
      <c r="A62" s="5" t="s">
        <v>141</v>
      </c>
      <c r="B62" s="12" t="s">
        <v>142</v>
      </c>
      <c r="C62" s="13">
        <v>204872586</v>
      </c>
      <c r="D62" s="1">
        <v>254314654</v>
      </c>
      <c r="E62" s="2">
        <v>208428255</v>
      </c>
      <c r="F62" s="2">
        <v>34586399</v>
      </c>
      <c r="G62" s="2">
        <v>11300000</v>
      </c>
    </row>
    <row r="63" spans="1:7" ht="12.75">
      <c r="A63" s="4" t="s">
        <v>27</v>
      </c>
      <c r="B63" s="6" t="s">
        <v>143</v>
      </c>
      <c r="C63" s="7"/>
      <c r="D63" s="1"/>
      <c r="E63" s="2"/>
      <c r="F63" s="2"/>
      <c r="G63" s="2"/>
    </row>
    <row r="64" spans="1:7" ht="25.5">
      <c r="A64" s="4" t="s">
        <v>29</v>
      </c>
      <c r="B64" s="6" t="s">
        <v>144</v>
      </c>
      <c r="C64" s="7"/>
      <c r="D64" s="2"/>
      <c r="E64" s="2"/>
      <c r="F64" s="2"/>
      <c r="G64" s="2"/>
    </row>
    <row r="65" spans="1:7" ht="12.75">
      <c r="A65" s="4" t="s">
        <v>31</v>
      </c>
      <c r="B65" s="6" t="s">
        <v>145</v>
      </c>
      <c r="C65" s="7"/>
      <c r="D65" s="2"/>
      <c r="E65" s="2"/>
      <c r="F65" s="2"/>
      <c r="G65" s="2"/>
    </row>
    <row r="66" spans="1:7" ht="12.75">
      <c r="A66" s="5" t="s">
        <v>33</v>
      </c>
      <c r="B66" s="12" t="s">
        <v>146</v>
      </c>
      <c r="C66" s="13"/>
      <c r="D66" s="2"/>
      <c r="E66" s="2"/>
      <c r="F66" s="2"/>
      <c r="G66" s="2"/>
    </row>
    <row r="67" spans="1:7" ht="12.75">
      <c r="A67" s="4" t="s">
        <v>35</v>
      </c>
      <c r="B67" s="6" t="s">
        <v>147</v>
      </c>
      <c r="C67" s="7"/>
      <c r="D67" s="2"/>
      <c r="E67" s="2"/>
      <c r="F67" s="2"/>
      <c r="G67" s="2"/>
    </row>
    <row r="68" spans="1:7" ht="12.75">
      <c r="A68" s="4" t="s">
        <v>37</v>
      </c>
      <c r="B68" s="6" t="s">
        <v>148</v>
      </c>
      <c r="C68" s="7"/>
      <c r="D68" s="2"/>
      <c r="E68" s="2"/>
      <c r="F68" s="2"/>
      <c r="G68" s="2"/>
    </row>
    <row r="69" spans="1:7" ht="12.75">
      <c r="A69" s="4" t="s">
        <v>39</v>
      </c>
      <c r="B69" s="6" t="s">
        <v>149</v>
      </c>
      <c r="C69" s="7"/>
      <c r="D69" s="2"/>
      <c r="E69" s="2"/>
      <c r="F69" s="2"/>
      <c r="G69" s="2"/>
    </row>
    <row r="70" spans="1:7" ht="12.75">
      <c r="A70" s="4" t="s">
        <v>41</v>
      </c>
      <c r="B70" s="6" t="s">
        <v>150</v>
      </c>
      <c r="C70" s="7"/>
      <c r="D70" s="2"/>
      <c r="E70" s="2"/>
      <c r="F70" s="2"/>
      <c r="G70" s="2"/>
    </row>
    <row r="71" spans="1:7" ht="12.75">
      <c r="A71" s="5" t="s">
        <v>43</v>
      </c>
      <c r="B71" s="12" t="s">
        <v>151</v>
      </c>
      <c r="C71" s="13"/>
      <c r="D71" s="2"/>
      <c r="E71" s="2"/>
      <c r="F71" s="2"/>
      <c r="G71" s="2"/>
    </row>
    <row r="72" spans="1:7" ht="12.75">
      <c r="A72" s="4" t="s">
        <v>45</v>
      </c>
      <c r="B72" s="6" t="s">
        <v>152</v>
      </c>
      <c r="C72" s="7">
        <v>37000000</v>
      </c>
      <c r="D72" s="2">
        <v>13265544</v>
      </c>
      <c r="E72" s="2">
        <v>13265544</v>
      </c>
      <c r="F72" s="2"/>
      <c r="G72" s="2"/>
    </row>
    <row r="73" spans="1:7" ht="12.75">
      <c r="A73" s="4" t="s">
        <v>47</v>
      </c>
      <c r="B73" s="6" t="s">
        <v>153</v>
      </c>
      <c r="C73" s="7"/>
      <c r="D73" s="2"/>
      <c r="E73" s="2"/>
      <c r="F73" s="2"/>
      <c r="G73" s="2"/>
    </row>
    <row r="74" spans="1:7" ht="12.75">
      <c r="A74" s="5" t="s">
        <v>49</v>
      </c>
      <c r="B74" s="12" t="s">
        <v>154</v>
      </c>
      <c r="C74" s="13">
        <v>37000000</v>
      </c>
      <c r="D74" s="2">
        <v>13265544</v>
      </c>
      <c r="E74" s="2">
        <f>SUM(E72:E73)</f>
        <v>13265544</v>
      </c>
      <c r="F74" s="2"/>
      <c r="G74" s="2"/>
    </row>
    <row r="75" spans="1:7" ht="12.75">
      <c r="A75" s="4" t="s">
        <v>51</v>
      </c>
      <c r="B75" s="6" t="s">
        <v>155</v>
      </c>
      <c r="C75" s="7"/>
      <c r="D75" s="2">
        <v>3638081</v>
      </c>
      <c r="E75" s="2">
        <v>3638081</v>
      </c>
      <c r="F75" s="2"/>
      <c r="G75" s="2"/>
    </row>
    <row r="76" spans="1:7" ht="12.75">
      <c r="A76" s="4" t="s">
        <v>52</v>
      </c>
      <c r="B76" s="6" t="s">
        <v>156</v>
      </c>
      <c r="C76" s="7"/>
      <c r="D76" s="2"/>
      <c r="E76" s="2"/>
      <c r="F76" s="2"/>
      <c r="G76" s="2"/>
    </row>
    <row r="77" spans="1:7" ht="12.75">
      <c r="A77" s="4" t="s">
        <v>54</v>
      </c>
      <c r="B77" s="6" t="s">
        <v>157</v>
      </c>
      <c r="C77" s="7"/>
      <c r="D77" s="2"/>
      <c r="E77" s="2"/>
      <c r="F77" s="2"/>
      <c r="G77" s="2"/>
    </row>
    <row r="78" spans="1:7" ht="12.75">
      <c r="A78" s="4" t="s">
        <v>56</v>
      </c>
      <c r="B78" s="6" t="s">
        <v>158</v>
      </c>
      <c r="C78" s="7"/>
      <c r="D78" s="2"/>
      <c r="E78" s="2"/>
      <c r="F78" s="2"/>
      <c r="G78" s="2"/>
    </row>
    <row r="79" spans="1:7" ht="12.75">
      <c r="A79" s="4" t="s">
        <v>58</v>
      </c>
      <c r="B79" s="6" t="s">
        <v>159</v>
      </c>
      <c r="C79" s="7"/>
      <c r="D79" s="2"/>
      <c r="E79" s="2"/>
      <c r="F79" s="2"/>
      <c r="G79" s="2"/>
    </row>
    <row r="80" spans="1:7" ht="12.75">
      <c r="A80" s="5" t="s">
        <v>60</v>
      </c>
      <c r="B80" s="12" t="s">
        <v>160</v>
      </c>
      <c r="C80" s="13"/>
      <c r="D80" s="2"/>
      <c r="E80" s="2"/>
      <c r="F80" s="2"/>
      <c r="G80" s="2"/>
    </row>
    <row r="81" spans="1:7" ht="12.75">
      <c r="A81" s="4" t="s">
        <v>62</v>
      </c>
      <c r="B81" s="6" t="s">
        <v>161</v>
      </c>
      <c r="C81" s="7"/>
      <c r="D81" s="2"/>
      <c r="E81" s="2"/>
      <c r="F81" s="2"/>
      <c r="G81" s="2"/>
    </row>
    <row r="82" spans="1:7" ht="12.75">
      <c r="A82" s="4" t="s">
        <v>64</v>
      </c>
      <c r="B82" s="6" t="s">
        <v>162</v>
      </c>
      <c r="C82" s="7"/>
      <c r="D82" s="2"/>
      <c r="E82" s="2"/>
      <c r="F82" s="2"/>
      <c r="G82" s="2"/>
    </row>
    <row r="83" spans="1:7" ht="12.75">
      <c r="A83" s="4" t="s">
        <v>66</v>
      </c>
      <c r="B83" s="6" t="s">
        <v>163</v>
      </c>
      <c r="C83" s="7"/>
      <c r="D83" s="2"/>
      <c r="E83" s="2"/>
      <c r="F83" s="2"/>
      <c r="G83" s="2"/>
    </row>
    <row r="84" spans="1:7" ht="12.75">
      <c r="A84" s="4" t="s">
        <v>68</v>
      </c>
      <c r="B84" s="6" t="s">
        <v>164</v>
      </c>
      <c r="C84" s="7"/>
      <c r="D84" s="2"/>
      <c r="E84" s="2"/>
      <c r="F84" s="2"/>
      <c r="G84" s="2"/>
    </row>
    <row r="85" spans="1:7" ht="12.75">
      <c r="A85" s="5" t="s">
        <v>70</v>
      </c>
      <c r="B85" s="12" t="s">
        <v>165</v>
      </c>
      <c r="C85" s="13"/>
      <c r="D85" s="2"/>
      <c r="E85" s="2"/>
      <c r="F85" s="2"/>
      <c r="G85" s="2"/>
    </row>
    <row r="86" spans="1:7" ht="12.75">
      <c r="A86" s="4" t="s">
        <v>72</v>
      </c>
      <c r="B86" s="6" t="s">
        <v>166</v>
      </c>
      <c r="C86" s="7"/>
      <c r="D86" s="2"/>
      <c r="E86" s="2"/>
      <c r="F86" s="2"/>
      <c r="G86" s="2"/>
    </row>
    <row r="87" spans="1:7" ht="12.75">
      <c r="A87" s="5" t="s">
        <v>74</v>
      </c>
      <c r="B87" s="12" t="s">
        <v>2</v>
      </c>
      <c r="C87" s="13">
        <v>37000000</v>
      </c>
      <c r="D87" s="2">
        <f>SUM(D74:D86)</f>
        <v>16903625</v>
      </c>
      <c r="E87" s="2">
        <v>16903625</v>
      </c>
      <c r="F87" s="2"/>
      <c r="G87" s="2"/>
    </row>
    <row r="88" spans="2:7" ht="12.75">
      <c r="B88" s="9" t="s">
        <v>8</v>
      </c>
      <c r="C88" s="11">
        <v>241872586</v>
      </c>
      <c r="D88" s="2">
        <v>271218279</v>
      </c>
      <c r="E88" s="2">
        <v>225331880</v>
      </c>
      <c r="F88" s="2">
        <v>34586399</v>
      </c>
      <c r="G88" s="2">
        <v>11300000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77" r:id="rId1"/>
  <rowBreaks count="1" manualBreakCount="1">
    <brk id="71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view="pageBreakPreview" zoomScale="60" workbookViewId="0" topLeftCell="B1">
      <selection activeCell="B3" sqref="B3"/>
    </sheetView>
  </sheetViews>
  <sheetFormatPr defaultColWidth="9.00390625" defaultRowHeight="12.75"/>
  <cols>
    <col min="1" max="1" width="0" style="0" hidden="1" customWidth="1"/>
    <col min="2" max="2" width="82.00390625" style="0" customWidth="1"/>
    <col min="3" max="3" width="17.25390625" style="0" customWidth="1"/>
    <col min="4" max="4" width="18.625" style="0" customWidth="1"/>
    <col min="5" max="7" width="15.875" style="0" customWidth="1"/>
  </cols>
  <sheetData>
    <row r="1" spans="1:7" ht="20.25">
      <c r="A1" s="67" t="s">
        <v>306</v>
      </c>
      <c r="B1" s="68"/>
      <c r="C1" s="69" t="s">
        <v>167</v>
      </c>
      <c r="D1" s="69" t="s">
        <v>307</v>
      </c>
      <c r="E1" s="42"/>
      <c r="F1" s="42"/>
      <c r="G1" s="42"/>
    </row>
    <row r="2" spans="1:7" ht="19.5">
      <c r="A2" s="74" t="s">
        <v>308</v>
      </c>
      <c r="B2" s="75"/>
      <c r="C2" s="70"/>
      <c r="D2" s="72"/>
      <c r="E2" s="43" t="s">
        <v>12</v>
      </c>
      <c r="F2" s="43" t="s">
        <v>22</v>
      </c>
      <c r="G2" s="43" t="s">
        <v>309</v>
      </c>
    </row>
    <row r="3" spans="1:7" ht="19.5">
      <c r="A3" s="40"/>
      <c r="B3" s="41" t="s">
        <v>345</v>
      </c>
      <c r="C3" s="71"/>
      <c r="D3" s="73"/>
      <c r="E3" s="44" t="s">
        <v>13</v>
      </c>
      <c r="F3" s="44" t="s">
        <v>13</v>
      </c>
      <c r="G3" s="44" t="s">
        <v>13</v>
      </c>
    </row>
    <row r="4" spans="1:7" ht="40.5">
      <c r="A4" s="22" t="s">
        <v>27</v>
      </c>
      <c r="B4" s="31" t="s">
        <v>28</v>
      </c>
      <c r="C4" s="39"/>
      <c r="D4" s="39"/>
      <c r="E4" s="39"/>
      <c r="F4" s="39"/>
      <c r="G4" s="39"/>
    </row>
    <row r="5" spans="1:7" ht="40.5">
      <c r="A5" s="22" t="s">
        <v>29</v>
      </c>
      <c r="B5" s="24" t="s">
        <v>310</v>
      </c>
      <c r="C5" s="37"/>
      <c r="D5" s="37"/>
      <c r="E5" s="37"/>
      <c r="F5" s="37"/>
      <c r="G5" s="37"/>
    </row>
    <row r="6" spans="1:7" ht="40.5">
      <c r="A6" s="22" t="s">
        <v>31</v>
      </c>
      <c r="B6" s="24" t="s">
        <v>311</v>
      </c>
      <c r="C6" s="37"/>
      <c r="D6" s="37"/>
      <c r="E6" s="37"/>
      <c r="F6" s="37"/>
      <c r="G6" s="37"/>
    </row>
    <row r="7" spans="1:7" ht="40.5">
      <c r="A7" s="22" t="s">
        <v>33</v>
      </c>
      <c r="B7" s="24" t="s">
        <v>34</v>
      </c>
      <c r="C7" s="37"/>
      <c r="D7" s="37"/>
      <c r="E7" s="37"/>
      <c r="F7" s="37"/>
      <c r="G7" s="37"/>
    </row>
    <row r="8" spans="1:7" ht="20.25">
      <c r="A8" s="22" t="s">
        <v>35</v>
      </c>
      <c r="B8" s="24" t="s">
        <v>36</v>
      </c>
      <c r="C8" s="37"/>
      <c r="D8" s="37"/>
      <c r="E8" s="37"/>
      <c r="F8" s="37"/>
      <c r="G8" s="37"/>
    </row>
    <row r="9" spans="1:7" ht="20.25">
      <c r="A9" s="22" t="s">
        <v>37</v>
      </c>
      <c r="B9" s="24" t="s">
        <v>312</v>
      </c>
      <c r="C9" s="37"/>
      <c r="D9" s="37"/>
      <c r="E9" s="37"/>
      <c r="F9" s="37"/>
      <c r="G9" s="37"/>
    </row>
    <row r="10" spans="1:7" ht="20.25">
      <c r="A10" s="23" t="s">
        <v>39</v>
      </c>
      <c r="B10" s="28" t="s">
        <v>40</v>
      </c>
      <c r="C10" s="37"/>
      <c r="D10" s="37"/>
      <c r="E10" s="37"/>
      <c r="F10" s="37"/>
      <c r="G10" s="37"/>
    </row>
    <row r="11" spans="1:7" ht="20.25">
      <c r="A11" s="22" t="s">
        <v>41</v>
      </c>
      <c r="B11" s="24" t="s">
        <v>42</v>
      </c>
      <c r="C11" s="37"/>
      <c r="D11" s="37"/>
      <c r="E11" s="37"/>
      <c r="F11" s="37"/>
      <c r="G11" s="37"/>
    </row>
    <row r="12" spans="1:7" ht="40.5">
      <c r="A12" s="22" t="s">
        <v>43</v>
      </c>
      <c r="B12" s="24" t="s">
        <v>313</v>
      </c>
      <c r="C12" s="37"/>
      <c r="D12" s="37"/>
      <c r="E12" s="37"/>
      <c r="F12" s="37"/>
      <c r="G12" s="37"/>
    </row>
    <row r="13" spans="1:7" ht="40.5">
      <c r="A13" s="22" t="s">
        <v>45</v>
      </c>
      <c r="B13" s="24" t="s">
        <v>314</v>
      </c>
      <c r="C13" s="37"/>
      <c r="D13" s="37"/>
      <c r="E13" s="37"/>
      <c r="F13" s="37"/>
      <c r="G13" s="37"/>
    </row>
    <row r="14" spans="1:7" ht="40.5">
      <c r="A14" s="22" t="s">
        <v>47</v>
      </c>
      <c r="B14" s="24" t="s">
        <v>315</v>
      </c>
      <c r="C14" s="37"/>
      <c r="D14" s="37"/>
      <c r="E14" s="37"/>
      <c r="F14" s="37"/>
      <c r="G14" s="37"/>
    </row>
    <row r="15" spans="1:7" ht="40.5">
      <c r="A15" s="22" t="s">
        <v>49</v>
      </c>
      <c r="B15" s="24" t="s">
        <v>316</v>
      </c>
      <c r="C15" s="37"/>
      <c r="D15" s="37"/>
      <c r="E15" s="37"/>
      <c r="F15" s="37"/>
      <c r="G15" s="37"/>
    </row>
    <row r="16" spans="1:7" ht="20.25">
      <c r="A16" s="23" t="s">
        <v>51</v>
      </c>
      <c r="B16" s="28" t="s">
        <v>0</v>
      </c>
      <c r="C16" s="37"/>
      <c r="D16" s="37"/>
      <c r="E16" s="37"/>
      <c r="F16" s="37"/>
      <c r="G16" s="37"/>
    </row>
    <row r="17" spans="1:7" ht="20.25">
      <c r="A17" s="22" t="s">
        <v>52</v>
      </c>
      <c r="B17" s="24" t="s">
        <v>53</v>
      </c>
      <c r="C17" s="37"/>
      <c r="D17" s="37"/>
      <c r="E17" s="37"/>
      <c r="F17" s="37"/>
      <c r="G17" s="37"/>
    </row>
    <row r="18" spans="1:7" ht="40.5">
      <c r="A18" s="22" t="s">
        <v>54</v>
      </c>
      <c r="B18" s="24" t="s">
        <v>317</v>
      </c>
      <c r="C18" s="37"/>
      <c r="D18" s="37"/>
      <c r="E18" s="37"/>
      <c r="F18" s="37"/>
      <c r="G18" s="37"/>
    </row>
    <row r="19" spans="1:7" ht="40.5">
      <c r="A19" s="22" t="s">
        <v>56</v>
      </c>
      <c r="B19" s="24" t="s">
        <v>318</v>
      </c>
      <c r="C19" s="37"/>
      <c r="D19" s="37"/>
      <c r="E19" s="37"/>
      <c r="F19" s="37"/>
      <c r="G19" s="37"/>
    </row>
    <row r="20" spans="1:7" ht="40.5">
      <c r="A20" s="22" t="s">
        <v>58</v>
      </c>
      <c r="B20" s="24" t="s">
        <v>319</v>
      </c>
      <c r="C20" s="37"/>
      <c r="D20" s="37"/>
      <c r="E20" s="37"/>
      <c r="F20" s="37"/>
      <c r="G20" s="37"/>
    </row>
    <row r="21" spans="1:7" ht="40.5">
      <c r="A21" s="22" t="s">
        <v>60</v>
      </c>
      <c r="B21" s="24" t="s">
        <v>320</v>
      </c>
      <c r="C21" s="37"/>
      <c r="D21" s="37"/>
      <c r="E21" s="37"/>
      <c r="F21" s="37"/>
      <c r="G21" s="37"/>
    </row>
    <row r="22" spans="1:7" ht="40.5">
      <c r="A22" s="23" t="s">
        <v>62</v>
      </c>
      <c r="B22" s="28" t="s">
        <v>63</v>
      </c>
      <c r="C22" s="37"/>
      <c r="D22" s="37"/>
      <c r="E22" s="37"/>
      <c r="F22" s="37"/>
      <c r="G22" s="37"/>
    </row>
    <row r="23" spans="1:7" ht="20.25">
      <c r="A23" s="22" t="s">
        <v>64</v>
      </c>
      <c r="B23" s="24" t="s">
        <v>65</v>
      </c>
      <c r="C23" s="37"/>
      <c r="D23" s="37"/>
      <c r="E23" s="37"/>
      <c r="F23" s="37"/>
      <c r="G23" s="37"/>
    </row>
    <row r="24" spans="1:7" ht="20.25">
      <c r="A24" s="22" t="s">
        <v>66</v>
      </c>
      <c r="B24" s="24" t="s">
        <v>67</v>
      </c>
      <c r="C24" s="37"/>
      <c r="D24" s="37"/>
      <c r="E24" s="37"/>
      <c r="F24" s="37"/>
      <c r="G24" s="37"/>
    </row>
    <row r="25" spans="1:7" ht="20.25">
      <c r="A25" s="23" t="s">
        <v>68</v>
      </c>
      <c r="B25" s="28" t="s">
        <v>69</v>
      </c>
      <c r="C25" s="37"/>
      <c r="D25" s="37"/>
      <c r="E25" s="37"/>
      <c r="F25" s="37"/>
      <c r="G25" s="37"/>
    </row>
    <row r="26" spans="1:7" ht="20.25">
      <c r="A26" s="22" t="s">
        <v>70</v>
      </c>
      <c r="B26" s="24" t="s">
        <v>71</v>
      </c>
      <c r="C26" s="37"/>
      <c r="D26" s="37"/>
      <c r="E26" s="37"/>
      <c r="F26" s="37"/>
      <c r="G26" s="37"/>
    </row>
    <row r="27" spans="1:7" ht="20.25">
      <c r="A27" s="22" t="s">
        <v>72</v>
      </c>
      <c r="B27" s="24" t="s">
        <v>73</v>
      </c>
      <c r="C27" s="37"/>
      <c r="D27" s="37"/>
      <c r="E27" s="37"/>
      <c r="F27" s="37"/>
      <c r="G27" s="37"/>
    </row>
    <row r="28" spans="1:7" ht="20.25">
      <c r="A28" s="22" t="s">
        <v>74</v>
      </c>
      <c r="B28" s="24" t="s">
        <v>75</v>
      </c>
      <c r="C28" s="37"/>
      <c r="D28" s="37"/>
      <c r="E28" s="37"/>
      <c r="F28" s="37"/>
      <c r="G28" s="37"/>
    </row>
    <row r="29" spans="1:7" ht="20.25">
      <c r="A29" s="22" t="s">
        <v>76</v>
      </c>
      <c r="B29" s="24" t="s">
        <v>77</v>
      </c>
      <c r="C29" s="37"/>
      <c r="D29" s="37"/>
      <c r="E29" s="37"/>
      <c r="F29" s="37"/>
      <c r="G29" s="37"/>
    </row>
    <row r="30" spans="1:7" ht="20.25">
      <c r="A30" s="22" t="s">
        <v>78</v>
      </c>
      <c r="B30" s="24" t="s">
        <v>79</v>
      </c>
      <c r="C30" s="37"/>
      <c r="D30" s="37"/>
      <c r="E30" s="37"/>
      <c r="F30" s="37"/>
      <c r="G30" s="37"/>
    </row>
    <row r="31" spans="1:7" ht="20.25">
      <c r="A31" s="22" t="s">
        <v>80</v>
      </c>
      <c r="B31" s="24" t="s">
        <v>81</v>
      </c>
      <c r="C31" s="37"/>
      <c r="D31" s="37"/>
      <c r="E31" s="37"/>
      <c r="F31" s="37"/>
      <c r="G31" s="37"/>
    </row>
    <row r="32" spans="1:7" ht="20.25">
      <c r="A32" s="22" t="s">
        <v>82</v>
      </c>
      <c r="B32" s="24" t="s">
        <v>83</v>
      </c>
      <c r="C32" s="37"/>
      <c r="D32" s="37"/>
      <c r="E32" s="37"/>
      <c r="F32" s="37"/>
      <c r="G32" s="37"/>
    </row>
    <row r="33" spans="1:7" ht="20.25">
      <c r="A33" s="22" t="s">
        <v>84</v>
      </c>
      <c r="B33" s="24" t="s">
        <v>85</v>
      </c>
      <c r="C33" s="37"/>
      <c r="D33" s="37"/>
      <c r="E33" s="37"/>
      <c r="F33" s="37"/>
      <c r="G33" s="37"/>
    </row>
    <row r="34" spans="1:7" ht="20.25">
      <c r="A34" s="23" t="s">
        <v>86</v>
      </c>
      <c r="B34" s="28" t="s">
        <v>87</v>
      </c>
      <c r="C34" s="37"/>
      <c r="D34" s="37"/>
      <c r="E34" s="37"/>
      <c r="F34" s="37"/>
      <c r="G34" s="37"/>
    </row>
    <row r="35" spans="1:7" ht="20.25">
      <c r="A35" s="22" t="s">
        <v>88</v>
      </c>
      <c r="B35" s="24" t="s">
        <v>89</v>
      </c>
      <c r="C35" s="37"/>
      <c r="D35" s="37"/>
      <c r="E35" s="37"/>
      <c r="F35" s="37"/>
      <c r="G35" s="37"/>
    </row>
    <row r="36" spans="1:7" ht="20.25">
      <c r="A36" s="23" t="s">
        <v>90</v>
      </c>
      <c r="B36" s="28" t="s">
        <v>91</v>
      </c>
      <c r="C36" s="37"/>
      <c r="D36" s="37"/>
      <c r="E36" s="37"/>
      <c r="F36" s="37"/>
      <c r="G36" s="37"/>
    </row>
    <row r="37" spans="1:7" ht="20.25">
      <c r="A37" s="22" t="s">
        <v>92</v>
      </c>
      <c r="B37" s="24" t="s">
        <v>93</v>
      </c>
      <c r="C37" s="37"/>
      <c r="D37" s="37"/>
      <c r="E37" s="37"/>
      <c r="F37" s="37"/>
      <c r="G37" s="37"/>
    </row>
    <row r="38" spans="1:7" ht="20.25">
      <c r="A38" s="22" t="s">
        <v>94</v>
      </c>
      <c r="B38" s="24" t="s">
        <v>95</v>
      </c>
      <c r="C38" s="37"/>
      <c r="D38" s="37"/>
      <c r="E38" s="37"/>
      <c r="F38" s="37"/>
      <c r="G38" s="37"/>
    </row>
    <row r="39" spans="1:7" ht="20.25">
      <c r="A39" s="22" t="s">
        <v>96</v>
      </c>
      <c r="B39" s="24" t="s">
        <v>97</v>
      </c>
      <c r="C39" s="37"/>
      <c r="D39" s="37"/>
      <c r="E39" s="37"/>
      <c r="F39" s="37"/>
      <c r="G39" s="37"/>
    </row>
    <row r="40" spans="1:7" ht="20.25">
      <c r="A40" s="22" t="s">
        <v>98</v>
      </c>
      <c r="B40" s="24" t="s">
        <v>99</v>
      </c>
      <c r="C40" s="37"/>
      <c r="D40" s="37"/>
      <c r="E40" s="37"/>
      <c r="F40" s="37"/>
      <c r="G40" s="37"/>
    </row>
    <row r="41" spans="1:7" ht="20.25">
      <c r="A41" s="22" t="s">
        <v>100</v>
      </c>
      <c r="B41" s="24" t="s">
        <v>101</v>
      </c>
      <c r="C41" s="37"/>
      <c r="D41" s="37"/>
      <c r="E41" s="37"/>
      <c r="F41" s="37"/>
      <c r="G41" s="37"/>
    </row>
    <row r="42" spans="1:7" ht="20.25">
      <c r="A42" s="22" t="s">
        <v>102</v>
      </c>
      <c r="B42" s="24" t="s">
        <v>103</v>
      </c>
      <c r="C42" s="37"/>
      <c r="D42" s="37"/>
      <c r="E42" s="37"/>
      <c r="F42" s="37"/>
      <c r="G42" s="37"/>
    </row>
    <row r="43" spans="1:7" ht="20.25">
      <c r="A43" s="22" t="s">
        <v>104</v>
      </c>
      <c r="B43" s="24" t="s">
        <v>105</v>
      </c>
      <c r="C43" s="37"/>
      <c r="D43" s="37"/>
      <c r="E43" s="37"/>
      <c r="F43" s="37"/>
      <c r="G43" s="37"/>
    </row>
    <row r="44" spans="1:7" ht="20.25">
      <c r="A44" s="22" t="s">
        <v>106</v>
      </c>
      <c r="B44" s="24" t="s">
        <v>107</v>
      </c>
      <c r="C44" s="37"/>
      <c r="D44" s="37"/>
      <c r="E44" s="37"/>
      <c r="F44" s="37"/>
      <c r="G44" s="37"/>
    </row>
    <row r="45" spans="1:7" ht="20.25">
      <c r="A45" s="22" t="s">
        <v>108</v>
      </c>
      <c r="B45" s="24" t="s">
        <v>109</v>
      </c>
      <c r="C45" s="37"/>
      <c r="D45" s="37"/>
      <c r="E45" s="37"/>
      <c r="F45" s="37"/>
      <c r="G45" s="37"/>
    </row>
    <row r="46" spans="1:7" ht="20.25">
      <c r="A46" s="22" t="s">
        <v>110</v>
      </c>
      <c r="B46" s="24" t="s">
        <v>111</v>
      </c>
      <c r="C46" s="37"/>
      <c r="D46" s="37"/>
      <c r="E46" s="37"/>
      <c r="F46" s="37"/>
      <c r="G46" s="37"/>
    </row>
    <row r="47" spans="1:7" ht="20.25">
      <c r="A47" s="23" t="s">
        <v>112</v>
      </c>
      <c r="B47" s="28" t="s">
        <v>113</v>
      </c>
      <c r="C47" s="38"/>
      <c r="D47" s="37"/>
      <c r="E47" s="37"/>
      <c r="F47" s="37"/>
      <c r="G47" s="37"/>
    </row>
    <row r="48" spans="1:7" ht="20.25">
      <c r="A48" s="22" t="s">
        <v>114</v>
      </c>
      <c r="B48" s="24" t="s">
        <v>115</v>
      </c>
      <c r="C48" s="37"/>
      <c r="D48" s="37"/>
      <c r="E48" s="37"/>
      <c r="F48" s="37"/>
      <c r="G48" s="37"/>
    </row>
    <row r="49" spans="1:7" ht="20.25">
      <c r="A49" s="22" t="s">
        <v>116</v>
      </c>
      <c r="B49" s="24" t="s">
        <v>117</v>
      </c>
      <c r="C49" s="37"/>
      <c r="D49" s="37"/>
      <c r="E49" s="37"/>
      <c r="F49" s="37"/>
      <c r="G49" s="37"/>
    </row>
    <row r="50" spans="1:7" ht="20.25">
      <c r="A50" s="22" t="s">
        <v>118</v>
      </c>
      <c r="B50" s="24" t="s">
        <v>119</v>
      </c>
      <c r="C50" s="37"/>
      <c r="D50" s="37"/>
      <c r="E50" s="37"/>
      <c r="F50" s="37"/>
      <c r="G50" s="37"/>
    </row>
    <row r="51" spans="1:7" ht="20.25">
      <c r="A51" s="22" t="s">
        <v>120</v>
      </c>
      <c r="B51" s="24" t="s">
        <v>121</v>
      </c>
      <c r="C51" s="37"/>
      <c r="D51" s="37"/>
      <c r="E51" s="37"/>
      <c r="F51" s="37"/>
      <c r="G51" s="37"/>
    </row>
    <row r="52" spans="1:7" ht="20.25">
      <c r="A52" s="22" t="s">
        <v>122</v>
      </c>
      <c r="B52" s="24" t="s">
        <v>123</v>
      </c>
      <c r="C52" s="37"/>
      <c r="D52" s="37"/>
      <c r="E52" s="37"/>
      <c r="F52" s="37"/>
      <c r="G52" s="37"/>
    </row>
    <row r="53" spans="1:7" ht="20.25">
      <c r="A53" s="23" t="s">
        <v>124</v>
      </c>
      <c r="B53" s="28" t="s">
        <v>125</v>
      </c>
      <c r="C53" s="37"/>
      <c r="D53" s="37"/>
      <c r="E53" s="37"/>
      <c r="F53" s="37"/>
      <c r="G53" s="37"/>
    </row>
    <row r="54" spans="1:7" ht="40.5">
      <c r="A54" s="22" t="s">
        <v>126</v>
      </c>
      <c r="B54" s="24" t="s">
        <v>321</v>
      </c>
      <c r="C54" s="37"/>
      <c r="D54" s="37"/>
      <c r="E54" s="37"/>
      <c r="F54" s="37"/>
      <c r="G54" s="37"/>
    </row>
    <row r="55" spans="1:7" ht="40.5">
      <c r="A55" s="22" t="s">
        <v>128</v>
      </c>
      <c r="B55" s="24" t="s">
        <v>322</v>
      </c>
      <c r="C55" s="37"/>
      <c r="D55" s="37"/>
      <c r="E55" s="37"/>
      <c r="F55" s="37"/>
      <c r="G55" s="37"/>
    </row>
    <row r="56" spans="1:7" ht="20.25">
      <c r="A56" s="22" t="s">
        <v>130</v>
      </c>
      <c r="B56" s="24" t="s">
        <v>323</v>
      </c>
      <c r="C56" s="37"/>
      <c r="D56" s="37"/>
      <c r="E56" s="37"/>
      <c r="F56" s="37"/>
      <c r="G56" s="37"/>
    </row>
    <row r="57" spans="1:7" ht="20.25">
      <c r="A57" s="23" t="s">
        <v>132</v>
      </c>
      <c r="B57" s="28" t="s">
        <v>1</v>
      </c>
      <c r="C57" s="37"/>
      <c r="D57" s="37"/>
      <c r="E57" s="37"/>
      <c r="F57" s="37"/>
      <c r="G57" s="37"/>
    </row>
    <row r="58" spans="1:7" ht="40.5">
      <c r="A58" s="22" t="s">
        <v>133</v>
      </c>
      <c r="B58" s="24" t="s">
        <v>324</v>
      </c>
      <c r="C58" s="37"/>
      <c r="D58" s="37"/>
      <c r="E58" s="37"/>
      <c r="F58" s="37"/>
      <c r="G58" s="37"/>
    </row>
    <row r="59" spans="1:7" ht="40.5">
      <c r="A59" s="22" t="s">
        <v>135</v>
      </c>
      <c r="B59" s="24" t="s">
        <v>325</v>
      </c>
      <c r="C59" s="37"/>
      <c r="D59" s="37"/>
      <c r="E59" s="37"/>
      <c r="F59" s="37"/>
      <c r="G59" s="37"/>
    </row>
    <row r="60" spans="1:7" ht="20.25">
      <c r="A60" s="22" t="s">
        <v>137</v>
      </c>
      <c r="B60" s="24" t="s">
        <v>326</v>
      </c>
      <c r="C60" s="37"/>
      <c r="D60" s="37"/>
      <c r="E60" s="37"/>
      <c r="F60" s="37"/>
      <c r="G60" s="37"/>
    </row>
    <row r="61" spans="1:7" ht="20.25">
      <c r="A61" s="23" t="s">
        <v>139</v>
      </c>
      <c r="B61" s="28" t="s">
        <v>140</v>
      </c>
      <c r="C61" s="37"/>
      <c r="D61" s="37"/>
      <c r="E61" s="37"/>
      <c r="F61" s="37"/>
      <c r="G61" s="37"/>
    </row>
    <row r="62" spans="1:7" ht="20.25">
      <c r="A62" s="23" t="s">
        <v>141</v>
      </c>
      <c r="B62" s="28" t="s">
        <v>142</v>
      </c>
      <c r="C62" s="38"/>
      <c r="D62" s="38"/>
      <c r="E62" s="38"/>
      <c r="F62" s="38"/>
      <c r="G62" s="38"/>
    </row>
    <row r="63" spans="1:7" ht="20.25">
      <c r="A63" s="22" t="s">
        <v>27</v>
      </c>
      <c r="B63" s="24" t="s">
        <v>143</v>
      </c>
      <c r="C63" s="37"/>
      <c r="D63" s="37"/>
      <c r="E63" s="37"/>
      <c r="F63" s="37"/>
      <c r="G63" s="37"/>
    </row>
    <row r="64" spans="1:7" ht="40.5">
      <c r="A64" s="22" t="s">
        <v>29</v>
      </c>
      <c r="B64" s="24" t="s">
        <v>144</v>
      </c>
      <c r="C64" s="37"/>
      <c r="D64" s="37"/>
      <c r="E64" s="37"/>
      <c r="F64" s="37"/>
      <c r="G64" s="37"/>
    </row>
    <row r="65" spans="1:7" ht="20.25">
      <c r="A65" s="22" t="s">
        <v>31</v>
      </c>
      <c r="B65" s="24" t="s">
        <v>145</v>
      </c>
      <c r="C65" s="37"/>
      <c r="D65" s="37"/>
      <c r="E65" s="37"/>
      <c r="F65" s="37"/>
      <c r="G65" s="37"/>
    </row>
    <row r="66" spans="1:7" ht="20.25">
      <c r="A66" s="23" t="s">
        <v>33</v>
      </c>
      <c r="B66" s="28" t="s">
        <v>146</v>
      </c>
      <c r="C66" s="37"/>
      <c r="D66" s="37"/>
      <c r="E66" s="37"/>
      <c r="F66" s="37"/>
      <c r="G66" s="37"/>
    </row>
    <row r="67" spans="1:7" ht="40.5">
      <c r="A67" s="22" t="s">
        <v>35</v>
      </c>
      <c r="B67" s="24" t="s">
        <v>147</v>
      </c>
      <c r="C67" s="37"/>
      <c r="D67" s="37"/>
      <c r="E67" s="37"/>
      <c r="F67" s="37"/>
      <c r="G67" s="37"/>
    </row>
    <row r="68" spans="1:7" ht="20.25">
      <c r="A68" s="22" t="s">
        <v>37</v>
      </c>
      <c r="B68" s="24" t="s">
        <v>148</v>
      </c>
      <c r="C68" s="37"/>
      <c r="D68" s="37"/>
      <c r="E68" s="37"/>
      <c r="F68" s="37"/>
      <c r="G68" s="37"/>
    </row>
    <row r="69" spans="1:7" ht="40.5">
      <c r="A69" s="22" t="s">
        <v>39</v>
      </c>
      <c r="B69" s="24" t="s">
        <v>149</v>
      </c>
      <c r="C69" s="37"/>
      <c r="D69" s="37"/>
      <c r="E69" s="37"/>
      <c r="F69" s="37"/>
      <c r="G69" s="37"/>
    </row>
    <row r="70" spans="1:7" ht="20.25">
      <c r="A70" s="22" t="s">
        <v>41</v>
      </c>
      <c r="B70" s="24" t="s">
        <v>150</v>
      </c>
      <c r="C70" s="37"/>
      <c r="D70" s="37"/>
      <c r="E70" s="37"/>
      <c r="F70" s="37"/>
      <c r="G70" s="37"/>
    </row>
    <row r="71" spans="1:7" ht="20.25">
      <c r="A71" s="23" t="s">
        <v>43</v>
      </c>
      <c r="B71" s="28" t="s">
        <v>151</v>
      </c>
      <c r="C71" s="37"/>
      <c r="D71" s="37"/>
      <c r="E71" s="37"/>
      <c r="F71" s="37"/>
      <c r="G71" s="37"/>
    </row>
    <row r="72" spans="1:7" ht="20.25">
      <c r="A72" s="22" t="s">
        <v>45</v>
      </c>
      <c r="B72" s="24" t="s">
        <v>152</v>
      </c>
      <c r="C72" s="37"/>
      <c r="D72" s="37">
        <v>710433</v>
      </c>
      <c r="E72" s="37">
        <v>710433</v>
      </c>
      <c r="F72" s="37"/>
      <c r="G72" s="37"/>
    </row>
    <row r="73" spans="1:7" ht="20.25">
      <c r="A73" s="22" t="s">
        <v>47</v>
      </c>
      <c r="B73" s="24" t="s">
        <v>153</v>
      </c>
      <c r="C73" s="37"/>
      <c r="D73" s="37"/>
      <c r="E73" s="37"/>
      <c r="F73" s="37"/>
      <c r="G73" s="37"/>
    </row>
    <row r="74" spans="1:7" ht="20.25">
      <c r="A74" s="23" t="s">
        <v>49</v>
      </c>
      <c r="B74" s="28" t="s">
        <v>154</v>
      </c>
      <c r="C74" s="37"/>
      <c r="D74" s="37">
        <v>710433</v>
      </c>
      <c r="E74" s="37">
        <v>710433</v>
      </c>
      <c r="F74" s="37"/>
      <c r="G74" s="37"/>
    </row>
    <row r="75" spans="1:7" ht="20.25">
      <c r="A75" s="22" t="s">
        <v>51</v>
      </c>
      <c r="B75" s="24" t="s">
        <v>155</v>
      </c>
      <c r="C75" s="37"/>
      <c r="D75" s="37"/>
      <c r="E75" s="37"/>
      <c r="F75" s="37"/>
      <c r="G75" s="37"/>
    </row>
    <row r="76" spans="1:7" ht="20.25">
      <c r="A76" s="22" t="s">
        <v>52</v>
      </c>
      <c r="B76" s="24" t="s">
        <v>156</v>
      </c>
      <c r="C76" s="37"/>
      <c r="D76" s="37"/>
      <c r="E76" s="37"/>
      <c r="F76" s="37"/>
      <c r="G76" s="37"/>
    </row>
    <row r="77" spans="1:7" ht="20.25">
      <c r="A77" s="22" t="s">
        <v>54</v>
      </c>
      <c r="B77" s="24" t="s">
        <v>157</v>
      </c>
      <c r="C77" s="37">
        <v>66453670</v>
      </c>
      <c r="D77" s="37">
        <v>66453670</v>
      </c>
      <c r="E77" s="37">
        <v>61609670</v>
      </c>
      <c r="F77" s="37"/>
      <c r="G77" s="37">
        <v>4844000</v>
      </c>
    </row>
    <row r="78" spans="1:7" ht="20.25">
      <c r="A78" s="22" t="s">
        <v>56</v>
      </c>
      <c r="B78" s="24" t="s">
        <v>158</v>
      </c>
      <c r="C78" s="37"/>
      <c r="D78" s="37"/>
      <c r="E78" s="37"/>
      <c r="F78" s="37"/>
      <c r="G78" s="37"/>
    </row>
    <row r="79" spans="1:7" ht="20.25">
      <c r="A79" s="22" t="s">
        <v>58</v>
      </c>
      <c r="B79" s="24" t="s">
        <v>159</v>
      </c>
      <c r="C79" s="37"/>
      <c r="D79" s="37"/>
      <c r="E79" s="37"/>
      <c r="F79" s="37"/>
      <c r="G79" s="37"/>
    </row>
    <row r="80" spans="1:7" ht="20.25">
      <c r="A80" s="23" t="s">
        <v>60</v>
      </c>
      <c r="B80" s="28" t="s">
        <v>160</v>
      </c>
      <c r="C80" s="38">
        <f>C66+C71+C74+C75+C76+C77+C78+C79</f>
        <v>66453670</v>
      </c>
      <c r="D80" s="38">
        <f>D66+D71+D74+D75+D76+D77+D78+D79</f>
        <v>67164103</v>
      </c>
      <c r="E80" s="38">
        <v>62320103</v>
      </c>
      <c r="F80" s="37"/>
      <c r="G80" s="37">
        <v>4844000</v>
      </c>
    </row>
    <row r="81" spans="1:7" ht="40.5">
      <c r="A81" s="22" t="s">
        <v>62</v>
      </c>
      <c r="B81" s="24" t="s">
        <v>161</v>
      </c>
      <c r="C81" s="37"/>
      <c r="D81" s="37"/>
      <c r="E81" s="37"/>
      <c r="F81" s="37"/>
      <c r="G81" s="37"/>
    </row>
    <row r="82" spans="1:7" ht="40.5">
      <c r="A82" s="22" t="s">
        <v>64</v>
      </c>
      <c r="B82" s="24" t="s">
        <v>162</v>
      </c>
      <c r="C82" s="37"/>
      <c r="D82" s="37"/>
      <c r="E82" s="37"/>
      <c r="F82" s="37"/>
      <c r="G82" s="37"/>
    </row>
    <row r="83" spans="1:7" ht="20.25">
      <c r="A83" s="22" t="s">
        <v>66</v>
      </c>
      <c r="B83" s="24" t="s">
        <v>163</v>
      </c>
      <c r="C83" s="37"/>
      <c r="D83" s="37"/>
      <c r="E83" s="37"/>
      <c r="F83" s="37"/>
      <c r="G83" s="37"/>
    </row>
    <row r="84" spans="1:7" ht="20.25">
      <c r="A84" s="22" t="s">
        <v>68</v>
      </c>
      <c r="B84" s="24" t="s">
        <v>164</v>
      </c>
      <c r="C84" s="37"/>
      <c r="D84" s="37"/>
      <c r="E84" s="37"/>
      <c r="F84" s="37"/>
      <c r="G84" s="37"/>
    </row>
    <row r="85" spans="1:7" ht="20.25">
      <c r="A85" s="23" t="s">
        <v>70</v>
      </c>
      <c r="B85" s="28" t="s">
        <v>165</v>
      </c>
      <c r="C85" s="37">
        <f>C81+C82+C83+C84</f>
        <v>0</v>
      </c>
      <c r="D85" s="37">
        <f>D81+D82+D83+D84</f>
        <v>0</v>
      </c>
      <c r="E85" s="37"/>
      <c r="F85" s="37"/>
      <c r="G85" s="37"/>
    </row>
    <row r="86" spans="1:7" ht="40.5">
      <c r="A86" s="22" t="s">
        <v>72</v>
      </c>
      <c r="B86" s="24" t="s">
        <v>166</v>
      </c>
      <c r="C86" s="37"/>
      <c r="D86" s="37"/>
      <c r="E86" s="37"/>
      <c r="F86" s="37"/>
      <c r="G86" s="37"/>
    </row>
    <row r="87" spans="1:7" ht="20.25">
      <c r="A87" s="23" t="s">
        <v>74</v>
      </c>
      <c r="B87" s="28" t="s">
        <v>2</v>
      </c>
      <c r="C87" s="38">
        <f>C80+C85+C86</f>
        <v>66453670</v>
      </c>
      <c r="D87" s="38">
        <f>D80+D85+D86</f>
        <v>67164103</v>
      </c>
      <c r="E87" s="38">
        <f>E80+E85+E86</f>
        <v>62320103</v>
      </c>
      <c r="F87" s="37"/>
      <c r="G87" s="37">
        <v>4844000</v>
      </c>
    </row>
    <row r="88" spans="1:7" ht="20.25">
      <c r="A88" s="25"/>
      <c r="B88" s="28" t="s">
        <v>8</v>
      </c>
      <c r="C88" s="38">
        <f>C62+C87</f>
        <v>66453670</v>
      </c>
      <c r="D88" s="38">
        <f>D62+D87</f>
        <v>67164103</v>
      </c>
      <c r="E88" s="38">
        <f>E62+E87</f>
        <v>62320103</v>
      </c>
      <c r="F88" s="37"/>
      <c r="G88" s="37">
        <v>4844000</v>
      </c>
    </row>
  </sheetData>
  <sheetProtection/>
  <mergeCells count="4">
    <mergeCell ref="A1:B1"/>
    <mergeCell ref="C1:C3"/>
    <mergeCell ref="D1:D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BreakPreview" zoomScale="60" workbookViewId="0" topLeftCell="B10">
      <selection activeCell="B3" sqref="B3"/>
    </sheetView>
  </sheetViews>
  <sheetFormatPr defaultColWidth="9.00390625" defaultRowHeight="12.75"/>
  <cols>
    <col min="1" max="1" width="0" style="0" hidden="1" customWidth="1"/>
    <col min="2" max="2" width="82.00390625" style="0" customWidth="1"/>
    <col min="3" max="3" width="23.125" style="0" customWidth="1"/>
    <col min="4" max="4" width="20.25390625" style="0" customWidth="1"/>
    <col min="5" max="5" width="16.875" style="0" customWidth="1"/>
  </cols>
  <sheetData>
    <row r="1" spans="1:5" ht="206.25" customHeight="1">
      <c r="A1" s="47" t="s">
        <v>329</v>
      </c>
      <c r="B1" s="51" t="s">
        <v>330</v>
      </c>
      <c r="C1" s="69" t="s">
        <v>167</v>
      </c>
      <c r="D1" s="69" t="s">
        <v>307</v>
      </c>
      <c r="E1" s="80" t="s">
        <v>331</v>
      </c>
    </row>
    <row r="2" spans="1:5" ht="22.5">
      <c r="A2" s="48"/>
      <c r="B2" s="52" t="s">
        <v>332</v>
      </c>
      <c r="C2" s="76"/>
      <c r="D2" s="78"/>
      <c r="E2" s="78"/>
    </row>
    <row r="3" spans="1:5" ht="22.5">
      <c r="A3" s="48"/>
      <c r="B3" s="53" t="s">
        <v>338</v>
      </c>
      <c r="C3" s="77"/>
      <c r="D3" s="79"/>
      <c r="E3" s="79"/>
    </row>
    <row r="4" spans="1:5" ht="40.5">
      <c r="A4" s="22" t="s">
        <v>27</v>
      </c>
      <c r="B4" s="24" t="s">
        <v>28</v>
      </c>
      <c r="C4" s="49"/>
      <c r="D4" s="49"/>
      <c r="E4" s="49"/>
    </row>
    <row r="5" spans="1:5" ht="40.5">
      <c r="A5" s="22" t="s">
        <v>29</v>
      </c>
      <c r="B5" s="24" t="s">
        <v>310</v>
      </c>
      <c r="C5" s="49"/>
      <c r="D5" s="49"/>
      <c r="E5" s="49"/>
    </row>
    <row r="6" spans="1:5" ht="40.5">
      <c r="A6" s="22" t="s">
        <v>31</v>
      </c>
      <c r="B6" s="24" t="s">
        <v>311</v>
      </c>
      <c r="C6" s="49"/>
      <c r="D6" s="49"/>
      <c r="E6" s="49"/>
    </row>
    <row r="7" spans="1:5" ht="40.5">
      <c r="A7" s="22" t="s">
        <v>33</v>
      </c>
      <c r="B7" s="24" t="s">
        <v>34</v>
      </c>
      <c r="C7" s="49"/>
      <c r="D7" s="49"/>
      <c r="E7" s="49"/>
    </row>
    <row r="8" spans="1:5" ht="20.25">
      <c r="A8" s="22" t="s">
        <v>35</v>
      </c>
      <c r="B8" s="24" t="s">
        <v>36</v>
      </c>
      <c r="C8" s="49"/>
      <c r="D8" s="49"/>
      <c r="E8" s="49"/>
    </row>
    <row r="9" spans="1:5" ht="20.25">
      <c r="A9" s="22" t="s">
        <v>37</v>
      </c>
      <c r="B9" s="24" t="s">
        <v>312</v>
      </c>
      <c r="C9" s="49"/>
      <c r="D9" s="49"/>
      <c r="E9" s="49"/>
    </row>
    <row r="10" spans="1:5" ht="20.25">
      <c r="A10" s="23" t="s">
        <v>39</v>
      </c>
      <c r="B10" s="28" t="s">
        <v>40</v>
      </c>
      <c r="C10" s="49"/>
      <c r="D10" s="49">
        <f>D4+D5+D6+D7+D8+D9</f>
        <v>0</v>
      </c>
      <c r="E10" s="49">
        <f>E4+E5+E6+E7+E8+E9</f>
        <v>0</v>
      </c>
    </row>
    <row r="11" spans="1:5" ht="20.25">
      <c r="A11" s="22" t="s">
        <v>41</v>
      </c>
      <c r="B11" s="24" t="s">
        <v>42</v>
      </c>
      <c r="C11" s="49"/>
      <c r="D11" s="49"/>
      <c r="E11" s="49"/>
    </row>
    <row r="12" spans="1:5" ht="40.5">
      <c r="A12" s="22" t="s">
        <v>43</v>
      </c>
      <c r="B12" s="24" t="s">
        <v>313</v>
      </c>
      <c r="C12" s="49"/>
      <c r="D12" s="49"/>
      <c r="E12" s="49"/>
    </row>
    <row r="13" spans="1:5" ht="40.5">
      <c r="A13" s="22" t="s">
        <v>45</v>
      </c>
      <c r="B13" s="24" t="s">
        <v>314</v>
      </c>
      <c r="C13" s="49"/>
      <c r="D13" s="49"/>
      <c r="E13" s="49"/>
    </row>
    <row r="14" spans="1:5" ht="40.5">
      <c r="A14" s="22" t="s">
        <v>47</v>
      </c>
      <c r="B14" s="24" t="s">
        <v>315</v>
      </c>
      <c r="C14" s="49"/>
      <c r="D14" s="49"/>
      <c r="E14" s="49"/>
    </row>
    <row r="15" spans="1:5" ht="40.5">
      <c r="A15" s="22" t="s">
        <v>49</v>
      </c>
      <c r="B15" s="24" t="s">
        <v>316</v>
      </c>
      <c r="C15" s="49"/>
      <c r="D15" s="49"/>
      <c r="E15" s="49"/>
    </row>
    <row r="16" spans="1:5" ht="20.25">
      <c r="A16" s="23" t="s">
        <v>51</v>
      </c>
      <c r="B16" s="28" t="s">
        <v>0</v>
      </c>
      <c r="C16" s="49"/>
      <c r="D16" s="49">
        <f>SUM(D11:D15)</f>
        <v>0</v>
      </c>
      <c r="E16" s="49">
        <f>SUM(E11:E15)</f>
        <v>0</v>
      </c>
    </row>
    <row r="17" spans="1:5" ht="20.25">
      <c r="A17" s="22" t="s">
        <v>52</v>
      </c>
      <c r="B17" s="24" t="s">
        <v>53</v>
      </c>
      <c r="C17" s="49"/>
      <c r="D17" s="49"/>
      <c r="E17" s="49"/>
    </row>
    <row r="18" spans="1:5" ht="40.5">
      <c r="A18" s="22" t="s">
        <v>54</v>
      </c>
      <c r="B18" s="24" t="s">
        <v>317</v>
      </c>
      <c r="C18" s="49"/>
      <c r="D18" s="49"/>
      <c r="E18" s="49"/>
    </row>
    <row r="19" spans="1:5" ht="40.5">
      <c r="A19" s="22" t="s">
        <v>56</v>
      </c>
      <c r="B19" s="24" t="s">
        <v>318</v>
      </c>
      <c r="C19" s="49"/>
      <c r="D19" s="49"/>
      <c r="E19" s="49"/>
    </row>
    <row r="20" spans="1:5" ht="40.5">
      <c r="A20" s="22" t="s">
        <v>58</v>
      </c>
      <c r="B20" s="24" t="s">
        <v>319</v>
      </c>
      <c r="C20" s="49"/>
      <c r="D20" s="49"/>
      <c r="E20" s="49"/>
    </row>
    <row r="21" spans="1:5" ht="40.5">
      <c r="A21" s="22" t="s">
        <v>60</v>
      </c>
      <c r="B21" s="24" t="s">
        <v>320</v>
      </c>
      <c r="C21" s="49"/>
      <c r="D21" s="49"/>
      <c r="E21" s="49"/>
    </row>
    <row r="22" spans="1:5" ht="40.5">
      <c r="A22" s="23" t="s">
        <v>62</v>
      </c>
      <c r="B22" s="28" t="s">
        <v>63</v>
      </c>
      <c r="C22" s="49"/>
      <c r="D22" s="49">
        <f>SUM(D17:D21)</f>
        <v>0</v>
      </c>
      <c r="E22" s="49">
        <f>SUM(E17:E21)</f>
        <v>0</v>
      </c>
    </row>
    <row r="23" spans="1:5" ht="20.25">
      <c r="A23" s="22" t="s">
        <v>64</v>
      </c>
      <c r="B23" s="24" t="s">
        <v>65</v>
      </c>
      <c r="C23" s="49"/>
      <c r="D23" s="49"/>
      <c r="E23" s="49"/>
    </row>
    <row r="24" spans="1:5" ht="20.25">
      <c r="A24" s="22" t="s">
        <v>66</v>
      </c>
      <c r="B24" s="24" t="s">
        <v>67</v>
      </c>
      <c r="C24" s="49"/>
      <c r="D24" s="49"/>
      <c r="E24" s="49"/>
    </row>
    <row r="25" spans="1:5" ht="20.25">
      <c r="A25" s="23" t="s">
        <v>68</v>
      </c>
      <c r="B25" s="28" t="s">
        <v>69</v>
      </c>
      <c r="C25" s="49"/>
      <c r="D25" s="49">
        <f>D23+D24</f>
        <v>0</v>
      </c>
      <c r="E25" s="49">
        <f>E23+E24</f>
        <v>0</v>
      </c>
    </row>
    <row r="26" spans="1:5" ht="20.25">
      <c r="A26" s="22" t="s">
        <v>70</v>
      </c>
      <c r="B26" s="24" t="s">
        <v>71</v>
      </c>
      <c r="C26" s="49"/>
      <c r="D26" s="49"/>
      <c r="E26" s="49"/>
    </row>
    <row r="27" spans="1:5" ht="20.25">
      <c r="A27" s="22" t="s">
        <v>72</v>
      </c>
      <c r="B27" s="24" t="s">
        <v>73</v>
      </c>
      <c r="C27" s="49"/>
      <c r="D27" s="49"/>
      <c r="E27" s="49"/>
    </row>
    <row r="28" spans="1:5" ht="20.25">
      <c r="A28" s="22" t="s">
        <v>74</v>
      </c>
      <c r="B28" s="24" t="s">
        <v>75</v>
      </c>
      <c r="C28" s="49"/>
      <c r="D28" s="49"/>
      <c r="E28" s="49"/>
    </row>
    <row r="29" spans="1:5" ht="20.25">
      <c r="A29" s="22" t="s">
        <v>76</v>
      </c>
      <c r="B29" s="24" t="s">
        <v>77</v>
      </c>
      <c r="C29" s="49"/>
      <c r="D29" s="49"/>
      <c r="E29" s="49"/>
    </row>
    <row r="30" spans="1:5" ht="20.25">
      <c r="A30" s="22" t="s">
        <v>78</v>
      </c>
      <c r="B30" s="24" t="s">
        <v>79</v>
      </c>
      <c r="C30" s="49"/>
      <c r="D30" s="49"/>
      <c r="E30" s="49"/>
    </row>
    <row r="31" spans="1:5" ht="20.25">
      <c r="A31" s="22" t="s">
        <v>80</v>
      </c>
      <c r="B31" s="24" t="s">
        <v>81</v>
      </c>
      <c r="C31" s="49"/>
      <c r="D31" s="49"/>
      <c r="E31" s="49"/>
    </row>
    <row r="32" spans="1:5" ht="20.25">
      <c r="A32" s="22" t="s">
        <v>82</v>
      </c>
      <c r="B32" s="24" t="s">
        <v>83</v>
      </c>
      <c r="C32" s="49"/>
      <c r="D32" s="49"/>
      <c r="E32" s="49"/>
    </row>
    <row r="33" spans="1:5" ht="20.25">
      <c r="A33" s="22" t="s">
        <v>84</v>
      </c>
      <c r="B33" s="24" t="s">
        <v>85</v>
      </c>
      <c r="C33" s="49"/>
      <c r="D33" s="49"/>
      <c r="E33" s="49"/>
    </row>
    <row r="34" spans="1:5" ht="20.25">
      <c r="A34" s="23" t="s">
        <v>86</v>
      </c>
      <c r="B34" s="28" t="s">
        <v>87</v>
      </c>
      <c r="C34" s="49"/>
      <c r="D34" s="49">
        <f>SUM(D29:D33)</f>
        <v>0</v>
      </c>
      <c r="E34" s="49">
        <f>SUM(E29:E33)</f>
        <v>0</v>
      </c>
    </row>
    <row r="35" spans="1:5" ht="20.25">
      <c r="A35" s="22" t="s">
        <v>88</v>
      </c>
      <c r="B35" s="24" t="s">
        <v>89</v>
      </c>
      <c r="C35" s="49"/>
      <c r="D35" s="49"/>
      <c r="E35" s="49"/>
    </row>
    <row r="36" spans="1:5" ht="20.25">
      <c r="A36" s="23" t="s">
        <v>90</v>
      </c>
      <c r="B36" s="28" t="s">
        <v>91</v>
      </c>
      <c r="C36" s="49"/>
      <c r="D36" s="49">
        <f>D25+D26+D27+D28+D34+D35</f>
        <v>0</v>
      </c>
      <c r="E36" s="49">
        <f>E25+E26+E27+E28+E34+E35</f>
        <v>0</v>
      </c>
    </row>
    <row r="37" spans="1:5" ht="20.25">
      <c r="A37" s="22" t="s">
        <v>92</v>
      </c>
      <c r="B37" s="24" t="s">
        <v>93</v>
      </c>
      <c r="C37" s="49"/>
      <c r="D37" s="49"/>
      <c r="E37" s="49"/>
    </row>
    <row r="38" spans="1:5" ht="20.25">
      <c r="A38" s="22" t="s">
        <v>94</v>
      </c>
      <c r="B38" s="24" t="s">
        <v>95</v>
      </c>
      <c r="C38" s="49">
        <v>2636200</v>
      </c>
      <c r="D38" s="49">
        <v>2636200</v>
      </c>
      <c r="E38" s="49">
        <v>2636200</v>
      </c>
    </row>
    <row r="39" spans="1:5" ht="20.25">
      <c r="A39" s="22" t="s">
        <v>96</v>
      </c>
      <c r="B39" s="24" t="s">
        <v>97</v>
      </c>
      <c r="C39" s="49"/>
      <c r="D39" s="49"/>
      <c r="E39" s="49"/>
    </row>
    <row r="40" spans="1:5" ht="20.25">
      <c r="A40" s="22" t="s">
        <v>98</v>
      </c>
      <c r="B40" s="24" t="s">
        <v>99</v>
      </c>
      <c r="C40" s="49"/>
      <c r="D40" s="49"/>
      <c r="E40" s="49"/>
    </row>
    <row r="41" spans="1:5" ht="20.25">
      <c r="A41" s="22" t="s">
        <v>100</v>
      </c>
      <c r="B41" s="24" t="s">
        <v>101</v>
      </c>
      <c r="C41" s="49">
        <v>2333300</v>
      </c>
      <c r="D41" s="49">
        <v>2333300</v>
      </c>
      <c r="E41" s="49">
        <v>2333300</v>
      </c>
    </row>
    <row r="42" spans="1:5" ht="20.25">
      <c r="A42" s="22" t="s">
        <v>102</v>
      </c>
      <c r="B42" s="24" t="s">
        <v>103</v>
      </c>
      <c r="C42" s="49">
        <v>1341500</v>
      </c>
      <c r="D42" s="49">
        <v>1341500</v>
      </c>
      <c r="E42" s="49">
        <v>1341500</v>
      </c>
    </row>
    <row r="43" spans="1:5" ht="20.25">
      <c r="A43" s="22" t="s">
        <v>104</v>
      </c>
      <c r="B43" s="24" t="s">
        <v>105</v>
      </c>
      <c r="C43" s="49"/>
      <c r="D43" s="49"/>
      <c r="E43" s="49"/>
    </row>
    <row r="44" spans="1:5" ht="20.25">
      <c r="A44" s="22" t="s">
        <v>106</v>
      </c>
      <c r="B44" s="24" t="s">
        <v>107</v>
      </c>
      <c r="C44" s="49"/>
      <c r="D44" s="49"/>
      <c r="E44" s="49">
        <v>0</v>
      </c>
    </row>
    <row r="45" spans="1:5" ht="20.25">
      <c r="A45" s="22" t="s">
        <v>108</v>
      </c>
      <c r="B45" s="24" t="s">
        <v>109</v>
      </c>
      <c r="C45" s="49"/>
      <c r="D45" s="49"/>
      <c r="E45" s="49"/>
    </row>
    <row r="46" spans="1:5" ht="20.25">
      <c r="A46" s="22" t="s">
        <v>110</v>
      </c>
      <c r="B46" s="24" t="s">
        <v>111</v>
      </c>
      <c r="C46" s="49"/>
      <c r="D46" s="49"/>
      <c r="E46" s="49"/>
    </row>
    <row r="47" spans="1:5" ht="20.25">
      <c r="A47" s="23" t="s">
        <v>112</v>
      </c>
      <c r="B47" s="28" t="s">
        <v>113</v>
      </c>
      <c r="C47" s="50">
        <f>SUM(C38:C46)</f>
        <v>6311000</v>
      </c>
      <c r="D47" s="50">
        <f>SUM(D37:D46)</f>
        <v>6311000</v>
      </c>
      <c r="E47" s="50">
        <f>SUM(E37:E46)</f>
        <v>6311000</v>
      </c>
    </row>
    <row r="48" spans="1:5" ht="20.25">
      <c r="A48" s="22" t="s">
        <v>114</v>
      </c>
      <c r="B48" s="24" t="s">
        <v>115</v>
      </c>
      <c r="C48" s="49"/>
      <c r="D48" s="49"/>
      <c r="E48" s="49"/>
    </row>
    <row r="49" spans="1:5" ht="20.25">
      <c r="A49" s="22" t="s">
        <v>116</v>
      </c>
      <c r="B49" s="24" t="s">
        <v>117</v>
      </c>
      <c r="C49" s="49"/>
      <c r="D49" s="49"/>
      <c r="E49" s="49"/>
    </row>
    <row r="50" spans="1:5" ht="20.25">
      <c r="A50" s="22" t="s">
        <v>118</v>
      </c>
      <c r="B50" s="24" t="s">
        <v>119</v>
      </c>
      <c r="C50" s="49"/>
      <c r="D50" s="49"/>
      <c r="E50" s="49"/>
    </row>
    <row r="51" spans="1:5" ht="20.25">
      <c r="A51" s="22" t="s">
        <v>120</v>
      </c>
      <c r="B51" s="24" t="s">
        <v>121</v>
      </c>
      <c r="C51" s="49"/>
      <c r="D51" s="49"/>
      <c r="E51" s="49"/>
    </row>
    <row r="52" spans="1:5" ht="20.25">
      <c r="A52" s="22" t="s">
        <v>122</v>
      </c>
      <c r="B52" s="24" t="s">
        <v>123</v>
      </c>
      <c r="C52" s="49"/>
      <c r="D52" s="49"/>
      <c r="E52" s="49"/>
    </row>
    <row r="53" spans="1:5" ht="20.25">
      <c r="A53" s="23" t="s">
        <v>124</v>
      </c>
      <c r="B53" s="28" t="s">
        <v>125</v>
      </c>
      <c r="C53" s="49"/>
      <c r="D53" s="49">
        <f>SUM(D48:D52)</f>
        <v>0</v>
      </c>
      <c r="E53" s="49">
        <f>SUM(E48:E52)</f>
        <v>0</v>
      </c>
    </row>
    <row r="54" spans="1:5" ht="40.5">
      <c r="A54" s="22" t="s">
        <v>126</v>
      </c>
      <c r="B54" s="24" t="s">
        <v>321</v>
      </c>
      <c r="C54" s="49"/>
      <c r="D54" s="49"/>
      <c r="E54" s="49"/>
    </row>
    <row r="55" spans="1:5" ht="40.5">
      <c r="A55" s="22" t="s">
        <v>128</v>
      </c>
      <c r="B55" s="24" t="s">
        <v>322</v>
      </c>
      <c r="C55" s="49"/>
      <c r="D55" s="49"/>
      <c r="E55" s="49"/>
    </row>
    <row r="56" spans="1:5" ht="20.25">
      <c r="A56" s="22" t="s">
        <v>130</v>
      </c>
      <c r="B56" s="24" t="s">
        <v>323</v>
      </c>
      <c r="C56" s="49"/>
      <c r="D56" s="49"/>
      <c r="E56" s="49"/>
    </row>
    <row r="57" spans="1:5" ht="20.25">
      <c r="A57" s="23" t="s">
        <v>132</v>
      </c>
      <c r="B57" s="28" t="s">
        <v>1</v>
      </c>
      <c r="C57" s="50"/>
      <c r="D57" s="50">
        <f>D54+D55+D56</f>
        <v>0</v>
      </c>
      <c r="E57" s="50">
        <f>E54+E55+E56</f>
        <v>0</v>
      </c>
    </row>
    <row r="58" spans="1:5" ht="40.5">
      <c r="A58" s="22" t="s">
        <v>133</v>
      </c>
      <c r="B58" s="24" t="s">
        <v>324</v>
      </c>
      <c r="C58" s="49"/>
      <c r="D58" s="49"/>
      <c r="E58" s="49"/>
    </row>
    <row r="59" spans="1:5" ht="40.5">
      <c r="A59" s="22" t="s">
        <v>135</v>
      </c>
      <c r="B59" s="24" t="s">
        <v>325</v>
      </c>
      <c r="C59" s="49"/>
      <c r="D59" s="49"/>
      <c r="E59" s="49"/>
    </row>
    <row r="60" spans="1:5" ht="20.25">
      <c r="A60" s="22" t="s">
        <v>137</v>
      </c>
      <c r="B60" s="24" t="s">
        <v>326</v>
      </c>
      <c r="C60" s="49"/>
      <c r="D60" s="49"/>
      <c r="E60" s="49"/>
    </row>
    <row r="61" spans="1:5" ht="20.25">
      <c r="A61" s="23" t="s">
        <v>139</v>
      </c>
      <c r="B61" s="28" t="s">
        <v>140</v>
      </c>
      <c r="C61" s="49"/>
      <c r="D61" s="49">
        <f>D58+D59+D60</f>
        <v>0</v>
      </c>
      <c r="E61" s="49">
        <f>E58+E59+E60</f>
        <v>0</v>
      </c>
    </row>
    <row r="62" spans="1:5" ht="20.25">
      <c r="A62" s="23" t="s">
        <v>141</v>
      </c>
      <c r="B62" s="28" t="s">
        <v>142</v>
      </c>
      <c r="C62" s="50">
        <f>SUM(C47)</f>
        <v>6311000</v>
      </c>
      <c r="D62" s="50">
        <f>D16+D22+D36+D47+D53+D57+D61</f>
        <v>6311000</v>
      </c>
      <c r="E62" s="50">
        <f>E16+E22+E36+E47+E53+E57+E61</f>
        <v>6311000</v>
      </c>
    </row>
    <row r="63" spans="1:5" ht="20.25">
      <c r="A63" s="22" t="s">
        <v>27</v>
      </c>
      <c r="B63" s="24" t="s">
        <v>143</v>
      </c>
      <c r="C63" s="49"/>
      <c r="D63" s="49"/>
      <c r="E63" s="49"/>
    </row>
    <row r="64" spans="1:5" ht="40.5">
      <c r="A64" s="22" t="s">
        <v>29</v>
      </c>
      <c r="B64" s="24" t="s">
        <v>144</v>
      </c>
      <c r="C64" s="49"/>
      <c r="D64" s="49"/>
      <c r="E64" s="49"/>
    </row>
    <row r="65" spans="1:5" ht="20.25">
      <c r="A65" s="22" t="s">
        <v>31</v>
      </c>
      <c r="B65" s="24" t="s">
        <v>145</v>
      </c>
      <c r="C65" s="49"/>
      <c r="D65" s="49"/>
      <c r="E65" s="49"/>
    </row>
    <row r="66" spans="1:5" ht="20.25">
      <c r="A66" s="23" t="s">
        <v>33</v>
      </c>
      <c r="B66" s="28" t="s">
        <v>146</v>
      </c>
      <c r="C66" s="49"/>
      <c r="D66" s="49">
        <f>D63+D64+D65</f>
        <v>0</v>
      </c>
      <c r="E66" s="49">
        <f>E63+E64+E65</f>
        <v>0</v>
      </c>
    </row>
    <row r="67" spans="1:5" ht="40.5">
      <c r="A67" s="22" t="s">
        <v>35</v>
      </c>
      <c r="B67" s="24" t="s">
        <v>147</v>
      </c>
      <c r="C67" s="49"/>
      <c r="D67" s="49"/>
      <c r="E67" s="49"/>
    </row>
    <row r="68" spans="1:5" ht="20.25">
      <c r="A68" s="22" t="s">
        <v>37</v>
      </c>
      <c r="B68" s="24" t="s">
        <v>148</v>
      </c>
      <c r="C68" s="49"/>
      <c r="D68" s="49"/>
      <c r="E68" s="49"/>
    </row>
    <row r="69" spans="1:5" ht="40.5">
      <c r="A69" s="22" t="s">
        <v>39</v>
      </c>
      <c r="B69" s="24" t="s">
        <v>149</v>
      </c>
      <c r="C69" s="49"/>
      <c r="D69" s="49"/>
      <c r="E69" s="49"/>
    </row>
    <row r="70" spans="1:5" ht="20.25">
      <c r="A70" s="22" t="s">
        <v>41</v>
      </c>
      <c r="B70" s="24" t="s">
        <v>150</v>
      </c>
      <c r="C70" s="49"/>
      <c r="D70" s="49"/>
      <c r="E70" s="49"/>
    </row>
    <row r="71" spans="1:5" ht="20.25">
      <c r="A71" s="23" t="s">
        <v>43</v>
      </c>
      <c r="B71" s="28" t="s">
        <v>151</v>
      </c>
      <c r="C71" s="49"/>
      <c r="D71" s="49">
        <f>D67+D68+D69+D70</f>
        <v>0</v>
      </c>
      <c r="E71" s="49">
        <f>E67+E68+E69+E70</f>
        <v>0</v>
      </c>
    </row>
    <row r="72" spans="1:5" ht="20.25">
      <c r="A72" s="22" t="s">
        <v>45</v>
      </c>
      <c r="B72" s="24" t="s">
        <v>152</v>
      </c>
      <c r="C72" s="49"/>
      <c r="D72" s="49">
        <v>1708469</v>
      </c>
      <c r="E72" s="49">
        <v>1708469</v>
      </c>
    </row>
    <row r="73" spans="1:5" ht="20.25">
      <c r="A73" s="22" t="s">
        <v>47</v>
      </c>
      <c r="B73" s="24" t="s">
        <v>153</v>
      </c>
      <c r="C73" s="49"/>
      <c r="D73" s="49"/>
      <c r="E73" s="49"/>
    </row>
    <row r="74" spans="1:5" ht="20.25">
      <c r="A74" s="23" t="s">
        <v>49</v>
      </c>
      <c r="B74" s="28" t="s">
        <v>154</v>
      </c>
      <c r="C74" s="50"/>
      <c r="D74" s="50">
        <f>D72+D73</f>
        <v>1708469</v>
      </c>
      <c r="E74" s="50">
        <f>E72+E73</f>
        <v>1708469</v>
      </c>
    </row>
    <row r="75" spans="1:5" ht="20.25">
      <c r="A75" s="22" t="s">
        <v>51</v>
      </c>
      <c r="B75" s="24" t="s">
        <v>155</v>
      </c>
      <c r="C75" s="49"/>
      <c r="D75" s="49"/>
      <c r="E75" s="49"/>
    </row>
    <row r="76" spans="1:5" ht="20.25">
      <c r="A76" s="22" t="s">
        <v>52</v>
      </c>
      <c r="B76" s="24" t="s">
        <v>156</v>
      </c>
      <c r="C76" s="49"/>
      <c r="D76" s="49"/>
      <c r="E76" s="49"/>
    </row>
    <row r="77" spans="1:5" ht="20.25">
      <c r="A77" s="22" t="s">
        <v>54</v>
      </c>
      <c r="B77" s="24" t="s">
        <v>157</v>
      </c>
      <c r="C77" s="49">
        <v>50903000</v>
      </c>
      <c r="D77" s="49">
        <v>50961392</v>
      </c>
      <c r="E77" s="49">
        <v>50961392</v>
      </c>
    </row>
    <row r="78" spans="1:5" ht="20.25">
      <c r="A78" s="22" t="s">
        <v>56</v>
      </c>
      <c r="B78" s="24" t="s">
        <v>158</v>
      </c>
      <c r="C78" s="49"/>
      <c r="D78" s="49"/>
      <c r="E78" s="49"/>
    </row>
    <row r="79" spans="1:5" ht="20.25">
      <c r="A79" s="22" t="s">
        <v>58</v>
      </c>
      <c r="B79" s="24" t="s">
        <v>159</v>
      </c>
      <c r="C79" s="49"/>
      <c r="D79" s="49"/>
      <c r="E79" s="49"/>
    </row>
    <row r="80" spans="1:5" ht="20.25">
      <c r="A80" s="23" t="s">
        <v>60</v>
      </c>
      <c r="B80" s="28" t="s">
        <v>160</v>
      </c>
      <c r="C80" s="50">
        <f>SUM(C77:C79)</f>
        <v>50903000</v>
      </c>
      <c r="D80" s="50">
        <f>SUM(D77:D79)</f>
        <v>50961392</v>
      </c>
      <c r="E80" s="50">
        <f>SUM(E77:E79)</f>
        <v>50961392</v>
      </c>
    </row>
    <row r="81" spans="1:5" ht="40.5">
      <c r="A81" s="22" t="s">
        <v>62</v>
      </c>
      <c r="B81" s="24" t="s">
        <v>161</v>
      </c>
      <c r="C81" s="49"/>
      <c r="D81" s="49"/>
      <c r="E81" s="49"/>
    </row>
    <row r="82" spans="1:5" ht="40.5">
      <c r="A82" s="22" t="s">
        <v>64</v>
      </c>
      <c r="B82" s="24" t="s">
        <v>162</v>
      </c>
      <c r="C82" s="49"/>
      <c r="D82" s="49"/>
      <c r="E82" s="49"/>
    </row>
    <row r="83" spans="1:5" ht="20.25">
      <c r="A83" s="22" t="s">
        <v>66</v>
      </c>
      <c r="B83" s="24" t="s">
        <v>163</v>
      </c>
      <c r="C83" s="49"/>
      <c r="D83" s="49"/>
      <c r="E83" s="49"/>
    </row>
    <row r="84" spans="1:5" ht="20.25">
      <c r="A84" s="22" t="s">
        <v>68</v>
      </c>
      <c r="B84" s="24" t="s">
        <v>164</v>
      </c>
      <c r="C84" s="49"/>
      <c r="D84" s="49"/>
      <c r="E84" s="49"/>
    </row>
    <row r="85" spans="1:5" ht="20.25">
      <c r="A85" s="23" t="s">
        <v>70</v>
      </c>
      <c r="B85" s="28" t="s">
        <v>165</v>
      </c>
      <c r="C85" s="49"/>
      <c r="D85" s="49">
        <f>D81+D82+D83+D84</f>
        <v>0</v>
      </c>
      <c r="E85" s="49">
        <f>E81+E82+E83+E84</f>
        <v>0</v>
      </c>
    </row>
    <row r="86" spans="1:5" ht="40.5">
      <c r="A86" s="22" t="s">
        <v>72</v>
      </c>
      <c r="B86" s="24" t="s">
        <v>166</v>
      </c>
      <c r="C86" s="49"/>
      <c r="D86" s="49"/>
      <c r="E86" s="49"/>
    </row>
    <row r="87" spans="1:5" ht="20.25">
      <c r="A87" s="23" t="s">
        <v>74</v>
      </c>
      <c r="B87" s="28" t="s">
        <v>2</v>
      </c>
      <c r="C87" s="50">
        <f>SUM(C80)</f>
        <v>50903000</v>
      </c>
      <c r="D87" s="50">
        <f>SUM(D74,D80)</f>
        <v>52669861</v>
      </c>
      <c r="E87" s="50">
        <f>SUM(E74,E80)</f>
        <v>52669861</v>
      </c>
    </row>
    <row r="88" spans="1:5" ht="20.25">
      <c r="A88" s="25"/>
      <c r="B88" s="28" t="s">
        <v>8</v>
      </c>
      <c r="C88" s="50">
        <f>SUM(C62,C87)</f>
        <v>57214000</v>
      </c>
      <c r="D88" s="50">
        <f>SUM(D62,D87)</f>
        <v>58980861</v>
      </c>
      <c r="E88" s="50">
        <f>SUM(E62,E87)</f>
        <v>58980861</v>
      </c>
    </row>
  </sheetData>
  <sheetProtection/>
  <mergeCells count="3">
    <mergeCell ref="C1:C3"/>
    <mergeCell ref="D1:D3"/>
    <mergeCell ref="E1:E3"/>
  </mergeCells>
  <printOptions/>
  <pageMargins left="0.7" right="0.7" top="0.75" bottom="0.75" header="0.3" footer="0.3"/>
  <pageSetup fitToHeight="2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BreakPreview" zoomScale="60" zoomScalePageLayoutView="0" workbookViewId="0" topLeftCell="B16">
      <selection activeCell="E80" sqref="E80"/>
    </sheetView>
  </sheetViews>
  <sheetFormatPr defaultColWidth="9.00390625" defaultRowHeight="12.75"/>
  <cols>
    <col min="1" max="1" width="0" style="0" hidden="1" customWidth="1"/>
    <col min="2" max="2" width="82.00390625" style="0" customWidth="1"/>
    <col min="3" max="3" width="20.625" style="0" customWidth="1"/>
    <col min="4" max="4" width="20.75390625" style="0" customWidth="1"/>
    <col min="5" max="5" width="16.75390625" style="0" customWidth="1"/>
  </cols>
  <sheetData>
    <row r="1" spans="1:5" ht="20.25">
      <c r="A1" s="81" t="s">
        <v>334</v>
      </c>
      <c r="B1" s="82"/>
      <c r="C1" s="69" t="s">
        <v>167</v>
      </c>
      <c r="D1" s="69" t="s">
        <v>307</v>
      </c>
      <c r="E1" s="83" t="s">
        <v>331</v>
      </c>
    </row>
    <row r="2" spans="1:5" ht="20.25">
      <c r="A2" s="86" t="s">
        <v>335</v>
      </c>
      <c r="B2" s="87"/>
      <c r="C2" s="72"/>
      <c r="D2" s="72"/>
      <c r="E2" s="84"/>
    </row>
    <row r="3" spans="1:5" ht="20.25">
      <c r="A3" s="61"/>
      <c r="B3" s="62" t="s">
        <v>340</v>
      </c>
      <c r="C3" s="73"/>
      <c r="D3" s="73"/>
      <c r="E3" s="85"/>
    </row>
    <row r="4" spans="1:5" ht="40.5">
      <c r="A4" s="22" t="s">
        <v>27</v>
      </c>
      <c r="B4" s="31" t="s">
        <v>28</v>
      </c>
      <c r="C4" s="59"/>
      <c r="D4" s="59"/>
      <c r="E4" s="59"/>
    </row>
    <row r="5" spans="1:5" ht="40.5">
      <c r="A5" s="22" t="s">
        <v>29</v>
      </c>
      <c r="B5" s="24" t="s">
        <v>310</v>
      </c>
      <c r="C5" s="49"/>
      <c r="D5" s="49"/>
      <c r="E5" s="49"/>
    </row>
    <row r="6" spans="1:5" ht="40.5">
      <c r="A6" s="22" t="s">
        <v>31</v>
      </c>
      <c r="B6" s="24" t="s">
        <v>311</v>
      </c>
      <c r="C6" s="49"/>
      <c r="D6" s="49"/>
      <c r="E6" s="49"/>
    </row>
    <row r="7" spans="1:5" ht="40.5">
      <c r="A7" s="22" t="s">
        <v>33</v>
      </c>
      <c r="B7" s="24" t="s">
        <v>34</v>
      </c>
      <c r="C7" s="49"/>
      <c r="D7" s="49"/>
      <c r="E7" s="49"/>
    </row>
    <row r="8" spans="1:5" ht="20.25">
      <c r="A8" s="22" t="s">
        <v>35</v>
      </c>
      <c r="B8" s="24" t="s">
        <v>36</v>
      </c>
      <c r="C8" s="49"/>
      <c r="D8" s="49"/>
      <c r="E8" s="49"/>
    </row>
    <row r="9" spans="1:5" ht="20.25">
      <c r="A9" s="22" t="s">
        <v>37</v>
      </c>
      <c r="B9" s="24" t="s">
        <v>312</v>
      </c>
      <c r="C9" s="49"/>
      <c r="D9" s="49"/>
      <c r="E9" s="49"/>
    </row>
    <row r="10" spans="1:5" ht="20.25">
      <c r="A10" s="23" t="s">
        <v>39</v>
      </c>
      <c r="B10" s="28" t="s">
        <v>40</v>
      </c>
      <c r="C10" s="49">
        <f>C4+C5+C6+C7+C8+C9</f>
        <v>0</v>
      </c>
      <c r="D10" s="49">
        <f>D4+D5+D6+D7+D8+D9</f>
        <v>0</v>
      </c>
      <c r="E10" s="49">
        <f>E4+E5+E6+E7+E8+E9</f>
        <v>0</v>
      </c>
    </row>
    <row r="11" spans="1:5" ht="20.25">
      <c r="A11" s="22" t="s">
        <v>41</v>
      </c>
      <c r="B11" s="24" t="s">
        <v>42</v>
      </c>
      <c r="C11" s="49"/>
      <c r="D11" s="49"/>
      <c r="E11" s="49"/>
    </row>
    <row r="12" spans="1:5" ht="40.5">
      <c r="A12" s="22" t="s">
        <v>43</v>
      </c>
      <c r="B12" s="24" t="s">
        <v>313</v>
      </c>
      <c r="C12" s="49"/>
      <c r="D12" s="49"/>
      <c r="E12" s="49"/>
    </row>
    <row r="13" spans="1:5" ht="40.5">
      <c r="A13" s="22" t="s">
        <v>45</v>
      </c>
      <c r="B13" s="24" t="s">
        <v>314</v>
      </c>
      <c r="C13" s="49"/>
      <c r="D13" s="49"/>
      <c r="E13" s="49"/>
    </row>
    <row r="14" spans="1:5" ht="40.5">
      <c r="A14" s="22" t="s">
        <v>47</v>
      </c>
      <c r="B14" s="24" t="s">
        <v>315</v>
      </c>
      <c r="C14" s="49"/>
      <c r="D14" s="49"/>
      <c r="E14" s="49"/>
    </row>
    <row r="15" spans="1:5" ht="40.5">
      <c r="A15" s="22" t="s">
        <v>49</v>
      </c>
      <c r="B15" s="24" t="s">
        <v>316</v>
      </c>
      <c r="C15" s="49"/>
      <c r="D15" s="49"/>
      <c r="E15" s="49"/>
    </row>
    <row r="16" spans="1:5" ht="20.25">
      <c r="A16" s="23" t="s">
        <v>51</v>
      </c>
      <c r="B16" s="28" t="s">
        <v>0</v>
      </c>
      <c r="C16" s="49">
        <f>SUM(C11:C15)</f>
        <v>0</v>
      </c>
      <c r="D16" s="49">
        <f>SUM(D11:D15)</f>
        <v>0</v>
      </c>
      <c r="E16" s="49">
        <f>SUM(E11:E15)</f>
        <v>0</v>
      </c>
    </row>
    <row r="17" spans="1:5" ht="20.25">
      <c r="A17" s="22" t="s">
        <v>52</v>
      </c>
      <c r="B17" s="24" t="s">
        <v>53</v>
      </c>
      <c r="C17" s="49"/>
      <c r="D17" s="49"/>
      <c r="E17" s="49"/>
    </row>
    <row r="18" spans="1:5" ht="40.5">
      <c r="A18" s="22" t="s">
        <v>54</v>
      </c>
      <c r="B18" s="24" t="s">
        <v>317</v>
      </c>
      <c r="C18" s="49"/>
      <c r="D18" s="49"/>
      <c r="E18" s="49"/>
    </row>
    <row r="19" spans="1:5" ht="40.5">
      <c r="A19" s="22" t="s">
        <v>56</v>
      </c>
      <c r="B19" s="24" t="s">
        <v>318</v>
      </c>
      <c r="C19" s="49"/>
      <c r="D19" s="49"/>
      <c r="E19" s="49"/>
    </row>
    <row r="20" spans="1:5" ht="40.5">
      <c r="A20" s="22" t="s">
        <v>58</v>
      </c>
      <c r="B20" s="24" t="s">
        <v>319</v>
      </c>
      <c r="C20" s="49"/>
      <c r="D20" s="49"/>
      <c r="E20" s="49"/>
    </row>
    <row r="21" spans="1:5" ht="40.5">
      <c r="A21" s="22" t="s">
        <v>60</v>
      </c>
      <c r="B21" s="24" t="s">
        <v>320</v>
      </c>
      <c r="C21" s="49"/>
      <c r="D21" s="49"/>
      <c r="E21" s="49"/>
    </row>
    <row r="22" spans="1:5" ht="40.5">
      <c r="A22" s="23" t="s">
        <v>62</v>
      </c>
      <c r="B22" s="28" t="s">
        <v>63</v>
      </c>
      <c r="C22" s="49">
        <f>SUM(C17:C21)</f>
        <v>0</v>
      </c>
      <c r="D22" s="49">
        <f>SUM(D17:D21)</f>
        <v>0</v>
      </c>
      <c r="E22" s="49">
        <f>SUM(E17:E21)</f>
        <v>0</v>
      </c>
    </row>
    <row r="23" spans="1:5" ht="20.25">
      <c r="A23" s="22" t="s">
        <v>64</v>
      </c>
      <c r="B23" s="24" t="s">
        <v>65</v>
      </c>
      <c r="C23" s="49"/>
      <c r="D23" s="49"/>
      <c r="E23" s="49"/>
    </row>
    <row r="24" spans="1:5" ht="20.25">
      <c r="A24" s="22" t="s">
        <v>66</v>
      </c>
      <c r="B24" s="24" t="s">
        <v>67</v>
      </c>
      <c r="C24" s="49"/>
      <c r="D24" s="49"/>
      <c r="E24" s="49"/>
    </row>
    <row r="25" spans="1:5" ht="20.25">
      <c r="A25" s="23" t="s">
        <v>68</v>
      </c>
      <c r="B25" s="28" t="s">
        <v>69</v>
      </c>
      <c r="C25" s="49">
        <f>C23+C24</f>
        <v>0</v>
      </c>
      <c r="D25" s="49">
        <f>D23+D24</f>
        <v>0</v>
      </c>
      <c r="E25" s="49">
        <f>E23+E24</f>
        <v>0</v>
      </c>
    </row>
    <row r="26" spans="1:5" ht="20.25">
      <c r="A26" s="22" t="s">
        <v>70</v>
      </c>
      <c r="B26" s="24" t="s">
        <v>71</v>
      </c>
      <c r="C26" s="49"/>
      <c r="D26" s="49"/>
      <c r="E26" s="49"/>
    </row>
    <row r="27" spans="1:5" ht="20.25">
      <c r="A27" s="22" t="s">
        <v>72</v>
      </c>
      <c r="B27" s="24" t="s">
        <v>73</v>
      </c>
      <c r="C27" s="49"/>
      <c r="D27" s="49"/>
      <c r="E27" s="49"/>
    </row>
    <row r="28" spans="1:5" ht="20.25">
      <c r="A28" s="22" t="s">
        <v>74</v>
      </c>
      <c r="B28" s="24" t="s">
        <v>75</v>
      </c>
      <c r="C28" s="49"/>
      <c r="D28" s="49"/>
      <c r="E28" s="49"/>
    </row>
    <row r="29" spans="1:5" ht="20.25">
      <c r="A29" s="22" t="s">
        <v>76</v>
      </c>
      <c r="B29" s="24" t="s">
        <v>77</v>
      </c>
      <c r="C29" s="49"/>
      <c r="D29" s="49"/>
      <c r="E29" s="49"/>
    </row>
    <row r="30" spans="1:5" ht="20.25">
      <c r="A30" s="22" t="s">
        <v>78</v>
      </c>
      <c r="B30" s="24" t="s">
        <v>79</v>
      </c>
      <c r="C30" s="49"/>
      <c r="D30" s="49"/>
      <c r="E30" s="49"/>
    </row>
    <row r="31" spans="1:5" ht="20.25">
      <c r="A31" s="22" t="s">
        <v>80</v>
      </c>
      <c r="B31" s="24" t="s">
        <v>81</v>
      </c>
      <c r="C31" s="49"/>
      <c r="D31" s="49"/>
      <c r="E31" s="49"/>
    </row>
    <row r="32" spans="1:5" ht="20.25">
      <c r="A32" s="22" t="s">
        <v>82</v>
      </c>
      <c r="B32" s="24" t="s">
        <v>83</v>
      </c>
      <c r="C32" s="49"/>
      <c r="D32" s="49"/>
      <c r="E32" s="49"/>
    </row>
    <row r="33" spans="1:5" ht="20.25">
      <c r="A33" s="22" t="s">
        <v>84</v>
      </c>
      <c r="B33" s="24" t="s">
        <v>85</v>
      </c>
      <c r="C33" s="49"/>
      <c r="D33" s="49"/>
      <c r="E33" s="49"/>
    </row>
    <row r="34" spans="1:5" ht="20.25">
      <c r="A34" s="23" t="s">
        <v>86</v>
      </c>
      <c r="B34" s="28" t="s">
        <v>87</v>
      </c>
      <c r="C34" s="49">
        <f>SUM(C29:C33)</f>
        <v>0</v>
      </c>
      <c r="D34" s="49">
        <f>SUM(D29:D33)</f>
        <v>0</v>
      </c>
      <c r="E34" s="49">
        <f>SUM(E29:E33)</f>
        <v>0</v>
      </c>
    </row>
    <row r="35" spans="1:5" ht="20.25">
      <c r="A35" s="22" t="s">
        <v>88</v>
      </c>
      <c r="B35" s="24" t="s">
        <v>89</v>
      </c>
      <c r="C35" s="49"/>
      <c r="D35" s="49"/>
      <c r="E35" s="49"/>
    </row>
    <row r="36" spans="1:5" ht="20.25">
      <c r="A36" s="23" t="s">
        <v>90</v>
      </c>
      <c r="B36" s="28" t="s">
        <v>91</v>
      </c>
      <c r="C36" s="49">
        <f>C25+C26+C27+C28+C34+C35</f>
        <v>0</v>
      </c>
      <c r="D36" s="49">
        <f>D25+D26+D27+D28+D34+D35</f>
        <v>0</v>
      </c>
      <c r="E36" s="49">
        <f>E25+E26+E27+E28+E34+E35</f>
        <v>0</v>
      </c>
    </row>
    <row r="37" spans="1:5" ht="20.25">
      <c r="A37" s="22" t="s">
        <v>92</v>
      </c>
      <c r="B37" s="24" t="s">
        <v>93</v>
      </c>
      <c r="C37" s="49"/>
      <c r="D37" s="49"/>
      <c r="E37" s="49"/>
    </row>
    <row r="38" spans="1:5" ht="20.25">
      <c r="A38" s="22" t="s">
        <v>94</v>
      </c>
      <c r="B38" s="24" t="s">
        <v>95</v>
      </c>
      <c r="C38" s="49">
        <v>300000</v>
      </c>
      <c r="D38" s="49">
        <v>470000</v>
      </c>
      <c r="E38" s="49">
        <v>470000</v>
      </c>
    </row>
    <row r="39" spans="1:5" ht="20.25">
      <c r="A39" s="22" t="s">
        <v>96</v>
      </c>
      <c r="B39" s="24" t="s">
        <v>97</v>
      </c>
      <c r="C39" s="49"/>
      <c r="D39" s="49"/>
      <c r="E39" s="49"/>
    </row>
    <row r="40" spans="1:5" ht="20.25">
      <c r="A40" s="22" t="s">
        <v>98</v>
      </c>
      <c r="B40" s="24" t="s">
        <v>99</v>
      </c>
      <c r="C40" s="49"/>
      <c r="D40" s="49"/>
      <c r="E40" s="49"/>
    </row>
    <row r="41" spans="1:5" ht="20.25">
      <c r="A41" s="22" t="s">
        <v>100</v>
      </c>
      <c r="B41" s="24" t="s">
        <v>101</v>
      </c>
      <c r="C41" s="49"/>
      <c r="D41" s="49"/>
      <c r="E41" s="49"/>
    </row>
    <row r="42" spans="1:5" ht="20.25">
      <c r="A42" s="22" t="s">
        <v>102</v>
      </c>
      <c r="B42" s="24" t="s">
        <v>103</v>
      </c>
      <c r="C42" s="49"/>
      <c r="D42" s="49"/>
      <c r="E42" s="49"/>
    </row>
    <row r="43" spans="1:5" ht="20.25">
      <c r="A43" s="22" t="s">
        <v>104</v>
      </c>
      <c r="B43" s="24" t="s">
        <v>105</v>
      </c>
      <c r="C43" s="49"/>
      <c r="D43" s="49"/>
      <c r="E43" s="49"/>
    </row>
    <row r="44" spans="1:5" ht="20.25">
      <c r="A44" s="22" t="s">
        <v>106</v>
      </c>
      <c r="B44" s="24" t="s">
        <v>107</v>
      </c>
      <c r="C44" s="49"/>
      <c r="D44" s="49"/>
      <c r="E44" s="49">
        <v>0</v>
      </c>
    </row>
    <row r="45" spans="1:5" ht="20.25">
      <c r="A45" s="22" t="s">
        <v>108</v>
      </c>
      <c r="B45" s="24" t="s">
        <v>109</v>
      </c>
      <c r="C45" s="49"/>
      <c r="D45" s="49"/>
      <c r="E45" s="49"/>
    </row>
    <row r="46" spans="1:5" ht="20.25">
      <c r="A46" s="22" t="s">
        <v>110</v>
      </c>
      <c r="B46" s="24" t="s">
        <v>111</v>
      </c>
      <c r="C46" s="49"/>
      <c r="D46" s="49"/>
      <c r="E46" s="49"/>
    </row>
    <row r="47" spans="1:5" ht="20.25">
      <c r="A47" s="23" t="s">
        <v>112</v>
      </c>
      <c r="B47" s="28" t="s">
        <v>113</v>
      </c>
      <c r="C47" s="50">
        <f>SUM(C37:C46)</f>
        <v>300000</v>
      </c>
      <c r="D47" s="50">
        <f>SUM(D37:D46)</f>
        <v>470000</v>
      </c>
      <c r="E47" s="50">
        <f>SUM(E37:E46)</f>
        <v>470000</v>
      </c>
    </row>
    <row r="48" spans="1:5" ht="20.25">
      <c r="A48" s="22" t="s">
        <v>114</v>
      </c>
      <c r="B48" s="24" t="s">
        <v>115</v>
      </c>
      <c r="C48" s="49"/>
      <c r="D48" s="49"/>
      <c r="E48" s="49"/>
    </row>
    <row r="49" spans="1:5" ht="20.25">
      <c r="A49" s="22" t="s">
        <v>116</v>
      </c>
      <c r="B49" s="24" t="s">
        <v>117</v>
      </c>
      <c r="C49" s="49"/>
      <c r="D49" s="49"/>
      <c r="E49" s="49"/>
    </row>
    <row r="50" spans="1:5" ht="20.25">
      <c r="A50" s="22" t="s">
        <v>118</v>
      </c>
      <c r="B50" s="24" t="s">
        <v>119</v>
      </c>
      <c r="C50" s="49"/>
      <c r="D50" s="49"/>
      <c r="E50" s="49"/>
    </row>
    <row r="51" spans="1:5" ht="20.25">
      <c r="A51" s="22" t="s">
        <v>120</v>
      </c>
      <c r="B51" s="24" t="s">
        <v>121</v>
      </c>
      <c r="C51" s="49"/>
      <c r="D51" s="49"/>
      <c r="E51" s="49"/>
    </row>
    <row r="52" spans="1:5" ht="20.25">
      <c r="A52" s="22" t="s">
        <v>122</v>
      </c>
      <c r="B52" s="24" t="s">
        <v>123</v>
      </c>
      <c r="C52" s="49"/>
      <c r="D52" s="49"/>
      <c r="E52" s="49"/>
    </row>
    <row r="53" spans="1:5" ht="20.25">
      <c r="A53" s="23" t="s">
        <v>124</v>
      </c>
      <c r="B53" s="28" t="s">
        <v>125</v>
      </c>
      <c r="C53" s="49">
        <f>SUM(C48:C52)</f>
        <v>0</v>
      </c>
      <c r="D53" s="49">
        <f>SUM(D48:D52)</f>
        <v>0</v>
      </c>
      <c r="E53" s="49">
        <f>SUM(E48:E52)</f>
        <v>0</v>
      </c>
    </row>
    <row r="54" spans="1:5" ht="40.5">
      <c r="A54" s="22" t="s">
        <v>126</v>
      </c>
      <c r="B54" s="24" t="s">
        <v>321</v>
      </c>
      <c r="C54" s="49"/>
      <c r="D54" s="49"/>
      <c r="E54" s="49"/>
    </row>
    <row r="55" spans="1:5" ht="40.5">
      <c r="A55" s="22" t="s">
        <v>128</v>
      </c>
      <c r="B55" s="24" t="s">
        <v>322</v>
      </c>
      <c r="C55" s="49"/>
      <c r="D55" s="49"/>
      <c r="E55" s="49"/>
    </row>
    <row r="56" spans="1:5" ht="20.25">
      <c r="A56" s="22" t="s">
        <v>130</v>
      </c>
      <c r="B56" s="24" t="s">
        <v>323</v>
      </c>
      <c r="C56" s="49"/>
      <c r="D56" s="49"/>
      <c r="E56" s="49"/>
    </row>
    <row r="57" spans="1:5" ht="20.25">
      <c r="A57" s="23" t="s">
        <v>132</v>
      </c>
      <c r="B57" s="28" t="s">
        <v>1</v>
      </c>
      <c r="C57" s="49">
        <f>C54+C55+C56</f>
        <v>0</v>
      </c>
      <c r="D57" s="49">
        <f>D54+D55+D56</f>
        <v>0</v>
      </c>
      <c r="E57" s="49">
        <f>E54+E55+E56</f>
        <v>0</v>
      </c>
    </row>
    <row r="58" spans="1:5" ht="40.5">
      <c r="A58" s="22" t="s">
        <v>133</v>
      </c>
      <c r="B58" s="24" t="s">
        <v>324</v>
      </c>
      <c r="C58" s="49"/>
      <c r="D58" s="49"/>
      <c r="E58" s="49"/>
    </row>
    <row r="59" spans="1:5" ht="40.5">
      <c r="A59" s="22" t="s">
        <v>135</v>
      </c>
      <c r="B59" s="24" t="s">
        <v>325</v>
      </c>
      <c r="C59" s="49"/>
      <c r="D59" s="49"/>
      <c r="E59" s="49"/>
    </row>
    <row r="60" spans="1:5" ht="20.25">
      <c r="A60" s="22" t="s">
        <v>137</v>
      </c>
      <c r="B60" s="24" t="s">
        <v>326</v>
      </c>
      <c r="C60" s="49"/>
      <c r="D60" s="49"/>
      <c r="E60" s="49"/>
    </row>
    <row r="61" spans="1:5" ht="20.25">
      <c r="A61" s="23" t="s">
        <v>139</v>
      </c>
      <c r="B61" s="28" t="s">
        <v>140</v>
      </c>
      <c r="C61" s="49">
        <f>C58+C59+C60</f>
        <v>0</v>
      </c>
      <c r="D61" s="49">
        <f>D58+D59+D60</f>
        <v>0</v>
      </c>
      <c r="E61" s="49">
        <f>E58+E59+E60</f>
        <v>0</v>
      </c>
    </row>
    <row r="62" spans="1:5" ht="20.25">
      <c r="A62" s="23" t="s">
        <v>141</v>
      </c>
      <c r="B62" s="28" t="s">
        <v>142</v>
      </c>
      <c r="C62" s="50">
        <f>C16+C22+C36+C47+C53+C57+C61</f>
        <v>300000</v>
      </c>
      <c r="D62" s="50">
        <f>D16+D22+D36+D47+D53+D57+D61</f>
        <v>470000</v>
      </c>
      <c r="E62" s="50">
        <f>E16+E22+E36+E47+E53+E57+E61</f>
        <v>470000</v>
      </c>
    </row>
    <row r="63" spans="1:5" ht="20.25">
      <c r="A63" s="22" t="s">
        <v>27</v>
      </c>
      <c r="B63" s="24" t="s">
        <v>143</v>
      </c>
      <c r="C63" s="49"/>
      <c r="D63" s="49"/>
      <c r="E63" s="49"/>
    </row>
    <row r="64" spans="1:5" ht="40.5">
      <c r="A64" s="22" t="s">
        <v>29</v>
      </c>
      <c r="B64" s="24" t="s">
        <v>144</v>
      </c>
      <c r="C64" s="49"/>
      <c r="D64" s="49"/>
      <c r="E64" s="49"/>
    </row>
    <row r="65" spans="1:5" ht="20.25">
      <c r="A65" s="22" t="s">
        <v>31</v>
      </c>
      <c r="B65" s="24" t="s">
        <v>145</v>
      </c>
      <c r="C65" s="49"/>
      <c r="D65" s="49"/>
      <c r="E65" s="49"/>
    </row>
    <row r="66" spans="1:5" ht="20.25">
      <c r="A66" s="23" t="s">
        <v>33</v>
      </c>
      <c r="B66" s="28" t="s">
        <v>146</v>
      </c>
      <c r="C66" s="49">
        <f>C63+C64+C65</f>
        <v>0</v>
      </c>
      <c r="D66" s="49">
        <f>D63+D64+D65</f>
        <v>0</v>
      </c>
      <c r="E66" s="49">
        <f>E63+E64+E65</f>
        <v>0</v>
      </c>
    </row>
    <row r="67" spans="1:5" ht="40.5">
      <c r="A67" s="22" t="s">
        <v>35</v>
      </c>
      <c r="B67" s="24" t="s">
        <v>147</v>
      </c>
      <c r="C67" s="49"/>
      <c r="D67" s="49"/>
      <c r="E67" s="49"/>
    </row>
    <row r="68" spans="1:5" ht="20.25">
      <c r="A68" s="22" t="s">
        <v>37</v>
      </c>
      <c r="B68" s="24" t="s">
        <v>148</v>
      </c>
      <c r="C68" s="49"/>
      <c r="D68" s="49"/>
      <c r="E68" s="49"/>
    </row>
    <row r="69" spans="1:5" ht="40.5">
      <c r="A69" s="22" t="s">
        <v>39</v>
      </c>
      <c r="B69" s="24" t="s">
        <v>149</v>
      </c>
      <c r="C69" s="49"/>
      <c r="D69" s="49"/>
      <c r="E69" s="49"/>
    </row>
    <row r="70" spans="1:5" ht="20.25">
      <c r="A70" s="22" t="s">
        <v>41</v>
      </c>
      <c r="B70" s="24" t="s">
        <v>150</v>
      </c>
      <c r="C70" s="49"/>
      <c r="D70" s="49"/>
      <c r="E70" s="49"/>
    </row>
    <row r="71" spans="1:5" ht="20.25">
      <c r="A71" s="23" t="s">
        <v>43</v>
      </c>
      <c r="B71" s="28" t="s">
        <v>151</v>
      </c>
      <c r="C71" s="49">
        <f>C67+C68+C69+C70</f>
        <v>0</v>
      </c>
      <c r="D71" s="49">
        <f>D67+D68+D69+D70</f>
        <v>0</v>
      </c>
      <c r="E71" s="49">
        <f>E67+E68+E69+E70</f>
        <v>0</v>
      </c>
    </row>
    <row r="72" spans="1:5" ht="20.25">
      <c r="A72" s="22" t="s">
        <v>45</v>
      </c>
      <c r="B72" s="24" t="s">
        <v>152</v>
      </c>
      <c r="C72" s="49"/>
      <c r="D72" s="49">
        <v>609886</v>
      </c>
      <c r="E72" s="49">
        <v>609886</v>
      </c>
    </row>
    <row r="73" spans="1:5" ht="20.25">
      <c r="A73" s="22" t="s">
        <v>47</v>
      </c>
      <c r="B73" s="24" t="s">
        <v>153</v>
      </c>
      <c r="C73" s="49"/>
      <c r="D73" s="49"/>
      <c r="E73" s="49"/>
    </row>
    <row r="74" spans="1:5" ht="20.25">
      <c r="A74" s="23" t="s">
        <v>49</v>
      </c>
      <c r="B74" s="28" t="s">
        <v>154</v>
      </c>
      <c r="C74" s="49">
        <f>C72+C73</f>
        <v>0</v>
      </c>
      <c r="D74" s="49">
        <f>D72+D73</f>
        <v>609886</v>
      </c>
      <c r="E74" s="49">
        <f>E72+E73</f>
        <v>609886</v>
      </c>
    </row>
    <row r="75" spans="1:5" ht="20.25">
      <c r="A75" s="22" t="s">
        <v>51</v>
      </c>
      <c r="B75" s="24" t="s">
        <v>155</v>
      </c>
      <c r="C75" s="49"/>
      <c r="D75" s="49"/>
      <c r="E75" s="49"/>
    </row>
    <row r="76" spans="1:5" ht="20.25">
      <c r="A76" s="22" t="s">
        <v>52</v>
      </c>
      <c r="B76" s="24" t="s">
        <v>156</v>
      </c>
      <c r="C76" s="49"/>
      <c r="D76" s="49"/>
      <c r="E76" s="49"/>
    </row>
    <row r="77" spans="1:5" ht="20.25">
      <c r="A77" s="22" t="s">
        <v>54</v>
      </c>
      <c r="B77" s="24" t="s">
        <v>157</v>
      </c>
      <c r="C77" s="49">
        <v>19553000</v>
      </c>
      <c r="D77" s="49">
        <v>19608098</v>
      </c>
      <c r="E77" s="49">
        <v>19608098</v>
      </c>
    </row>
    <row r="78" spans="1:5" ht="20.25">
      <c r="A78" s="22" t="s">
        <v>56</v>
      </c>
      <c r="B78" s="24" t="s">
        <v>158</v>
      </c>
      <c r="C78" s="49"/>
      <c r="D78" s="49"/>
      <c r="E78" s="49"/>
    </row>
    <row r="79" spans="1:5" ht="20.25">
      <c r="A79" s="22" t="s">
        <v>58</v>
      </c>
      <c r="B79" s="24" t="s">
        <v>159</v>
      </c>
      <c r="C79" s="49"/>
      <c r="D79" s="49"/>
      <c r="E79" s="49"/>
    </row>
    <row r="80" spans="1:5" ht="20.25">
      <c r="A80" s="23" t="s">
        <v>60</v>
      </c>
      <c r="B80" s="28" t="s">
        <v>160</v>
      </c>
      <c r="C80" s="50">
        <f>C66+C71+C74+C75+C76+C77+C78+C79</f>
        <v>19553000</v>
      </c>
      <c r="D80" s="50">
        <f>D66+D71+D74+D75+D76+D77+D78+D79</f>
        <v>20217984</v>
      </c>
      <c r="E80" s="50">
        <f>E66+E71+E74+E75+E76+E77+E78+E79</f>
        <v>20217984</v>
      </c>
    </row>
    <row r="81" spans="1:5" ht="40.5">
      <c r="A81" s="22" t="s">
        <v>62</v>
      </c>
      <c r="B81" s="24" t="s">
        <v>161</v>
      </c>
      <c r="C81" s="49"/>
      <c r="D81" s="49"/>
      <c r="E81" s="49"/>
    </row>
    <row r="82" spans="1:5" ht="40.5">
      <c r="A82" s="22" t="s">
        <v>64</v>
      </c>
      <c r="B82" s="24" t="s">
        <v>162</v>
      </c>
      <c r="C82" s="49"/>
      <c r="D82" s="49"/>
      <c r="E82" s="49"/>
    </row>
    <row r="83" spans="1:5" ht="20.25">
      <c r="A83" s="22" t="s">
        <v>66</v>
      </c>
      <c r="B83" s="24" t="s">
        <v>163</v>
      </c>
      <c r="C83" s="49"/>
      <c r="D83" s="49"/>
      <c r="E83" s="49"/>
    </row>
    <row r="84" spans="1:5" ht="20.25">
      <c r="A84" s="22" t="s">
        <v>68</v>
      </c>
      <c r="B84" s="24" t="s">
        <v>164</v>
      </c>
      <c r="C84" s="49"/>
      <c r="D84" s="49"/>
      <c r="E84" s="49"/>
    </row>
    <row r="85" spans="1:5" ht="20.25">
      <c r="A85" s="23" t="s">
        <v>70</v>
      </c>
      <c r="B85" s="28" t="s">
        <v>165</v>
      </c>
      <c r="C85" s="49">
        <f>C81+C82+C83+C84</f>
        <v>0</v>
      </c>
      <c r="D85" s="49">
        <f>D81+D82+D83+D84</f>
        <v>0</v>
      </c>
      <c r="E85" s="49">
        <f>E81+E82+E83+E84</f>
        <v>0</v>
      </c>
    </row>
    <row r="86" spans="1:5" ht="40.5">
      <c r="A86" s="22" t="s">
        <v>72</v>
      </c>
      <c r="B86" s="24" t="s">
        <v>166</v>
      </c>
      <c r="C86" s="49"/>
      <c r="D86" s="49"/>
      <c r="E86" s="49"/>
    </row>
    <row r="87" spans="1:5" ht="20.25">
      <c r="A87" s="23" t="s">
        <v>74</v>
      </c>
      <c r="B87" s="28" t="s">
        <v>2</v>
      </c>
      <c r="C87" s="50">
        <f>C80+C85+C86</f>
        <v>19553000</v>
      </c>
      <c r="D87" s="50">
        <f>D80+D85+D86</f>
        <v>20217984</v>
      </c>
      <c r="E87" s="50">
        <f>E80+E85+E86</f>
        <v>20217984</v>
      </c>
    </row>
    <row r="88" spans="1:5" ht="20.25">
      <c r="A88" s="25"/>
      <c r="B88" s="28" t="s">
        <v>8</v>
      </c>
      <c r="C88" s="50">
        <f>C62+C87</f>
        <v>19853000</v>
      </c>
      <c r="D88" s="50">
        <f>D62+D87</f>
        <v>20687984</v>
      </c>
      <c r="E88" s="50">
        <f>E62+E87</f>
        <v>20687984</v>
      </c>
    </row>
  </sheetData>
  <sheetProtection/>
  <mergeCells count="5">
    <mergeCell ref="A1:B1"/>
    <mergeCell ref="C1:C3"/>
    <mergeCell ref="D1:D3"/>
    <mergeCell ref="E1:E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view="pageBreakPreview" zoomScale="60" workbookViewId="0" topLeftCell="B1">
      <selection activeCell="P27" sqref="P27"/>
    </sheetView>
  </sheetViews>
  <sheetFormatPr defaultColWidth="9.00390625" defaultRowHeight="12.75"/>
  <cols>
    <col min="1" max="1" width="0" style="0" hidden="1" customWidth="1"/>
    <col min="2" max="2" width="99.875" style="0" customWidth="1"/>
    <col min="3" max="3" width="20.625" style="0" customWidth="1"/>
    <col min="4" max="4" width="20.00390625" style="0" customWidth="1"/>
    <col min="5" max="7" width="19.375" style="0" customWidth="1"/>
  </cols>
  <sheetData>
    <row r="1" spans="1:7" ht="20.25">
      <c r="A1" s="88" t="s">
        <v>11</v>
      </c>
      <c r="B1" s="89"/>
      <c r="C1" s="90" t="s">
        <v>167</v>
      </c>
      <c r="D1" s="92" t="s">
        <v>168</v>
      </c>
      <c r="E1" s="33"/>
      <c r="F1" s="33"/>
      <c r="G1" s="33"/>
    </row>
    <row r="2" spans="1:7" ht="20.25">
      <c r="A2" s="94" t="s">
        <v>169</v>
      </c>
      <c r="B2" s="95"/>
      <c r="C2" s="91"/>
      <c r="D2" s="93"/>
      <c r="E2" s="34" t="s">
        <v>12</v>
      </c>
      <c r="F2" s="34" t="s">
        <v>170</v>
      </c>
      <c r="G2" s="34" t="s">
        <v>171</v>
      </c>
    </row>
    <row r="3" spans="1:7" ht="20.25">
      <c r="A3" s="35"/>
      <c r="B3" s="36" t="s">
        <v>342</v>
      </c>
      <c r="C3" s="91"/>
      <c r="D3" s="93"/>
      <c r="E3" s="34" t="s">
        <v>13</v>
      </c>
      <c r="F3" s="34" t="s">
        <v>13</v>
      </c>
      <c r="G3" s="34" t="s">
        <v>13</v>
      </c>
    </row>
    <row r="4" spans="1:7" ht="20.25">
      <c r="A4" s="22" t="s">
        <v>27</v>
      </c>
      <c r="B4" s="31" t="s">
        <v>172</v>
      </c>
      <c r="C4" s="32">
        <v>13548000</v>
      </c>
      <c r="D4" s="32">
        <v>13548000</v>
      </c>
      <c r="E4" s="32">
        <v>13548000</v>
      </c>
      <c r="F4" s="32"/>
      <c r="G4" s="32"/>
    </row>
    <row r="5" spans="1:7" ht="20.25">
      <c r="A5" s="22" t="s">
        <v>29</v>
      </c>
      <c r="B5" s="24" t="s">
        <v>173</v>
      </c>
      <c r="C5" s="26"/>
      <c r="D5" s="26"/>
      <c r="E5" s="26"/>
      <c r="F5" s="26"/>
      <c r="G5" s="26"/>
    </row>
    <row r="6" spans="1:7" ht="20.25">
      <c r="A6" s="22" t="s">
        <v>31</v>
      </c>
      <c r="B6" s="24" t="s">
        <v>174</v>
      </c>
      <c r="C6" s="26"/>
      <c r="D6" s="26"/>
      <c r="E6" s="26"/>
      <c r="F6" s="26"/>
      <c r="G6" s="26"/>
    </row>
    <row r="7" spans="1:7" ht="20.25">
      <c r="A7" s="22" t="s">
        <v>33</v>
      </c>
      <c r="B7" s="24" t="s">
        <v>175</v>
      </c>
      <c r="C7" s="26"/>
      <c r="D7" s="26"/>
      <c r="E7" s="26"/>
      <c r="F7" s="26"/>
      <c r="G7" s="26"/>
    </row>
    <row r="8" spans="1:7" ht="20.25">
      <c r="A8" s="22" t="s">
        <v>35</v>
      </c>
      <c r="B8" s="24" t="s">
        <v>176</v>
      </c>
      <c r="C8" s="26"/>
      <c r="D8" s="26"/>
      <c r="E8" s="26"/>
      <c r="F8" s="26"/>
      <c r="G8" s="26"/>
    </row>
    <row r="9" spans="1:7" ht="20.25">
      <c r="A9" s="22" t="s">
        <v>37</v>
      </c>
      <c r="B9" s="24" t="s">
        <v>177</v>
      </c>
      <c r="C9" s="26"/>
      <c r="D9" s="26"/>
      <c r="E9" s="26"/>
      <c r="F9" s="26"/>
      <c r="G9" s="26"/>
    </row>
    <row r="10" spans="1:7" ht="20.25">
      <c r="A10" s="22" t="s">
        <v>39</v>
      </c>
      <c r="B10" s="24" t="s">
        <v>178</v>
      </c>
      <c r="C10" s="26">
        <v>870000</v>
      </c>
      <c r="D10" s="26">
        <v>870000</v>
      </c>
      <c r="E10" s="26">
        <v>870000</v>
      </c>
      <c r="F10" s="26"/>
      <c r="G10" s="26"/>
    </row>
    <row r="11" spans="1:7" ht="20.25">
      <c r="A11" s="22" t="s">
        <v>41</v>
      </c>
      <c r="B11" s="24" t="s">
        <v>179</v>
      </c>
      <c r="C11" s="26"/>
      <c r="D11" s="26"/>
      <c r="E11" s="26"/>
      <c r="F11" s="26"/>
      <c r="G11" s="26"/>
    </row>
    <row r="12" spans="1:7" ht="20.25">
      <c r="A12" s="22" t="s">
        <v>43</v>
      </c>
      <c r="B12" s="24" t="s">
        <v>180</v>
      </c>
      <c r="C12" s="26">
        <v>110000</v>
      </c>
      <c r="D12" s="26">
        <v>110000</v>
      </c>
      <c r="E12" s="26">
        <v>110000</v>
      </c>
      <c r="F12" s="26"/>
      <c r="G12" s="26"/>
    </row>
    <row r="13" spans="1:7" ht="20.25">
      <c r="A13" s="22" t="s">
        <v>45</v>
      </c>
      <c r="B13" s="24" t="s">
        <v>181</v>
      </c>
      <c r="C13" s="26"/>
      <c r="D13" s="26">
        <v>0</v>
      </c>
      <c r="E13" s="26"/>
      <c r="F13" s="26"/>
      <c r="G13" s="26"/>
    </row>
    <row r="14" spans="1:7" ht="20.25">
      <c r="A14" s="22" t="s">
        <v>47</v>
      </c>
      <c r="B14" s="24" t="s">
        <v>182</v>
      </c>
      <c r="C14" s="26"/>
      <c r="D14" s="26"/>
      <c r="E14" s="26"/>
      <c r="F14" s="26"/>
      <c r="G14" s="26"/>
    </row>
    <row r="15" spans="1:7" ht="20.25">
      <c r="A15" s="22" t="s">
        <v>49</v>
      </c>
      <c r="B15" s="24" t="s">
        <v>183</v>
      </c>
      <c r="C15" s="26"/>
      <c r="D15" s="26"/>
      <c r="E15" s="26"/>
      <c r="F15" s="26"/>
      <c r="G15" s="26"/>
    </row>
    <row r="16" spans="1:7" ht="20.25">
      <c r="A16" s="22" t="s">
        <v>51</v>
      </c>
      <c r="B16" s="24" t="s">
        <v>184</v>
      </c>
      <c r="C16" s="26">
        <v>0</v>
      </c>
      <c r="D16" s="26">
        <v>0</v>
      </c>
      <c r="E16" s="26">
        <v>0</v>
      </c>
      <c r="F16" s="26"/>
      <c r="G16" s="26"/>
    </row>
    <row r="17" spans="1:7" ht="20.25">
      <c r="A17" s="23" t="s">
        <v>52</v>
      </c>
      <c r="B17" s="28" t="s">
        <v>185</v>
      </c>
      <c r="C17" s="26">
        <f>SUM(C4:C16)</f>
        <v>14528000</v>
      </c>
      <c r="D17" s="26">
        <f>SUM(D4:D16)</f>
        <v>14528000</v>
      </c>
      <c r="E17" s="26">
        <f>SUM(E4:E16)</f>
        <v>14528000</v>
      </c>
      <c r="F17" s="26"/>
      <c r="G17" s="26"/>
    </row>
    <row r="18" spans="1:7" ht="20.25">
      <c r="A18" s="22" t="s">
        <v>54</v>
      </c>
      <c r="B18" s="24" t="s">
        <v>186</v>
      </c>
      <c r="C18" s="26">
        <v>11121000</v>
      </c>
      <c r="D18" s="26">
        <v>11300000</v>
      </c>
      <c r="E18" s="26"/>
      <c r="F18" s="26"/>
      <c r="G18" s="26">
        <v>11300000</v>
      </c>
    </row>
    <row r="19" spans="1:7" ht="40.5">
      <c r="A19" s="22" t="s">
        <v>56</v>
      </c>
      <c r="B19" s="24" t="s">
        <v>187</v>
      </c>
      <c r="C19" s="26">
        <v>144000</v>
      </c>
      <c r="D19" s="26">
        <v>144000</v>
      </c>
      <c r="E19" s="26">
        <v>144000</v>
      </c>
      <c r="F19" s="26"/>
      <c r="G19" s="26"/>
    </row>
    <row r="20" spans="1:7" ht="20.25">
      <c r="A20" s="22" t="s">
        <v>58</v>
      </c>
      <c r="B20" s="24" t="s">
        <v>188</v>
      </c>
      <c r="C20" s="26">
        <v>2746000</v>
      </c>
      <c r="D20" s="26">
        <v>2746000</v>
      </c>
      <c r="E20" s="26">
        <v>2746000</v>
      </c>
      <c r="F20" s="26"/>
      <c r="G20" s="26"/>
    </row>
    <row r="21" spans="1:7" ht="20.25">
      <c r="A21" s="23" t="s">
        <v>60</v>
      </c>
      <c r="B21" s="28" t="s">
        <v>189</v>
      </c>
      <c r="C21" s="26">
        <f>SUM(C18:C20)</f>
        <v>14011000</v>
      </c>
      <c r="D21" s="26">
        <f>D18+D19+D20</f>
        <v>14190000</v>
      </c>
      <c r="E21" s="26">
        <f>E18+E19+E20</f>
        <v>2890000</v>
      </c>
      <c r="F21" s="26"/>
      <c r="G21" s="26">
        <f>G18+G19+G20</f>
        <v>11300000</v>
      </c>
    </row>
    <row r="22" spans="1:7" ht="20.25">
      <c r="A22" s="23" t="s">
        <v>62</v>
      </c>
      <c r="B22" s="28" t="s">
        <v>3</v>
      </c>
      <c r="C22" s="29">
        <f>C17+C21</f>
        <v>28539000</v>
      </c>
      <c r="D22" s="29">
        <f>D17+D21</f>
        <v>28718000</v>
      </c>
      <c r="E22" s="29">
        <f>E17+E21</f>
        <v>17418000</v>
      </c>
      <c r="F22" s="29"/>
      <c r="G22" s="29">
        <f>G17+G21</f>
        <v>11300000</v>
      </c>
    </row>
    <row r="23" spans="1:7" ht="40.5">
      <c r="A23" s="23" t="s">
        <v>64</v>
      </c>
      <c r="B23" s="28" t="s">
        <v>190</v>
      </c>
      <c r="C23" s="29">
        <v>6346000</v>
      </c>
      <c r="D23" s="29">
        <v>6844000</v>
      </c>
      <c r="E23" s="29">
        <v>6844000</v>
      </c>
      <c r="F23" s="29"/>
      <c r="G23" s="29"/>
    </row>
    <row r="24" spans="1:7" ht="20.25">
      <c r="A24" s="22" t="s">
        <v>66</v>
      </c>
      <c r="B24" s="24" t="s">
        <v>191</v>
      </c>
      <c r="C24" s="26">
        <v>30000</v>
      </c>
      <c r="D24" s="26">
        <v>127175</v>
      </c>
      <c r="E24" s="26">
        <v>127175</v>
      </c>
      <c r="F24" s="26"/>
      <c r="G24" s="26"/>
    </row>
    <row r="25" spans="1:7" ht="20.25">
      <c r="A25" s="22" t="s">
        <v>68</v>
      </c>
      <c r="B25" s="24" t="s">
        <v>192</v>
      </c>
      <c r="C25" s="26">
        <v>2200000</v>
      </c>
      <c r="D25" s="26">
        <v>6647107</v>
      </c>
      <c r="E25" s="26">
        <v>6647107</v>
      </c>
      <c r="F25" s="26"/>
      <c r="G25" s="26"/>
    </row>
    <row r="26" spans="1:7" ht="20.25">
      <c r="A26" s="22" t="s">
        <v>70</v>
      </c>
      <c r="B26" s="24" t="s">
        <v>193</v>
      </c>
      <c r="C26" s="26"/>
      <c r="D26" s="26"/>
      <c r="E26" s="26"/>
      <c r="F26" s="26"/>
      <c r="G26" s="26"/>
    </row>
    <row r="27" spans="1:7" ht="20.25">
      <c r="A27" s="23" t="s">
        <v>72</v>
      </c>
      <c r="B27" s="28" t="s">
        <v>194</v>
      </c>
      <c r="C27" s="26">
        <f>C24+C25+C26</f>
        <v>2230000</v>
      </c>
      <c r="D27" s="26">
        <f>D24+D25+D26</f>
        <v>6774282</v>
      </c>
      <c r="E27" s="26">
        <f>E24+E25+E26</f>
        <v>6774282</v>
      </c>
      <c r="F27" s="26"/>
      <c r="G27" s="26"/>
    </row>
    <row r="28" spans="1:7" ht="20.25">
      <c r="A28" s="22" t="s">
        <v>74</v>
      </c>
      <c r="B28" s="24" t="s">
        <v>195</v>
      </c>
      <c r="C28" s="26">
        <v>100000</v>
      </c>
      <c r="D28" s="26">
        <v>880606</v>
      </c>
      <c r="E28" s="26">
        <v>880606</v>
      </c>
      <c r="F28" s="26"/>
      <c r="G28" s="26"/>
    </row>
    <row r="29" spans="1:7" ht="20.25">
      <c r="A29" s="22" t="s">
        <v>76</v>
      </c>
      <c r="B29" s="24" t="s">
        <v>196</v>
      </c>
      <c r="C29" s="26">
        <v>510000</v>
      </c>
      <c r="D29" s="26">
        <v>486397</v>
      </c>
      <c r="E29" s="26">
        <v>486397</v>
      </c>
      <c r="F29" s="26"/>
      <c r="G29" s="26"/>
    </row>
    <row r="30" spans="1:7" ht="20.25">
      <c r="A30" s="23" t="s">
        <v>78</v>
      </c>
      <c r="B30" s="28" t="s">
        <v>197</v>
      </c>
      <c r="C30" s="26">
        <f>C28+C29</f>
        <v>610000</v>
      </c>
      <c r="D30" s="26">
        <v>1513606</v>
      </c>
      <c r="E30" s="26">
        <v>1513606</v>
      </c>
      <c r="F30" s="26"/>
      <c r="G30" s="26"/>
    </row>
    <row r="31" spans="1:7" ht="20.25">
      <c r="A31" s="22" t="s">
        <v>80</v>
      </c>
      <c r="B31" s="24" t="s">
        <v>198</v>
      </c>
      <c r="C31" s="26">
        <v>6620000</v>
      </c>
      <c r="D31" s="26">
        <v>6620000</v>
      </c>
      <c r="E31" s="26">
        <v>6620000</v>
      </c>
      <c r="F31" s="26"/>
      <c r="G31" s="26"/>
    </row>
    <row r="32" spans="1:7" ht="20.25">
      <c r="A32" s="22" t="s">
        <v>82</v>
      </c>
      <c r="B32" s="24" t="s">
        <v>199</v>
      </c>
      <c r="C32" s="26">
        <v>1600000</v>
      </c>
      <c r="D32" s="26">
        <v>1171000</v>
      </c>
      <c r="E32" s="26">
        <v>1171000</v>
      </c>
      <c r="F32" s="26"/>
      <c r="G32" s="26"/>
    </row>
    <row r="33" spans="1:7" ht="20.25">
      <c r="A33" s="22" t="s">
        <v>84</v>
      </c>
      <c r="B33" s="24" t="s">
        <v>200</v>
      </c>
      <c r="C33" s="26"/>
      <c r="D33" s="26"/>
      <c r="E33" s="26"/>
      <c r="F33" s="26"/>
      <c r="G33" s="26"/>
    </row>
    <row r="34" spans="1:7" ht="20.25">
      <c r="A34" s="22" t="s">
        <v>86</v>
      </c>
      <c r="B34" s="24" t="s">
        <v>201</v>
      </c>
      <c r="C34" s="26">
        <v>4030000</v>
      </c>
      <c r="D34" s="26">
        <v>3702181</v>
      </c>
      <c r="E34" s="26">
        <v>3702181</v>
      </c>
      <c r="F34" s="26"/>
      <c r="G34" s="26"/>
    </row>
    <row r="35" spans="1:7" ht="20.25">
      <c r="A35" s="22" t="s">
        <v>88</v>
      </c>
      <c r="B35" s="24" t="s">
        <v>202</v>
      </c>
      <c r="C35" s="26"/>
      <c r="D35" s="26">
        <v>768051</v>
      </c>
      <c r="E35" s="26">
        <v>768051</v>
      </c>
      <c r="F35" s="26"/>
      <c r="G35" s="26"/>
    </row>
    <row r="36" spans="1:7" ht="20.25">
      <c r="A36" s="22" t="s">
        <v>90</v>
      </c>
      <c r="B36" s="24" t="s">
        <v>203</v>
      </c>
      <c r="C36" s="26">
        <v>450000</v>
      </c>
      <c r="D36" s="26">
        <v>845400</v>
      </c>
      <c r="E36" s="26">
        <v>845400</v>
      </c>
      <c r="F36" s="26"/>
      <c r="G36" s="26"/>
    </row>
    <row r="37" spans="1:7" ht="20.25">
      <c r="A37" s="22" t="s">
        <v>92</v>
      </c>
      <c r="B37" s="24" t="s">
        <v>204</v>
      </c>
      <c r="C37" s="26">
        <v>8983000</v>
      </c>
      <c r="D37" s="26">
        <v>11530119</v>
      </c>
      <c r="E37" s="26">
        <v>11530119</v>
      </c>
      <c r="F37" s="26"/>
      <c r="G37" s="26"/>
    </row>
    <row r="38" spans="1:7" ht="20.25">
      <c r="A38" s="23" t="s">
        <v>94</v>
      </c>
      <c r="B38" s="28" t="s">
        <v>205</v>
      </c>
      <c r="C38" s="26">
        <f>SUM(C31:C37)</f>
        <v>21683000</v>
      </c>
      <c r="D38" s="26">
        <f>SUM(D31:D37)</f>
        <v>24636751</v>
      </c>
      <c r="E38" s="26">
        <f>SUM(E31:E37)</f>
        <v>24636751</v>
      </c>
      <c r="F38" s="26"/>
      <c r="G38" s="26"/>
    </row>
    <row r="39" spans="1:7" ht="20.25">
      <c r="A39" s="22" t="s">
        <v>96</v>
      </c>
      <c r="B39" s="24" t="s">
        <v>206</v>
      </c>
      <c r="C39" s="26">
        <v>210000</v>
      </c>
      <c r="D39" s="26">
        <v>210000</v>
      </c>
      <c r="E39" s="26">
        <v>210000</v>
      </c>
      <c r="F39" s="26"/>
      <c r="G39" s="26"/>
    </row>
    <row r="40" spans="1:7" ht="20.25">
      <c r="A40" s="22" t="s">
        <v>98</v>
      </c>
      <c r="B40" s="24" t="s">
        <v>207</v>
      </c>
      <c r="C40" s="26"/>
      <c r="D40" s="26"/>
      <c r="E40" s="26"/>
      <c r="F40" s="26"/>
      <c r="G40" s="26"/>
    </row>
    <row r="41" spans="1:7" ht="20.25">
      <c r="A41" s="23" t="s">
        <v>100</v>
      </c>
      <c r="B41" s="28" t="s">
        <v>208</v>
      </c>
      <c r="C41" s="26">
        <f>SUM(C39,C40)</f>
        <v>210000</v>
      </c>
      <c r="D41" s="26">
        <f>SUM(D39,D40)</f>
        <v>210000</v>
      </c>
      <c r="E41" s="26">
        <f>SUM(E39,E40)</f>
        <v>210000</v>
      </c>
      <c r="F41" s="26"/>
      <c r="G41" s="26"/>
    </row>
    <row r="42" spans="1:7" ht="20.25">
      <c r="A42" s="22" t="s">
        <v>102</v>
      </c>
      <c r="B42" s="24" t="s">
        <v>209</v>
      </c>
      <c r="C42" s="26">
        <v>6718400</v>
      </c>
      <c r="D42" s="26">
        <v>7030888</v>
      </c>
      <c r="E42" s="26">
        <v>7030888</v>
      </c>
      <c r="F42" s="26"/>
      <c r="G42" s="26"/>
    </row>
    <row r="43" spans="1:7" ht="20.25">
      <c r="A43" s="22" t="s">
        <v>104</v>
      </c>
      <c r="B43" s="24" t="s">
        <v>210</v>
      </c>
      <c r="C43" s="26"/>
      <c r="D43" s="26">
        <v>5420000</v>
      </c>
      <c r="E43" s="26">
        <v>5420000</v>
      </c>
      <c r="F43" s="26"/>
      <c r="G43" s="26"/>
    </row>
    <row r="44" spans="1:7" ht="20.25">
      <c r="A44" s="22" t="s">
        <v>106</v>
      </c>
      <c r="B44" s="24" t="s">
        <v>211</v>
      </c>
      <c r="C44" s="26"/>
      <c r="D44" s="26"/>
      <c r="E44" s="26"/>
      <c r="F44" s="26"/>
      <c r="G44" s="26"/>
    </row>
    <row r="45" spans="1:7" ht="20.25">
      <c r="A45" s="22" t="s">
        <v>108</v>
      </c>
      <c r="B45" s="24" t="s">
        <v>212</v>
      </c>
      <c r="C45" s="26"/>
      <c r="D45" s="26"/>
      <c r="E45" s="26"/>
      <c r="F45" s="26"/>
      <c r="G45" s="26"/>
    </row>
    <row r="46" spans="1:7" ht="20.25">
      <c r="A46" s="22" t="s">
        <v>110</v>
      </c>
      <c r="B46" s="24" t="s">
        <v>213</v>
      </c>
      <c r="C46" s="26">
        <v>3002930</v>
      </c>
      <c r="D46" s="26">
        <v>1262275</v>
      </c>
      <c r="E46" s="26">
        <v>1262275</v>
      </c>
      <c r="F46" s="26"/>
      <c r="G46" s="26"/>
    </row>
    <row r="47" spans="1:7" ht="20.25">
      <c r="A47" s="23" t="s">
        <v>112</v>
      </c>
      <c r="B47" s="28" t="s">
        <v>214</v>
      </c>
      <c r="C47" s="26">
        <f>SUM(C42:C46)</f>
        <v>9721330</v>
      </c>
      <c r="D47" s="26">
        <f>SUM(D42:D46)</f>
        <v>13713163</v>
      </c>
      <c r="E47" s="26">
        <f>SUM(E42:E46)</f>
        <v>13713163</v>
      </c>
      <c r="F47" s="26"/>
      <c r="G47" s="26"/>
    </row>
    <row r="48" spans="1:7" ht="20.25">
      <c r="A48" s="23" t="s">
        <v>114</v>
      </c>
      <c r="B48" s="28" t="s">
        <v>215</v>
      </c>
      <c r="C48" s="29">
        <f>C27+C30+C38+C41+C47</f>
        <v>34454330</v>
      </c>
      <c r="D48" s="29">
        <f>D27+D30+D38+D41+D47</f>
        <v>46847802</v>
      </c>
      <c r="E48" s="29">
        <f>E27+E30+E38+E41+E47</f>
        <v>46847802</v>
      </c>
      <c r="F48" s="29"/>
      <c r="G48" s="29"/>
    </row>
    <row r="49" spans="1:7" ht="20.25">
      <c r="A49" s="22" t="s">
        <v>116</v>
      </c>
      <c r="B49" s="24" t="s">
        <v>216</v>
      </c>
      <c r="C49" s="26"/>
      <c r="D49" s="26"/>
      <c r="E49" s="26"/>
      <c r="F49" s="26"/>
      <c r="G49" s="26"/>
    </row>
    <row r="50" spans="1:7" ht="20.25">
      <c r="A50" s="22" t="s">
        <v>118</v>
      </c>
      <c r="B50" s="24" t="s">
        <v>14</v>
      </c>
      <c r="C50" s="26">
        <v>0</v>
      </c>
      <c r="D50" s="26"/>
      <c r="E50" s="26"/>
      <c r="F50" s="26"/>
      <c r="G50" s="26"/>
    </row>
    <row r="51" spans="1:7" ht="20.25">
      <c r="A51" s="22" t="s">
        <v>120</v>
      </c>
      <c r="B51" s="24" t="s">
        <v>217</v>
      </c>
      <c r="C51" s="26"/>
      <c r="D51" s="26"/>
      <c r="E51" s="26"/>
      <c r="F51" s="26"/>
      <c r="G51" s="26"/>
    </row>
    <row r="52" spans="1:7" ht="20.25">
      <c r="A52" s="22" t="s">
        <v>122</v>
      </c>
      <c r="B52" s="24" t="s">
        <v>15</v>
      </c>
      <c r="C52" s="26"/>
      <c r="D52" s="26"/>
      <c r="E52" s="26"/>
      <c r="F52" s="26"/>
      <c r="G52" s="26"/>
    </row>
    <row r="53" spans="1:7" ht="20.25">
      <c r="A53" s="22" t="s">
        <v>124</v>
      </c>
      <c r="B53" s="24" t="s">
        <v>16</v>
      </c>
      <c r="C53" s="26"/>
      <c r="D53" s="26"/>
      <c r="E53" s="26"/>
      <c r="F53" s="26"/>
      <c r="G53" s="26"/>
    </row>
    <row r="54" spans="1:7" ht="20.25">
      <c r="A54" s="22" t="s">
        <v>126</v>
      </c>
      <c r="B54" s="24" t="s">
        <v>17</v>
      </c>
      <c r="C54" s="26"/>
      <c r="D54" s="26"/>
      <c r="E54" s="26"/>
      <c r="F54" s="26"/>
      <c r="G54" s="26"/>
    </row>
    <row r="55" spans="1:7" ht="20.25">
      <c r="A55" s="22" t="s">
        <v>128</v>
      </c>
      <c r="B55" s="24" t="s">
        <v>218</v>
      </c>
      <c r="C55" s="26"/>
      <c r="D55" s="26"/>
      <c r="E55" s="26"/>
      <c r="F55" s="26"/>
      <c r="G55" s="26"/>
    </row>
    <row r="56" spans="1:7" ht="20.25">
      <c r="A56" s="22" t="s">
        <v>130</v>
      </c>
      <c r="B56" s="24" t="s">
        <v>18</v>
      </c>
      <c r="C56" s="26">
        <v>2500000</v>
      </c>
      <c r="D56" s="26">
        <v>3494942</v>
      </c>
      <c r="E56" s="26">
        <v>3494942</v>
      </c>
      <c r="F56" s="26"/>
      <c r="G56" s="26"/>
    </row>
    <row r="57" spans="1:7" ht="20.25">
      <c r="A57" s="23" t="s">
        <v>132</v>
      </c>
      <c r="B57" s="28" t="s">
        <v>4</v>
      </c>
      <c r="C57" s="26">
        <f>SUM(C49:C56)</f>
        <v>2500000</v>
      </c>
      <c r="D57" s="26">
        <f>SUM(D49:D56)</f>
        <v>3494942</v>
      </c>
      <c r="E57" s="26">
        <f>SUM(E49:E56)</f>
        <v>3494942</v>
      </c>
      <c r="F57" s="26"/>
      <c r="G57" s="26"/>
    </row>
    <row r="58" spans="1:7" ht="20.25">
      <c r="A58" s="22" t="s">
        <v>133</v>
      </c>
      <c r="B58" s="24" t="s">
        <v>219</v>
      </c>
      <c r="C58" s="26"/>
      <c r="D58" s="26"/>
      <c r="E58" s="26"/>
      <c r="F58" s="26"/>
      <c r="G58" s="26"/>
    </row>
    <row r="59" spans="1:7" ht="20.25">
      <c r="A59" s="22" t="s">
        <v>135</v>
      </c>
      <c r="B59" s="24" t="s">
        <v>220</v>
      </c>
      <c r="C59" s="26"/>
      <c r="D59" s="26">
        <v>2535498</v>
      </c>
      <c r="E59" s="26">
        <v>2535498</v>
      </c>
      <c r="F59" s="26"/>
      <c r="G59" s="26"/>
    </row>
    <row r="60" spans="1:7" ht="40.5">
      <c r="A60" s="22" t="s">
        <v>137</v>
      </c>
      <c r="B60" s="24" t="s">
        <v>221</v>
      </c>
      <c r="C60" s="26"/>
      <c r="D60" s="26"/>
      <c r="E60" s="26"/>
      <c r="F60" s="26"/>
      <c r="G60" s="26"/>
    </row>
    <row r="61" spans="1:7" ht="40.5">
      <c r="A61" s="22" t="s">
        <v>139</v>
      </c>
      <c r="B61" s="24" t="s">
        <v>222</v>
      </c>
      <c r="C61" s="27"/>
      <c r="D61" s="27"/>
      <c r="E61" s="27"/>
      <c r="F61" s="27"/>
      <c r="G61" s="27"/>
    </row>
    <row r="62" spans="1:7" ht="40.5">
      <c r="A62" s="22" t="s">
        <v>141</v>
      </c>
      <c r="B62" s="24" t="s">
        <v>223</v>
      </c>
      <c r="C62" s="27"/>
      <c r="D62" s="27"/>
      <c r="E62" s="27"/>
      <c r="F62" s="27"/>
      <c r="G62" s="27"/>
    </row>
    <row r="63" spans="1:7" ht="20.25">
      <c r="A63" s="22" t="s">
        <v>224</v>
      </c>
      <c r="B63" s="24" t="s">
        <v>225</v>
      </c>
      <c r="C63" s="27">
        <v>1100000</v>
      </c>
      <c r="D63" s="27">
        <v>345600</v>
      </c>
      <c r="E63" s="27">
        <v>345600</v>
      </c>
      <c r="F63" s="27"/>
      <c r="G63" s="27"/>
    </row>
    <row r="64" spans="1:7" ht="40.5">
      <c r="A64" s="22" t="s">
        <v>226</v>
      </c>
      <c r="B64" s="24" t="s">
        <v>227</v>
      </c>
      <c r="C64" s="27"/>
      <c r="D64" s="27"/>
      <c r="E64" s="27"/>
      <c r="F64" s="27"/>
      <c r="G64" s="27"/>
    </row>
    <row r="65" spans="1:7" ht="40.5">
      <c r="A65" s="22" t="s">
        <v>228</v>
      </c>
      <c r="B65" s="24" t="s">
        <v>229</v>
      </c>
      <c r="C65" s="27"/>
      <c r="D65" s="27"/>
      <c r="E65" s="27"/>
      <c r="F65" s="27"/>
      <c r="G65" s="27"/>
    </row>
    <row r="66" spans="1:7" ht="20.25">
      <c r="A66" s="22" t="s">
        <v>230</v>
      </c>
      <c r="B66" s="24" t="s">
        <v>231</v>
      </c>
      <c r="C66" s="27"/>
      <c r="D66" s="27"/>
      <c r="E66" s="27"/>
      <c r="F66" s="27"/>
      <c r="G66" s="27"/>
    </row>
    <row r="67" spans="1:7" ht="20.25">
      <c r="A67" s="22" t="s">
        <v>232</v>
      </c>
      <c r="B67" s="24" t="s">
        <v>233</v>
      </c>
      <c r="C67" s="27"/>
      <c r="D67" s="27"/>
      <c r="E67" s="27"/>
      <c r="F67" s="27"/>
      <c r="G67" s="27"/>
    </row>
    <row r="68" spans="1:7" ht="20.25">
      <c r="A68" s="22" t="s">
        <v>234</v>
      </c>
      <c r="B68" s="24" t="s">
        <v>235</v>
      </c>
      <c r="C68" s="27">
        <v>3550000</v>
      </c>
      <c r="D68" s="27">
        <v>5592921</v>
      </c>
      <c r="E68" s="27">
        <v>5592921</v>
      </c>
      <c r="F68" s="27"/>
      <c r="G68" s="27"/>
    </row>
    <row r="69" spans="1:7" ht="20.25">
      <c r="A69" s="22" t="s">
        <v>236</v>
      </c>
      <c r="B69" s="24" t="s">
        <v>5</v>
      </c>
      <c r="C69" s="27">
        <v>1123586</v>
      </c>
      <c r="D69" s="27">
        <v>1377117</v>
      </c>
      <c r="E69" s="27">
        <v>1377117</v>
      </c>
      <c r="F69" s="27"/>
      <c r="G69" s="27"/>
    </row>
    <row r="70" spans="1:7" ht="20.25">
      <c r="A70" s="23" t="s">
        <v>237</v>
      </c>
      <c r="B70" s="28" t="s">
        <v>238</v>
      </c>
      <c r="C70" s="27">
        <f>SUM(C58:C69)</f>
        <v>5773586</v>
      </c>
      <c r="D70" s="27">
        <f>SUM(D58:D69)</f>
        <v>9851136</v>
      </c>
      <c r="E70" s="27">
        <f>SUM(E58:E69)</f>
        <v>9851136</v>
      </c>
      <c r="F70" s="27"/>
      <c r="G70" s="27"/>
    </row>
    <row r="71" spans="1:7" ht="20.25">
      <c r="A71" s="22" t="s">
        <v>239</v>
      </c>
      <c r="B71" s="24" t="s">
        <v>240</v>
      </c>
      <c r="C71" s="27"/>
      <c r="D71" s="27">
        <v>369289</v>
      </c>
      <c r="E71" s="27"/>
      <c r="F71" s="27">
        <v>369289</v>
      </c>
      <c r="G71" s="27"/>
    </row>
    <row r="72" spans="1:7" ht="20.25">
      <c r="A72" s="22" t="s">
        <v>241</v>
      </c>
      <c r="B72" s="24" t="s">
        <v>242</v>
      </c>
      <c r="C72" s="27"/>
      <c r="D72" s="27">
        <v>12994851</v>
      </c>
      <c r="E72" s="27"/>
      <c r="F72" s="27">
        <v>12994851</v>
      </c>
      <c r="G72" s="27"/>
    </row>
    <row r="73" spans="1:7" ht="20.25">
      <c r="A73" s="22" t="s">
        <v>243</v>
      </c>
      <c r="B73" s="24" t="s">
        <v>244</v>
      </c>
      <c r="C73" s="27">
        <v>2480300</v>
      </c>
      <c r="D73" s="27">
        <v>2480300</v>
      </c>
      <c r="E73" s="27"/>
      <c r="F73" s="27">
        <v>2480300</v>
      </c>
      <c r="G73" s="27"/>
    </row>
    <row r="74" spans="1:7" ht="20.25">
      <c r="A74" s="22" t="s">
        <v>245</v>
      </c>
      <c r="B74" s="24" t="s">
        <v>246</v>
      </c>
      <c r="C74" s="27"/>
      <c r="D74" s="27">
        <v>266859</v>
      </c>
      <c r="E74" s="27"/>
      <c r="F74" s="27">
        <v>266859</v>
      </c>
      <c r="G74" s="27"/>
    </row>
    <row r="75" spans="1:7" ht="20.25">
      <c r="A75" s="22" t="s">
        <v>247</v>
      </c>
      <c r="B75" s="24" t="s">
        <v>248</v>
      </c>
      <c r="C75" s="27"/>
      <c r="D75" s="27"/>
      <c r="E75" s="27"/>
      <c r="F75" s="27"/>
      <c r="G75" s="27"/>
    </row>
    <row r="76" spans="1:7" ht="20.25">
      <c r="A76" s="22" t="s">
        <v>249</v>
      </c>
      <c r="B76" s="24" t="s">
        <v>250</v>
      </c>
      <c r="C76" s="27"/>
      <c r="D76" s="27"/>
      <c r="E76" s="27"/>
      <c r="F76" s="27"/>
      <c r="G76" s="27"/>
    </row>
    <row r="77" spans="1:7" ht="20.25">
      <c r="A77" s="22" t="s">
        <v>251</v>
      </c>
      <c r="B77" s="24" t="s">
        <v>252</v>
      </c>
      <c r="C77" s="27">
        <v>669700</v>
      </c>
      <c r="D77" s="27">
        <v>1099589</v>
      </c>
      <c r="E77" s="27"/>
      <c r="F77" s="27">
        <v>1099589</v>
      </c>
      <c r="G77" s="27"/>
    </row>
    <row r="78" spans="1:7" ht="20.25">
      <c r="A78" s="23" t="s">
        <v>253</v>
      </c>
      <c r="B78" s="28" t="s">
        <v>6</v>
      </c>
      <c r="C78" s="27">
        <f>SUM(C71:C77)</f>
        <v>3150000</v>
      </c>
      <c r="D78" s="30">
        <f>SUM(D71:D77)</f>
        <v>17210888</v>
      </c>
      <c r="E78" s="30"/>
      <c r="F78" s="30">
        <f>SUM(F71:F77)</f>
        <v>17210888</v>
      </c>
      <c r="G78" s="30"/>
    </row>
    <row r="79" spans="1:7" ht="20.25">
      <c r="A79" s="22" t="s">
        <v>254</v>
      </c>
      <c r="B79" s="24" t="s">
        <v>255</v>
      </c>
      <c r="C79" s="27">
        <v>19055000</v>
      </c>
      <c r="D79" s="27">
        <v>3155110</v>
      </c>
      <c r="E79" s="27"/>
      <c r="F79" s="27">
        <v>3155110</v>
      </c>
      <c r="G79" s="27"/>
    </row>
    <row r="80" spans="1:7" ht="20.25">
      <c r="A80" s="22" t="s">
        <v>256</v>
      </c>
      <c r="B80" s="24" t="s">
        <v>257</v>
      </c>
      <c r="C80" s="27"/>
      <c r="D80" s="27"/>
      <c r="E80" s="27"/>
      <c r="F80" s="27"/>
      <c r="G80" s="27"/>
    </row>
    <row r="81" spans="1:7" ht="20.25">
      <c r="A81" s="22" t="s">
        <v>258</v>
      </c>
      <c r="B81" s="24" t="s">
        <v>259</v>
      </c>
      <c r="C81" s="27"/>
      <c r="D81" s="27"/>
      <c r="E81" s="27"/>
      <c r="F81" s="27"/>
      <c r="G81" s="27"/>
    </row>
    <row r="82" spans="1:7" ht="20.25">
      <c r="A82" s="22" t="s">
        <v>260</v>
      </c>
      <c r="B82" s="24" t="s">
        <v>261</v>
      </c>
      <c r="C82" s="27">
        <v>5145000</v>
      </c>
      <c r="D82" s="27">
        <v>620401</v>
      </c>
      <c r="E82" s="27"/>
      <c r="F82" s="27">
        <v>620401</v>
      </c>
      <c r="G82" s="27"/>
    </row>
    <row r="83" spans="1:7" ht="20.25">
      <c r="A83" s="23" t="s">
        <v>262</v>
      </c>
      <c r="B83" s="28" t="s">
        <v>263</v>
      </c>
      <c r="C83" s="27">
        <f>SUM(C79:C82)</f>
        <v>24200000</v>
      </c>
      <c r="D83" s="27">
        <f>SUM(D79:D82)</f>
        <v>3775511</v>
      </c>
      <c r="E83" s="27"/>
      <c r="F83" s="27">
        <v>3775511</v>
      </c>
      <c r="G83" s="27"/>
    </row>
    <row r="84" spans="1:7" ht="40.5">
      <c r="A84" s="22" t="s">
        <v>264</v>
      </c>
      <c r="B84" s="24" t="s">
        <v>265</v>
      </c>
      <c r="C84" s="27"/>
      <c r="D84" s="27"/>
      <c r="E84" s="27"/>
      <c r="F84" s="27"/>
      <c r="G84" s="27"/>
    </row>
    <row r="85" spans="1:7" ht="40.5">
      <c r="A85" s="22" t="s">
        <v>266</v>
      </c>
      <c r="B85" s="24" t="s">
        <v>267</v>
      </c>
      <c r="C85" s="27"/>
      <c r="D85" s="26"/>
      <c r="E85" s="27"/>
      <c r="F85" s="27"/>
      <c r="G85" s="27"/>
    </row>
    <row r="86" spans="1:7" ht="40.5">
      <c r="A86" s="22" t="s">
        <v>268</v>
      </c>
      <c r="B86" s="24" t="s">
        <v>269</v>
      </c>
      <c r="C86" s="27"/>
      <c r="D86" s="27"/>
      <c r="E86" s="27"/>
      <c r="F86" s="27"/>
      <c r="G86" s="27"/>
    </row>
    <row r="87" spans="1:7" ht="20.25">
      <c r="A87" s="22" t="s">
        <v>270</v>
      </c>
      <c r="B87" s="24" t="s">
        <v>271</v>
      </c>
      <c r="C87" s="27"/>
      <c r="D87" s="27"/>
      <c r="E87" s="27"/>
      <c r="F87" s="27"/>
      <c r="G87" s="27"/>
    </row>
    <row r="88" spans="1:7" ht="40.5">
      <c r="A88" s="22" t="s">
        <v>272</v>
      </c>
      <c r="B88" s="24" t="s">
        <v>273</v>
      </c>
      <c r="C88" s="27"/>
      <c r="D88" s="27"/>
      <c r="E88" s="27"/>
      <c r="F88" s="27"/>
      <c r="G88" s="27"/>
    </row>
    <row r="89" spans="1:7" ht="40.5">
      <c r="A89" s="22" t="s">
        <v>274</v>
      </c>
      <c r="B89" s="24" t="s">
        <v>275</v>
      </c>
      <c r="C89" s="27"/>
      <c r="D89" s="27"/>
      <c r="E89" s="27"/>
      <c r="F89" s="27"/>
      <c r="G89" s="27"/>
    </row>
    <row r="90" spans="1:7" ht="20.25">
      <c r="A90" s="22" t="s">
        <v>276</v>
      </c>
      <c r="B90" s="24" t="s">
        <v>277</v>
      </c>
      <c r="C90" s="26"/>
      <c r="D90" s="26"/>
      <c r="E90" s="26"/>
      <c r="F90" s="26"/>
      <c r="G90" s="26"/>
    </row>
    <row r="91" spans="1:7" ht="20.25">
      <c r="A91" s="22" t="s">
        <v>278</v>
      </c>
      <c r="B91" s="24" t="s">
        <v>279</v>
      </c>
      <c r="C91" s="26"/>
      <c r="D91" s="26">
        <v>13600000</v>
      </c>
      <c r="E91" s="26"/>
      <c r="F91" s="26">
        <v>13600000</v>
      </c>
      <c r="G91" s="26"/>
    </row>
    <row r="92" spans="1:7" ht="20.25">
      <c r="A92" s="23" t="s">
        <v>280</v>
      </c>
      <c r="B92" s="28" t="s">
        <v>281</v>
      </c>
      <c r="C92" s="26">
        <f>SUM(C84:C91)</f>
        <v>0</v>
      </c>
      <c r="D92" s="26">
        <f>SUM(D84:D91)</f>
        <v>13600000</v>
      </c>
      <c r="E92" s="26">
        <f>SUM(E84:E91)</f>
        <v>0</v>
      </c>
      <c r="F92" s="26">
        <v>13600000</v>
      </c>
      <c r="G92" s="26"/>
    </row>
    <row r="93" spans="1:7" ht="20.25">
      <c r="A93" s="23" t="s">
        <v>282</v>
      </c>
      <c r="B93" s="28" t="s">
        <v>9</v>
      </c>
      <c r="C93" s="29">
        <f>C22+C23+C48+C57+C70+C78+C83+C92</f>
        <v>104962916</v>
      </c>
      <c r="D93" s="29">
        <f>D22+D23+D48+D57+D70+D78+D83+D92</f>
        <v>130342279</v>
      </c>
      <c r="E93" s="29">
        <f>E22+E23+E48+E57+E70+E78+E83+E92</f>
        <v>84455880</v>
      </c>
      <c r="F93" s="29">
        <f>F22+F23+F48+F57+F70+F78+F83+F92</f>
        <v>34586399</v>
      </c>
      <c r="G93" s="29">
        <f>G22+G23+G48+G57+G70+G78+G83+G92</f>
        <v>11300000</v>
      </c>
    </row>
    <row r="94" spans="1:7" ht="20.25">
      <c r="A94" s="22" t="s">
        <v>27</v>
      </c>
      <c r="B94" s="24" t="s">
        <v>283</v>
      </c>
      <c r="C94" s="26"/>
      <c r="D94" s="26"/>
      <c r="E94" s="26"/>
      <c r="F94" s="26"/>
      <c r="G94" s="26"/>
    </row>
    <row r="95" spans="1:7" ht="20.25">
      <c r="A95" s="22" t="s">
        <v>29</v>
      </c>
      <c r="B95" s="24" t="s">
        <v>284</v>
      </c>
      <c r="C95" s="26"/>
      <c r="D95" s="26"/>
      <c r="E95" s="26"/>
      <c r="F95" s="26"/>
      <c r="G95" s="26"/>
    </row>
    <row r="96" spans="1:7" ht="20.25">
      <c r="A96" s="22" t="s">
        <v>31</v>
      </c>
      <c r="B96" s="24" t="s">
        <v>285</v>
      </c>
      <c r="C96" s="26"/>
      <c r="D96" s="26"/>
      <c r="E96" s="26"/>
      <c r="F96" s="26"/>
      <c r="G96" s="26"/>
    </row>
    <row r="97" spans="1:7" ht="20.25">
      <c r="A97" s="23" t="s">
        <v>33</v>
      </c>
      <c r="B97" s="28" t="s">
        <v>286</v>
      </c>
      <c r="C97" s="26">
        <f>C94+C95+C96</f>
        <v>0</v>
      </c>
      <c r="D97" s="26">
        <f>D94+D95+D96</f>
        <v>0</v>
      </c>
      <c r="E97" s="26"/>
      <c r="F97" s="26"/>
      <c r="G97" s="26"/>
    </row>
    <row r="98" spans="1:7" ht="20.25">
      <c r="A98" s="22" t="s">
        <v>35</v>
      </c>
      <c r="B98" s="24" t="s">
        <v>287</v>
      </c>
      <c r="C98" s="26"/>
      <c r="D98" s="26"/>
      <c r="E98" s="26"/>
      <c r="F98" s="26"/>
      <c r="G98" s="26"/>
    </row>
    <row r="99" spans="1:7" ht="20.25">
      <c r="A99" s="22" t="s">
        <v>37</v>
      </c>
      <c r="B99" s="24" t="s">
        <v>288</v>
      </c>
      <c r="C99" s="26"/>
      <c r="D99" s="26"/>
      <c r="E99" s="26"/>
      <c r="F99" s="26"/>
      <c r="G99" s="26"/>
    </row>
    <row r="100" spans="1:7" ht="20.25">
      <c r="A100" s="22" t="s">
        <v>39</v>
      </c>
      <c r="B100" s="24" t="s">
        <v>289</v>
      </c>
      <c r="C100" s="26"/>
      <c r="D100" s="26"/>
      <c r="E100" s="26"/>
      <c r="F100" s="26"/>
      <c r="G100" s="26"/>
    </row>
    <row r="101" spans="1:7" ht="20.25">
      <c r="A101" s="22" t="s">
        <v>41</v>
      </c>
      <c r="B101" s="24" t="s">
        <v>290</v>
      </c>
      <c r="C101" s="26"/>
      <c r="D101" s="26"/>
      <c r="E101" s="26"/>
      <c r="F101" s="26"/>
      <c r="G101" s="26"/>
    </row>
    <row r="102" spans="1:7" ht="20.25">
      <c r="A102" s="23" t="s">
        <v>43</v>
      </c>
      <c r="B102" s="28" t="s">
        <v>291</v>
      </c>
      <c r="C102" s="26">
        <f>C98+C99+C100+C101</f>
        <v>0</v>
      </c>
      <c r="D102" s="26">
        <f>D98+D99+D100+D101</f>
        <v>0</v>
      </c>
      <c r="E102" s="26"/>
      <c r="F102" s="26"/>
      <c r="G102" s="26"/>
    </row>
    <row r="103" spans="1:7" ht="20.25">
      <c r="A103" s="22" t="s">
        <v>45</v>
      </c>
      <c r="B103" s="24" t="s">
        <v>292</v>
      </c>
      <c r="C103" s="26"/>
      <c r="D103" s="26"/>
      <c r="E103" s="26"/>
      <c r="F103" s="26"/>
      <c r="G103" s="26"/>
    </row>
    <row r="104" spans="1:7" ht="20.25">
      <c r="A104" s="22" t="s">
        <v>47</v>
      </c>
      <c r="B104" s="24" t="s">
        <v>293</v>
      </c>
      <c r="C104" s="26"/>
      <c r="D104" s="26">
        <v>3852840</v>
      </c>
      <c r="E104" s="26">
        <v>3852840</v>
      </c>
      <c r="F104" s="26"/>
      <c r="G104" s="26"/>
    </row>
    <row r="105" spans="1:7" ht="20.25">
      <c r="A105" s="22" t="s">
        <v>49</v>
      </c>
      <c r="B105" s="24" t="s">
        <v>294</v>
      </c>
      <c r="C105" s="26">
        <v>136909670</v>
      </c>
      <c r="D105" s="26">
        <v>137023160</v>
      </c>
      <c r="E105" s="26">
        <v>137023160</v>
      </c>
      <c r="F105" s="26"/>
      <c r="G105" s="26"/>
    </row>
    <row r="106" spans="1:7" ht="20.25">
      <c r="A106" s="22" t="s">
        <v>51</v>
      </c>
      <c r="B106" s="24" t="s">
        <v>295</v>
      </c>
      <c r="C106" s="26"/>
      <c r="D106" s="26"/>
      <c r="E106" s="26"/>
      <c r="F106" s="26"/>
      <c r="G106" s="26"/>
    </row>
    <row r="107" spans="1:7" ht="20.25">
      <c r="A107" s="22" t="s">
        <v>52</v>
      </c>
      <c r="B107" s="24" t="s">
        <v>296</v>
      </c>
      <c r="C107" s="26"/>
      <c r="D107" s="26"/>
      <c r="E107" s="26"/>
      <c r="F107" s="26"/>
      <c r="G107" s="26"/>
    </row>
    <row r="108" spans="1:7" ht="20.25">
      <c r="A108" s="22" t="s">
        <v>54</v>
      </c>
      <c r="B108" s="24" t="s">
        <v>297</v>
      </c>
      <c r="C108" s="26"/>
      <c r="D108" s="26"/>
      <c r="E108" s="26"/>
      <c r="F108" s="26"/>
      <c r="G108" s="26"/>
    </row>
    <row r="109" spans="1:7" ht="20.25">
      <c r="A109" s="23" t="s">
        <v>56</v>
      </c>
      <c r="B109" s="28" t="s">
        <v>298</v>
      </c>
      <c r="C109" s="26">
        <f>C97+C102+C103+C104+C105+C106+C107+C108</f>
        <v>136909670</v>
      </c>
      <c r="D109" s="26">
        <f>D97+D102+D103+D104+D105+D106+D107+D108</f>
        <v>140876000</v>
      </c>
      <c r="E109" s="26">
        <f>E97+E102+E103+E104+E105+E106+E107+E108</f>
        <v>140876000</v>
      </c>
      <c r="F109" s="26"/>
      <c r="G109" s="26"/>
    </row>
    <row r="110" spans="1:7" ht="20.25">
      <c r="A110" s="22" t="s">
        <v>58</v>
      </c>
      <c r="B110" s="24" t="s">
        <v>299</v>
      </c>
      <c r="C110" s="26"/>
      <c r="D110" s="26"/>
      <c r="E110" s="26"/>
      <c r="F110" s="26"/>
      <c r="G110" s="26"/>
    </row>
    <row r="111" spans="1:7" ht="20.25">
      <c r="A111" s="22" t="s">
        <v>60</v>
      </c>
      <c r="B111" s="24" t="s">
        <v>300</v>
      </c>
      <c r="C111" s="26"/>
      <c r="D111" s="26"/>
      <c r="E111" s="26"/>
      <c r="F111" s="26"/>
      <c r="G111" s="26"/>
    </row>
    <row r="112" spans="1:7" ht="20.25">
      <c r="A112" s="22" t="s">
        <v>62</v>
      </c>
      <c r="B112" s="24" t="s">
        <v>301</v>
      </c>
      <c r="C112" s="26"/>
      <c r="D112" s="26"/>
      <c r="E112" s="26"/>
      <c r="F112" s="26"/>
      <c r="G112" s="26"/>
    </row>
    <row r="113" spans="1:7" ht="20.25">
      <c r="A113" s="22" t="s">
        <v>64</v>
      </c>
      <c r="B113" s="24" t="s">
        <v>302</v>
      </c>
      <c r="C113" s="26"/>
      <c r="D113" s="26"/>
      <c r="E113" s="26"/>
      <c r="F113" s="26"/>
      <c r="G113" s="26"/>
    </row>
    <row r="114" spans="1:7" ht="20.25">
      <c r="A114" s="23" t="s">
        <v>66</v>
      </c>
      <c r="B114" s="28" t="s">
        <v>303</v>
      </c>
      <c r="C114" s="26"/>
      <c r="D114" s="26"/>
      <c r="E114" s="26"/>
      <c r="F114" s="26"/>
      <c r="G114" s="26"/>
    </row>
    <row r="115" spans="1:7" ht="20.25">
      <c r="A115" s="22" t="s">
        <v>68</v>
      </c>
      <c r="B115" s="24" t="s">
        <v>304</v>
      </c>
      <c r="C115" s="26"/>
      <c r="D115" s="26"/>
      <c r="E115" s="26"/>
      <c r="F115" s="26"/>
      <c r="G115" s="26"/>
    </row>
    <row r="116" spans="1:7" ht="20.25">
      <c r="A116" s="23" t="s">
        <v>70</v>
      </c>
      <c r="B116" s="28" t="s">
        <v>305</v>
      </c>
      <c r="C116" s="26">
        <f>C109+C114+C115</f>
        <v>136909670</v>
      </c>
      <c r="D116" s="26">
        <f>D109+D114+D115</f>
        <v>140876000</v>
      </c>
      <c r="E116" s="26">
        <f>E109+E114+E115</f>
        <v>140876000</v>
      </c>
      <c r="F116" s="26"/>
      <c r="G116" s="26"/>
    </row>
    <row r="117" spans="1:7" ht="20.25">
      <c r="A117" s="25"/>
      <c r="B117" s="28" t="s">
        <v>10</v>
      </c>
      <c r="C117" s="29">
        <f>C93+C116</f>
        <v>241872586</v>
      </c>
      <c r="D117" s="29">
        <f>D93+D116</f>
        <v>271218279</v>
      </c>
      <c r="E117" s="29">
        <v>225331880</v>
      </c>
      <c r="F117" s="29">
        <v>34586399</v>
      </c>
      <c r="G117" s="26">
        <v>11300000</v>
      </c>
    </row>
  </sheetData>
  <sheetProtection/>
  <mergeCells count="4">
    <mergeCell ref="A1:B1"/>
    <mergeCell ref="C1:C3"/>
    <mergeCell ref="D1:D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view="pageBreakPreview" zoomScale="60" zoomScalePageLayoutView="0" workbookViewId="0" topLeftCell="C1">
      <selection activeCell="F115" sqref="F115"/>
    </sheetView>
  </sheetViews>
  <sheetFormatPr defaultColWidth="9.00390625" defaultRowHeight="12.75"/>
  <cols>
    <col min="1" max="1" width="0" style="0" hidden="1" customWidth="1"/>
    <col min="2" max="2" width="99.875" style="0" customWidth="1"/>
    <col min="3" max="3" width="20.625" style="0" customWidth="1"/>
    <col min="4" max="4" width="20.00390625" style="0" customWidth="1"/>
    <col min="5" max="7" width="17.75390625" style="0" customWidth="1"/>
  </cols>
  <sheetData>
    <row r="1" spans="1:7" ht="20.25">
      <c r="A1" s="88" t="s">
        <v>327</v>
      </c>
      <c r="B1" s="89"/>
      <c r="C1" s="69" t="s">
        <v>167</v>
      </c>
      <c r="D1" s="69" t="s">
        <v>168</v>
      </c>
      <c r="E1" s="42"/>
      <c r="F1" s="42"/>
      <c r="G1" s="42"/>
    </row>
    <row r="2" spans="1:7" ht="20.25">
      <c r="A2" s="94" t="s">
        <v>169</v>
      </c>
      <c r="B2" s="95"/>
      <c r="C2" s="96"/>
      <c r="D2" s="96"/>
      <c r="E2" s="45" t="s">
        <v>12</v>
      </c>
      <c r="F2" s="45" t="s">
        <v>22</v>
      </c>
      <c r="G2" s="45" t="s">
        <v>171</v>
      </c>
    </row>
    <row r="3" spans="1:7" ht="20.25">
      <c r="A3" s="35"/>
      <c r="B3" s="36" t="s">
        <v>337</v>
      </c>
      <c r="C3" s="97"/>
      <c r="D3" s="97"/>
      <c r="E3" s="46" t="s">
        <v>13</v>
      </c>
      <c r="F3" s="46" t="s">
        <v>13</v>
      </c>
      <c r="G3" s="46" t="s">
        <v>13</v>
      </c>
    </row>
    <row r="4" spans="1:7" ht="20.25">
      <c r="A4" s="22" t="s">
        <v>27</v>
      </c>
      <c r="B4" s="31" t="s">
        <v>172</v>
      </c>
      <c r="C4" s="32">
        <v>42720070</v>
      </c>
      <c r="D4" s="32">
        <v>42146347</v>
      </c>
      <c r="E4" s="32">
        <v>38446347</v>
      </c>
      <c r="F4" s="32"/>
      <c r="G4" s="32">
        <v>3700000</v>
      </c>
    </row>
    <row r="5" spans="1:7" ht="20.25">
      <c r="A5" s="22" t="s">
        <v>29</v>
      </c>
      <c r="B5" s="24" t="s">
        <v>173</v>
      </c>
      <c r="C5" s="26"/>
      <c r="D5" s="26"/>
      <c r="E5" s="26"/>
      <c r="F5" s="26"/>
      <c r="G5" s="26"/>
    </row>
    <row r="6" spans="1:7" ht="20.25">
      <c r="A6" s="22" t="s">
        <v>31</v>
      </c>
      <c r="B6" s="24" t="s">
        <v>174</v>
      </c>
      <c r="C6" s="26"/>
      <c r="D6" s="26"/>
      <c r="E6" s="26"/>
      <c r="F6" s="26"/>
      <c r="G6" s="26"/>
    </row>
    <row r="7" spans="1:7" ht="20.25">
      <c r="A7" s="22" t="s">
        <v>33</v>
      </c>
      <c r="B7" s="24" t="s">
        <v>175</v>
      </c>
      <c r="C7" s="26"/>
      <c r="D7" s="26"/>
      <c r="E7" s="26"/>
      <c r="F7" s="26"/>
      <c r="G7" s="26"/>
    </row>
    <row r="8" spans="1:7" ht="20.25">
      <c r="A8" s="22" t="s">
        <v>35</v>
      </c>
      <c r="B8" s="24" t="s">
        <v>176</v>
      </c>
      <c r="C8" s="26"/>
      <c r="D8" s="26"/>
      <c r="E8" s="26"/>
      <c r="F8" s="26"/>
      <c r="G8" s="26"/>
    </row>
    <row r="9" spans="1:7" ht="20.25">
      <c r="A9" s="22" t="s">
        <v>37</v>
      </c>
      <c r="B9" s="24" t="s">
        <v>177</v>
      </c>
      <c r="C9" s="26">
        <v>1017000</v>
      </c>
      <c r="D9" s="26">
        <v>1017000</v>
      </c>
      <c r="E9" s="26">
        <v>1017000</v>
      </c>
      <c r="F9" s="26"/>
      <c r="G9" s="26"/>
    </row>
    <row r="10" spans="1:7" ht="20.25">
      <c r="A10" s="22" t="s">
        <v>39</v>
      </c>
      <c r="B10" s="24" t="s">
        <v>178</v>
      </c>
      <c r="C10" s="26">
        <v>2994000</v>
      </c>
      <c r="D10" s="26">
        <v>2994000</v>
      </c>
      <c r="E10" s="26">
        <v>2725000</v>
      </c>
      <c r="F10" s="26"/>
      <c r="G10" s="26">
        <v>269000</v>
      </c>
    </row>
    <row r="11" spans="1:7" ht="20.25">
      <c r="A11" s="22" t="s">
        <v>41</v>
      </c>
      <c r="B11" s="24" t="s">
        <v>179</v>
      </c>
      <c r="C11" s="26"/>
      <c r="D11" s="26"/>
      <c r="E11" s="26"/>
      <c r="F11" s="26"/>
      <c r="G11" s="26"/>
    </row>
    <row r="12" spans="1:7" ht="20.25">
      <c r="A12" s="22" t="s">
        <v>43</v>
      </c>
      <c r="B12" s="24" t="s">
        <v>180</v>
      </c>
      <c r="C12" s="26">
        <v>1375000</v>
      </c>
      <c r="D12" s="26">
        <v>723838</v>
      </c>
      <c r="E12" s="26">
        <v>723838</v>
      </c>
      <c r="F12" s="26"/>
      <c r="G12" s="26"/>
    </row>
    <row r="13" spans="1:7" ht="20.25">
      <c r="A13" s="22" t="s">
        <v>45</v>
      </c>
      <c r="B13" s="24" t="s">
        <v>181</v>
      </c>
      <c r="C13" s="26">
        <v>210000</v>
      </c>
      <c r="D13" s="26">
        <v>210000</v>
      </c>
      <c r="E13" s="26">
        <v>210000</v>
      </c>
      <c r="F13" s="26"/>
      <c r="G13" s="26"/>
    </row>
    <row r="14" spans="1:7" ht="20.25">
      <c r="A14" s="22" t="s">
        <v>47</v>
      </c>
      <c r="B14" s="24" t="s">
        <v>182</v>
      </c>
      <c r="C14" s="26"/>
      <c r="D14" s="26"/>
      <c r="E14" s="26"/>
      <c r="F14" s="26"/>
      <c r="G14" s="26"/>
    </row>
    <row r="15" spans="1:7" ht="20.25">
      <c r="A15" s="22" t="s">
        <v>49</v>
      </c>
      <c r="B15" s="24" t="s">
        <v>183</v>
      </c>
      <c r="C15" s="26"/>
      <c r="D15" s="26"/>
      <c r="E15" s="26"/>
      <c r="F15" s="26"/>
      <c r="G15" s="26"/>
    </row>
    <row r="16" spans="1:7" ht="20.25">
      <c r="A16" s="22" t="s">
        <v>51</v>
      </c>
      <c r="B16" s="24" t="s">
        <v>184</v>
      </c>
      <c r="C16" s="26"/>
      <c r="D16" s="26"/>
      <c r="E16" s="26"/>
      <c r="F16" s="26"/>
      <c r="G16" s="26"/>
    </row>
    <row r="17" spans="1:7" ht="20.25">
      <c r="A17" s="23" t="s">
        <v>52</v>
      </c>
      <c r="B17" s="28" t="s">
        <v>185</v>
      </c>
      <c r="C17" s="26">
        <f>SUM(C4:C16)</f>
        <v>48316070</v>
      </c>
      <c r="D17" s="26">
        <f>SUM(D4:D16)</f>
        <v>47091185</v>
      </c>
      <c r="E17" s="26">
        <f>SUM(E4:E16)</f>
        <v>43122185</v>
      </c>
      <c r="F17" s="26"/>
      <c r="G17" s="26">
        <f>SUM(G4:G16)</f>
        <v>3969000</v>
      </c>
    </row>
    <row r="18" spans="1:7" ht="20.25">
      <c r="A18" s="22" t="s">
        <v>54</v>
      </c>
      <c r="B18" s="24" t="s">
        <v>186</v>
      </c>
      <c r="C18" s="26"/>
      <c r="D18" s="26"/>
      <c r="E18" s="26"/>
      <c r="F18" s="26"/>
      <c r="G18" s="26"/>
    </row>
    <row r="19" spans="1:7" ht="40.5">
      <c r="A19" s="22" t="s">
        <v>56</v>
      </c>
      <c r="B19" s="24" t="s">
        <v>187</v>
      </c>
      <c r="C19" s="26"/>
      <c r="D19" s="26"/>
      <c r="E19" s="26"/>
      <c r="F19" s="26"/>
      <c r="G19" s="26"/>
    </row>
    <row r="20" spans="1:7" ht="20.25">
      <c r="A20" s="22" t="s">
        <v>58</v>
      </c>
      <c r="B20" s="24" t="s">
        <v>188</v>
      </c>
      <c r="C20" s="26"/>
      <c r="D20" s="26"/>
      <c r="E20" s="26"/>
      <c r="F20" s="26"/>
      <c r="G20" s="26"/>
    </row>
    <row r="21" spans="1:7" ht="20.25">
      <c r="A21" s="23" t="s">
        <v>60</v>
      </c>
      <c r="B21" s="28" t="s">
        <v>189</v>
      </c>
      <c r="C21" s="26"/>
      <c r="D21" s="26">
        <f>D18+D19+D20</f>
        <v>0</v>
      </c>
      <c r="E21" s="26">
        <f>E18+E19+E20</f>
        <v>0</v>
      </c>
      <c r="F21" s="26"/>
      <c r="G21" s="26"/>
    </row>
    <row r="22" spans="1:7" ht="20.25">
      <c r="A22" s="23" t="s">
        <v>62</v>
      </c>
      <c r="B22" s="28" t="s">
        <v>3</v>
      </c>
      <c r="C22" s="29">
        <f>C17+C21</f>
        <v>48316070</v>
      </c>
      <c r="D22" s="29">
        <f>D17+D21</f>
        <v>47091185</v>
      </c>
      <c r="E22" s="29">
        <f>E17+E21</f>
        <v>43122185</v>
      </c>
      <c r="F22" s="29"/>
      <c r="G22" s="29">
        <v>3969000</v>
      </c>
    </row>
    <row r="23" spans="1:7" ht="40.5">
      <c r="A23" s="23" t="s">
        <v>64</v>
      </c>
      <c r="B23" s="28" t="s">
        <v>190</v>
      </c>
      <c r="C23" s="30">
        <v>9852600</v>
      </c>
      <c r="D23" s="30">
        <v>11077485</v>
      </c>
      <c r="E23" s="30">
        <v>11077485</v>
      </c>
      <c r="F23" s="30"/>
      <c r="G23" s="30">
        <v>875000</v>
      </c>
    </row>
    <row r="24" spans="1:7" ht="20.25">
      <c r="A24" s="22" t="s">
        <v>66</v>
      </c>
      <c r="B24" s="24" t="s">
        <v>191</v>
      </c>
      <c r="C24" s="26">
        <v>200000</v>
      </c>
      <c r="D24" s="26">
        <v>100000</v>
      </c>
      <c r="E24" s="26">
        <v>100000</v>
      </c>
      <c r="F24" s="26"/>
      <c r="G24" s="26"/>
    </row>
    <row r="25" spans="1:7" ht="20.25">
      <c r="A25" s="22" t="s">
        <v>68</v>
      </c>
      <c r="B25" s="24" t="s">
        <v>192</v>
      </c>
      <c r="C25" s="26">
        <v>1100000</v>
      </c>
      <c r="D25" s="26">
        <v>1115231</v>
      </c>
      <c r="E25" s="26">
        <v>1115231</v>
      </c>
      <c r="F25" s="26"/>
      <c r="G25" s="26"/>
    </row>
    <row r="26" spans="1:7" ht="20.25">
      <c r="A26" s="22" t="s">
        <v>70</v>
      </c>
      <c r="B26" s="24" t="s">
        <v>193</v>
      </c>
      <c r="C26" s="26"/>
      <c r="D26" s="26"/>
      <c r="E26" s="26"/>
      <c r="F26" s="26"/>
      <c r="G26" s="26"/>
    </row>
    <row r="27" spans="1:7" ht="20.25">
      <c r="A27" s="23" t="s">
        <v>72</v>
      </c>
      <c r="B27" s="28" t="s">
        <v>194</v>
      </c>
      <c r="C27" s="26">
        <f>C24+C25+C26</f>
        <v>1300000</v>
      </c>
      <c r="D27" s="26">
        <f>D24+D25+D26</f>
        <v>1215231</v>
      </c>
      <c r="E27" s="26">
        <f>E24+E25+E26</f>
        <v>1215231</v>
      </c>
      <c r="F27" s="26"/>
      <c r="G27" s="26"/>
    </row>
    <row r="28" spans="1:7" ht="20.25">
      <c r="A28" s="22" t="s">
        <v>74</v>
      </c>
      <c r="B28" s="24" t="s">
        <v>195</v>
      </c>
      <c r="C28" s="26">
        <v>990000</v>
      </c>
      <c r="D28" s="26">
        <v>990000</v>
      </c>
      <c r="E28" s="26">
        <v>990000</v>
      </c>
      <c r="F28" s="26"/>
      <c r="G28" s="26"/>
    </row>
    <row r="29" spans="1:7" ht="20.25">
      <c r="A29" s="22" t="s">
        <v>76</v>
      </c>
      <c r="B29" s="24" t="s">
        <v>196</v>
      </c>
      <c r="C29" s="26">
        <v>450000</v>
      </c>
      <c r="D29" s="26">
        <v>450000</v>
      </c>
      <c r="E29" s="26">
        <v>450000</v>
      </c>
      <c r="F29" s="26"/>
      <c r="G29" s="26"/>
    </row>
    <row r="30" spans="1:7" ht="20.25">
      <c r="A30" s="23" t="s">
        <v>78</v>
      </c>
      <c r="B30" s="28" t="s">
        <v>197</v>
      </c>
      <c r="C30" s="26">
        <f>C28+C29</f>
        <v>1440000</v>
      </c>
      <c r="D30" s="26">
        <f>D28+D29</f>
        <v>1440000</v>
      </c>
      <c r="E30" s="26">
        <f>E28+E29</f>
        <v>1440000</v>
      </c>
      <c r="F30" s="26"/>
      <c r="G30" s="26"/>
    </row>
    <row r="31" spans="1:7" ht="20.25">
      <c r="A31" s="22" t="s">
        <v>80</v>
      </c>
      <c r="B31" s="24" t="s">
        <v>198</v>
      </c>
      <c r="C31" s="26">
        <v>1389000</v>
      </c>
      <c r="D31" s="26">
        <v>1389000</v>
      </c>
      <c r="E31" s="26">
        <v>1389000</v>
      </c>
      <c r="F31" s="26"/>
      <c r="G31" s="26"/>
    </row>
    <row r="32" spans="1:7" ht="20.25">
      <c r="A32" s="22" t="s">
        <v>82</v>
      </c>
      <c r="B32" s="24" t="s">
        <v>199</v>
      </c>
      <c r="C32" s="26"/>
      <c r="D32" s="26"/>
      <c r="E32" s="26"/>
      <c r="F32" s="26"/>
      <c r="G32" s="26"/>
    </row>
    <row r="33" spans="1:7" ht="20.25">
      <c r="A33" s="22" t="s">
        <v>84</v>
      </c>
      <c r="B33" s="24" t="s">
        <v>200</v>
      </c>
      <c r="C33" s="26"/>
      <c r="D33" s="26"/>
      <c r="E33" s="26">
        <v>0</v>
      </c>
      <c r="F33" s="26"/>
      <c r="G33" s="26"/>
    </row>
    <row r="34" spans="1:7" ht="20.25">
      <c r="A34" s="22" t="s">
        <v>86</v>
      </c>
      <c r="B34" s="24" t="s">
        <v>201</v>
      </c>
      <c r="C34" s="26">
        <v>280000</v>
      </c>
      <c r="D34" s="26">
        <v>462520</v>
      </c>
      <c r="E34" s="26">
        <v>462520</v>
      </c>
      <c r="F34" s="26"/>
      <c r="G34" s="26"/>
    </row>
    <row r="35" spans="1:7" ht="20.25">
      <c r="A35" s="22" t="s">
        <v>88</v>
      </c>
      <c r="B35" s="24" t="s">
        <v>202</v>
      </c>
      <c r="C35" s="26"/>
      <c r="D35" s="26"/>
      <c r="E35" s="26"/>
      <c r="F35" s="26"/>
      <c r="G35" s="26"/>
    </row>
    <row r="36" spans="1:7" ht="20.25">
      <c r="A36" s="22" t="s">
        <v>90</v>
      </c>
      <c r="B36" s="24" t="s">
        <v>203</v>
      </c>
      <c r="C36" s="26">
        <v>225000</v>
      </c>
      <c r="D36" s="26">
        <v>173580</v>
      </c>
      <c r="E36" s="26">
        <v>173580</v>
      </c>
      <c r="F36" s="26"/>
      <c r="G36" s="26"/>
    </row>
    <row r="37" spans="1:7" ht="20.25">
      <c r="A37" s="22" t="s">
        <v>92</v>
      </c>
      <c r="B37" s="24" t="s">
        <v>204</v>
      </c>
      <c r="C37" s="26">
        <v>1020000</v>
      </c>
      <c r="D37" s="26">
        <v>1367617</v>
      </c>
      <c r="E37" s="26">
        <v>1367617</v>
      </c>
      <c r="F37" s="26"/>
      <c r="G37" s="26"/>
    </row>
    <row r="38" spans="1:7" ht="20.25">
      <c r="A38" s="23" t="s">
        <v>94</v>
      </c>
      <c r="B38" s="28" t="s">
        <v>205</v>
      </c>
      <c r="C38" s="26">
        <f>SUM(C31:C37)</f>
        <v>2914000</v>
      </c>
      <c r="D38" s="26">
        <f>SUM(D31:D37)</f>
        <v>3392717</v>
      </c>
      <c r="E38" s="26">
        <f>SUM(E31:E37)</f>
        <v>3392717</v>
      </c>
      <c r="F38" s="26"/>
      <c r="G38" s="26"/>
    </row>
    <row r="39" spans="1:7" ht="20.25">
      <c r="A39" s="22" t="s">
        <v>96</v>
      </c>
      <c r="B39" s="24" t="s">
        <v>206</v>
      </c>
      <c r="C39" s="26">
        <v>570000</v>
      </c>
      <c r="D39" s="26">
        <v>570000</v>
      </c>
      <c r="E39" s="26">
        <v>570000</v>
      </c>
      <c r="F39" s="26"/>
      <c r="G39" s="26"/>
    </row>
    <row r="40" spans="1:7" ht="20.25">
      <c r="A40" s="22" t="s">
        <v>98</v>
      </c>
      <c r="B40" s="24" t="s">
        <v>207</v>
      </c>
      <c r="C40" s="26"/>
      <c r="D40" s="26"/>
      <c r="E40" s="26"/>
      <c r="F40" s="26"/>
      <c r="G40" s="26"/>
    </row>
    <row r="41" spans="1:7" ht="20.25">
      <c r="A41" s="23" t="s">
        <v>100</v>
      </c>
      <c r="B41" s="28" t="s">
        <v>208</v>
      </c>
      <c r="C41" s="26">
        <f>SUM(C39,C40)</f>
        <v>570000</v>
      </c>
      <c r="D41" s="26">
        <f>SUM(D39,D40)</f>
        <v>570000</v>
      </c>
      <c r="E41" s="26">
        <f>SUM(E39,E40)</f>
        <v>570000</v>
      </c>
      <c r="F41" s="26"/>
      <c r="G41" s="26"/>
    </row>
    <row r="42" spans="1:7" ht="20.25">
      <c r="A42" s="22" t="s">
        <v>102</v>
      </c>
      <c r="B42" s="24" t="s">
        <v>209</v>
      </c>
      <c r="C42" s="26">
        <v>1576000</v>
      </c>
      <c r="D42" s="26">
        <v>1576000</v>
      </c>
      <c r="E42" s="26">
        <v>1576000</v>
      </c>
      <c r="F42" s="26"/>
      <c r="G42" s="26"/>
    </row>
    <row r="43" spans="1:7" ht="20.25">
      <c r="A43" s="22" t="s">
        <v>104</v>
      </c>
      <c r="B43" s="24" t="s">
        <v>210</v>
      </c>
      <c r="C43" s="26"/>
      <c r="D43" s="26"/>
      <c r="E43" s="26"/>
      <c r="F43" s="26"/>
      <c r="G43" s="26"/>
    </row>
    <row r="44" spans="1:7" ht="20.25">
      <c r="A44" s="22" t="s">
        <v>106</v>
      </c>
      <c r="B44" s="24" t="s">
        <v>211</v>
      </c>
      <c r="C44" s="26"/>
      <c r="D44" s="26"/>
      <c r="E44" s="26"/>
      <c r="F44" s="26"/>
      <c r="G44" s="26"/>
    </row>
    <row r="45" spans="1:7" ht="20.25">
      <c r="A45" s="22" t="s">
        <v>108</v>
      </c>
      <c r="B45" s="24" t="s">
        <v>212</v>
      </c>
      <c r="C45" s="26"/>
      <c r="D45" s="26"/>
      <c r="E45" s="26"/>
      <c r="F45" s="26"/>
      <c r="G45" s="26"/>
    </row>
    <row r="46" spans="1:7" ht="20.25">
      <c r="A46" s="22" t="s">
        <v>110</v>
      </c>
      <c r="B46" s="24" t="s">
        <v>213</v>
      </c>
      <c r="C46" s="26">
        <v>485000</v>
      </c>
      <c r="D46" s="26">
        <v>91052</v>
      </c>
      <c r="E46" s="26">
        <v>91052</v>
      </c>
      <c r="F46" s="26"/>
      <c r="G46" s="26"/>
    </row>
    <row r="47" spans="1:7" ht="20.25">
      <c r="A47" s="23" t="s">
        <v>112</v>
      </c>
      <c r="B47" s="28" t="s">
        <v>214</v>
      </c>
      <c r="C47" s="26">
        <f>SUM(C42:C46)</f>
        <v>2061000</v>
      </c>
      <c r="D47" s="26">
        <f>SUM(D42:D46)</f>
        <v>1667052</v>
      </c>
      <c r="E47" s="26">
        <v>1667052</v>
      </c>
      <c r="F47" s="26"/>
      <c r="G47" s="26"/>
    </row>
    <row r="48" spans="1:7" ht="20.25">
      <c r="A48" s="23" t="s">
        <v>114</v>
      </c>
      <c r="B48" s="28" t="s">
        <v>215</v>
      </c>
      <c r="C48" s="29">
        <f>C27+C30+C38+C41+C47</f>
        <v>8285000</v>
      </c>
      <c r="D48" s="29">
        <f>D27+D30+D38+D41+D47</f>
        <v>8285000</v>
      </c>
      <c r="E48" s="29">
        <f>E27+E30+E38+E41+E47</f>
        <v>8285000</v>
      </c>
      <c r="F48" s="29"/>
      <c r="G48" s="29"/>
    </row>
    <row r="49" spans="1:7" ht="20.25">
      <c r="A49" s="22" t="s">
        <v>116</v>
      </c>
      <c r="B49" s="24" t="s">
        <v>216</v>
      </c>
      <c r="C49" s="27"/>
      <c r="D49" s="27"/>
      <c r="E49" s="27"/>
      <c r="F49" s="27"/>
      <c r="G49" s="27"/>
    </row>
    <row r="50" spans="1:7" ht="20.25">
      <c r="A50" s="22" t="s">
        <v>118</v>
      </c>
      <c r="B50" s="24" t="s">
        <v>14</v>
      </c>
      <c r="C50" s="27"/>
      <c r="D50" s="27"/>
      <c r="E50" s="27"/>
      <c r="F50" s="27"/>
      <c r="G50" s="27"/>
    </row>
    <row r="51" spans="1:7" ht="20.25">
      <c r="A51" s="22" t="s">
        <v>120</v>
      </c>
      <c r="B51" s="24" t="s">
        <v>217</v>
      </c>
      <c r="C51" s="27"/>
      <c r="D51" s="27"/>
      <c r="E51" s="27"/>
      <c r="F51" s="27"/>
      <c r="G51" s="27"/>
    </row>
    <row r="52" spans="1:7" ht="20.25">
      <c r="A52" s="22" t="s">
        <v>122</v>
      </c>
      <c r="B52" s="24" t="s">
        <v>15</v>
      </c>
      <c r="C52" s="27"/>
      <c r="D52" s="27"/>
      <c r="E52" s="27"/>
      <c r="F52" s="27"/>
      <c r="G52" s="27"/>
    </row>
    <row r="53" spans="1:7" ht="20.25">
      <c r="A53" s="22" t="s">
        <v>124</v>
      </c>
      <c r="B53" s="24" t="s">
        <v>16</v>
      </c>
      <c r="C53" s="27"/>
      <c r="D53" s="27"/>
      <c r="E53" s="27"/>
      <c r="F53" s="27"/>
      <c r="G53" s="27"/>
    </row>
    <row r="54" spans="1:7" ht="20.25">
      <c r="A54" s="22" t="s">
        <v>126</v>
      </c>
      <c r="B54" s="24" t="s">
        <v>17</v>
      </c>
      <c r="C54" s="27"/>
      <c r="D54" s="27"/>
      <c r="E54" s="27"/>
      <c r="F54" s="27"/>
      <c r="G54" s="27"/>
    </row>
    <row r="55" spans="1:7" ht="20.25">
      <c r="A55" s="22" t="s">
        <v>128</v>
      </c>
      <c r="B55" s="24" t="s">
        <v>218</v>
      </c>
      <c r="C55" s="27"/>
      <c r="D55" s="27"/>
      <c r="E55" s="27"/>
      <c r="F55" s="27"/>
      <c r="G55" s="27"/>
    </row>
    <row r="56" spans="1:7" ht="20.25">
      <c r="A56" s="22" t="s">
        <v>130</v>
      </c>
      <c r="B56" s="24" t="s">
        <v>18</v>
      </c>
      <c r="C56" s="27"/>
      <c r="D56" s="27"/>
      <c r="E56" s="27"/>
      <c r="F56" s="27"/>
      <c r="G56" s="27"/>
    </row>
    <row r="57" spans="1:7" ht="20.25">
      <c r="A57" s="23" t="s">
        <v>132</v>
      </c>
      <c r="B57" s="28" t="s">
        <v>4</v>
      </c>
      <c r="C57" s="27"/>
      <c r="D57" s="27"/>
      <c r="E57" s="27"/>
      <c r="F57" s="27"/>
      <c r="G57" s="27"/>
    </row>
    <row r="58" spans="1:7" ht="20.25">
      <c r="A58" s="22" t="s">
        <v>133</v>
      </c>
      <c r="B58" s="24" t="s">
        <v>219</v>
      </c>
      <c r="C58" s="27"/>
      <c r="D58" s="27"/>
      <c r="E58" s="27"/>
      <c r="F58" s="27"/>
      <c r="G58" s="27"/>
    </row>
    <row r="59" spans="1:7" ht="20.25">
      <c r="A59" s="22" t="s">
        <v>135</v>
      </c>
      <c r="B59" s="24" t="s">
        <v>220</v>
      </c>
      <c r="C59" s="27"/>
      <c r="D59" s="27"/>
      <c r="E59" s="27"/>
      <c r="F59" s="27"/>
      <c r="G59" s="27"/>
    </row>
    <row r="60" spans="1:7" ht="40.5">
      <c r="A60" s="22" t="s">
        <v>137</v>
      </c>
      <c r="B60" s="24" t="s">
        <v>221</v>
      </c>
      <c r="C60" s="27"/>
      <c r="D60" s="27"/>
      <c r="E60" s="27"/>
      <c r="F60" s="27"/>
      <c r="G60" s="27"/>
    </row>
    <row r="61" spans="1:7" ht="40.5">
      <c r="A61" s="22" t="s">
        <v>139</v>
      </c>
      <c r="B61" s="24" t="s">
        <v>222</v>
      </c>
      <c r="C61" s="27"/>
      <c r="D61" s="27"/>
      <c r="E61" s="27"/>
      <c r="F61" s="27"/>
      <c r="G61" s="27"/>
    </row>
    <row r="62" spans="1:7" ht="40.5">
      <c r="A62" s="22" t="s">
        <v>141</v>
      </c>
      <c r="B62" s="24" t="s">
        <v>223</v>
      </c>
      <c r="C62" s="27"/>
      <c r="D62" s="27"/>
      <c r="E62" s="27"/>
      <c r="F62" s="27"/>
      <c r="G62" s="27"/>
    </row>
    <row r="63" spans="1:7" ht="20.25">
      <c r="A63" s="22" t="s">
        <v>224</v>
      </c>
      <c r="B63" s="24" t="s">
        <v>225</v>
      </c>
      <c r="C63" s="27"/>
      <c r="D63" s="27"/>
      <c r="E63" s="27"/>
      <c r="F63" s="27"/>
      <c r="G63" s="27"/>
    </row>
    <row r="64" spans="1:7" ht="40.5">
      <c r="A64" s="22" t="s">
        <v>226</v>
      </c>
      <c r="B64" s="24" t="s">
        <v>227</v>
      </c>
      <c r="C64" s="27"/>
      <c r="D64" s="27"/>
      <c r="E64" s="27"/>
      <c r="F64" s="27"/>
      <c r="G64" s="27"/>
    </row>
    <row r="65" spans="1:7" ht="40.5">
      <c r="A65" s="22" t="s">
        <v>228</v>
      </c>
      <c r="B65" s="24" t="s">
        <v>229</v>
      </c>
      <c r="C65" s="27"/>
      <c r="D65" s="27"/>
      <c r="E65" s="27"/>
      <c r="F65" s="27"/>
      <c r="G65" s="27"/>
    </row>
    <row r="66" spans="1:7" ht="20.25">
      <c r="A66" s="22" t="s">
        <v>230</v>
      </c>
      <c r="B66" s="24" t="s">
        <v>231</v>
      </c>
      <c r="C66" s="27"/>
      <c r="D66" s="27"/>
      <c r="E66" s="27"/>
      <c r="F66" s="27"/>
      <c r="G66" s="27"/>
    </row>
    <row r="67" spans="1:7" ht="20.25">
      <c r="A67" s="22" t="s">
        <v>232</v>
      </c>
      <c r="B67" s="24" t="s">
        <v>233</v>
      </c>
      <c r="C67" s="27"/>
      <c r="D67" s="27"/>
      <c r="E67" s="27"/>
      <c r="F67" s="27"/>
      <c r="G67" s="27"/>
    </row>
    <row r="68" spans="1:7" ht="20.25">
      <c r="A68" s="22" t="s">
        <v>234</v>
      </c>
      <c r="B68" s="24" t="s">
        <v>235</v>
      </c>
      <c r="C68" s="27"/>
      <c r="D68" s="27"/>
      <c r="E68" s="27"/>
      <c r="F68" s="27"/>
      <c r="G68" s="27"/>
    </row>
    <row r="69" spans="1:7" ht="20.25">
      <c r="A69" s="22" t="s">
        <v>236</v>
      </c>
      <c r="B69" s="24" t="s">
        <v>5</v>
      </c>
      <c r="C69" s="27"/>
      <c r="D69" s="27"/>
      <c r="E69" s="27"/>
      <c r="F69" s="27"/>
      <c r="G69" s="27"/>
    </row>
    <row r="70" spans="1:7" ht="20.25">
      <c r="A70" s="23" t="s">
        <v>237</v>
      </c>
      <c r="B70" s="28" t="s">
        <v>238</v>
      </c>
      <c r="C70" s="27"/>
      <c r="D70" s="27"/>
      <c r="E70" s="27"/>
      <c r="F70" s="27"/>
      <c r="G70" s="27"/>
    </row>
    <row r="71" spans="1:7" ht="20.25">
      <c r="A71" s="22" t="s">
        <v>239</v>
      </c>
      <c r="B71" s="24" t="s">
        <v>240</v>
      </c>
      <c r="C71" s="27"/>
      <c r="D71" s="27"/>
      <c r="E71" s="27"/>
      <c r="F71" s="27"/>
      <c r="G71" s="27"/>
    </row>
    <row r="72" spans="1:7" ht="20.25">
      <c r="A72" s="22" t="s">
        <v>241</v>
      </c>
      <c r="B72" s="24" t="s">
        <v>242</v>
      </c>
      <c r="C72" s="27"/>
      <c r="D72" s="27"/>
      <c r="E72" s="27"/>
      <c r="F72" s="27"/>
      <c r="G72" s="27"/>
    </row>
    <row r="73" spans="1:7" ht="20.25">
      <c r="A73" s="22" t="s">
        <v>243</v>
      </c>
      <c r="B73" s="24" t="s">
        <v>244</v>
      </c>
      <c r="C73" s="26"/>
      <c r="D73" s="26"/>
      <c r="E73" s="26"/>
      <c r="F73" s="26"/>
      <c r="G73" s="26"/>
    </row>
    <row r="74" spans="1:7" ht="20.25">
      <c r="A74" s="22" t="s">
        <v>245</v>
      </c>
      <c r="B74" s="24" t="s">
        <v>246</v>
      </c>
      <c r="C74" s="26"/>
      <c r="D74" s="26">
        <v>559396</v>
      </c>
      <c r="E74" s="26">
        <v>559396</v>
      </c>
      <c r="F74" s="26"/>
      <c r="G74" s="26"/>
    </row>
    <row r="75" spans="1:7" ht="20.25">
      <c r="A75" s="22" t="s">
        <v>247</v>
      </c>
      <c r="B75" s="24" t="s">
        <v>248</v>
      </c>
      <c r="C75" s="26"/>
      <c r="D75" s="26"/>
      <c r="E75" s="26"/>
      <c r="F75" s="26"/>
      <c r="G75" s="26"/>
    </row>
    <row r="76" spans="1:7" ht="20.25">
      <c r="A76" s="22" t="s">
        <v>249</v>
      </c>
      <c r="B76" s="24" t="s">
        <v>250</v>
      </c>
      <c r="C76" s="26"/>
      <c r="D76" s="26"/>
      <c r="E76" s="26"/>
      <c r="F76" s="26"/>
      <c r="G76" s="26"/>
    </row>
    <row r="77" spans="1:7" ht="20.25">
      <c r="A77" s="22" t="s">
        <v>251</v>
      </c>
      <c r="B77" s="24" t="s">
        <v>252</v>
      </c>
      <c r="C77" s="26"/>
      <c r="D77" s="26">
        <v>151037</v>
      </c>
      <c r="E77" s="26">
        <v>151037</v>
      </c>
      <c r="F77" s="26"/>
      <c r="G77" s="26"/>
    </row>
    <row r="78" spans="1:7" ht="20.25">
      <c r="A78" s="23" t="s">
        <v>253</v>
      </c>
      <c r="B78" s="28" t="s">
        <v>6</v>
      </c>
      <c r="C78" s="26">
        <f>SUM(C72:C77)</f>
        <v>0</v>
      </c>
      <c r="D78" s="29">
        <f>SUM(D73:D77)</f>
        <v>710433</v>
      </c>
      <c r="E78" s="29">
        <f>SUM(E73:E77)</f>
        <v>710433</v>
      </c>
      <c r="F78" s="29"/>
      <c r="G78" s="29"/>
    </row>
    <row r="79" spans="1:7" ht="20.25">
      <c r="A79" s="22" t="s">
        <v>254</v>
      </c>
      <c r="B79" s="24" t="s">
        <v>255</v>
      </c>
      <c r="C79" s="26"/>
      <c r="D79" s="26"/>
      <c r="E79" s="26"/>
      <c r="F79" s="26"/>
      <c r="G79" s="26"/>
    </row>
    <row r="80" spans="1:7" ht="20.25">
      <c r="A80" s="22" t="s">
        <v>256</v>
      </c>
      <c r="B80" s="24" t="s">
        <v>257</v>
      </c>
      <c r="C80" s="27"/>
      <c r="D80" s="27"/>
      <c r="E80" s="27"/>
      <c r="F80" s="27"/>
      <c r="G80" s="27"/>
    </row>
    <row r="81" spans="1:7" ht="20.25">
      <c r="A81" s="22" t="s">
        <v>258</v>
      </c>
      <c r="B81" s="24" t="s">
        <v>259</v>
      </c>
      <c r="C81" s="27"/>
      <c r="D81" s="27"/>
      <c r="E81" s="27"/>
      <c r="F81" s="27"/>
      <c r="G81" s="27"/>
    </row>
    <row r="82" spans="1:7" ht="20.25">
      <c r="A82" s="22" t="s">
        <v>260</v>
      </c>
      <c r="B82" s="24" t="s">
        <v>261</v>
      </c>
      <c r="C82" s="27"/>
      <c r="D82" s="27"/>
      <c r="E82" s="27"/>
      <c r="F82" s="27"/>
      <c r="G82" s="27"/>
    </row>
    <row r="83" spans="1:7" ht="20.25">
      <c r="A83" s="23" t="s">
        <v>262</v>
      </c>
      <c r="B83" s="28" t="s">
        <v>263</v>
      </c>
      <c r="C83" s="27"/>
      <c r="D83" s="27"/>
      <c r="E83" s="27"/>
      <c r="F83" s="27"/>
      <c r="G83" s="27"/>
    </row>
    <row r="84" spans="1:7" ht="40.5">
      <c r="A84" s="22" t="s">
        <v>264</v>
      </c>
      <c r="B84" s="24" t="s">
        <v>265</v>
      </c>
      <c r="C84" s="27"/>
      <c r="D84" s="27"/>
      <c r="E84" s="27"/>
      <c r="F84" s="27"/>
      <c r="G84" s="27"/>
    </row>
    <row r="85" spans="1:7" ht="40.5">
      <c r="A85" s="22" t="s">
        <v>266</v>
      </c>
      <c r="B85" s="24" t="s">
        <v>267</v>
      </c>
      <c r="C85" s="27"/>
      <c r="D85" s="27"/>
      <c r="E85" s="27"/>
      <c r="F85" s="27"/>
      <c r="G85" s="27"/>
    </row>
    <row r="86" spans="1:7" ht="40.5">
      <c r="A86" s="22" t="s">
        <v>268</v>
      </c>
      <c r="B86" s="24" t="s">
        <v>269</v>
      </c>
      <c r="C86" s="27"/>
      <c r="D86" s="27"/>
      <c r="E86" s="27"/>
      <c r="F86" s="27"/>
      <c r="G86" s="27"/>
    </row>
    <row r="87" spans="1:7" ht="20.25">
      <c r="A87" s="22" t="s">
        <v>270</v>
      </c>
      <c r="B87" s="24" t="s">
        <v>271</v>
      </c>
      <c r="C87" s="27"/>
      <c r="D87" s="27"/>
      <c r="E87" s="27"/>
      <c r="F87" s="27"/>
      <c r="G87" s="27"/>
    </row>
    <row r="88" spans="1:7" ht="40.5">
      <c r="A88" s="22" t="s">
        <v>272</v>
      </c>
      <c r="B88" s="24" t="s">
        <v>273</v>
      </c>
      <c r="C88" s="27"/>
      <c r="D88" s="27"/>
      <c r="E88" s="27"/>
      <c r="F88" s="27"/>
      <c r="G88" s="27"/>
    </row>
    <row r="89" spans="1:7" ht="40.5">
      <c r="A89" s="22" t="s">
        <v>274</v>
      </c>
      <c r="B89" s="24" t="s">
        <v>275</v>
      </c>
      <c r="C89" s="27"/>
      <c r="D89" s="27"/>
      <c r="E89" s="27"/>
      <c r="F89" s="27"/>
      <c r="G89" s="27"/>
    </row>
    <row r="90" spans="1:7" ht="20.25">
      <c r="A90" s="22" t="s">
        <v>276</v>
      </c>
      <c r="B90" s="24" t="s">
        <v>277</v>
      </c>
      <c r="C90" s="27"/>
      <c r="D90" s="27"/>
      <c r="E90" s="27"/>
      <c r="F90" s="27"/>
      <c r="G90" s="27"/>
    </row>
    <row r="91" spans="1:7" ht="20.25">
      <c r="A91" s="22" t="s">
        <v>278</v>
      </c>
      <c r="B91" s="24" t="s">
        <v>328</v>
      </c>
      <c r="C91" s="27"/>
      <c r="D91" s="27"/>
      <c r="E91" s="27"/>
      <c r="F91" s="27"/>
      <c r="G91" s="27"/>
    </row>
    <row r="92" spans="1:7" ht="20.25">
      <c r="A92" s="23" t="s">
        <v>280</v>
      </c>
      <c r="B92" s="28" t="s">
        <v>281</v>
      </c>
      <c r="C92" s="27"/>
      <c r="D92" s="27"/>
      <c r="E92" s="27"/>
      <c r="F92" s="27"/>
      <c r="G92" s="27"/>
    </row>
    <row r="93" spans="1:7" ht="20.25">
      <c r="A93" s="23" t="s">
        <v>282</v>
      </c>
      <c r="B93" s="28" t="s">
        <v>9</v>
      </c>
      <c r="C93" s="30">
        <v>66453670</v>
      </c>
      <c r="D93" s="30">
        <v>67164103</v>
      </c>
      <c r="E93" s="30">
        <v>62320103</v>
      </c>
      <c r="F93" s="30"/>
      <c r="G93" s="30">
        <v>4844000</v>
      </c>
    </row>
    <row r="94" spans="1:7" ht="20.25">
      <c r="A94" s="22" t="s">
        <v>27</v>
      </c>
      <c r="B94" s="24" t="s">
        <v>283</v>
      </c>
      <c r="C94" s="27"/>
      <c r="D94" s="27"/>
      <c r="E94" s="27"/>
      <c r="F94" s="27"/>
      <c r="G94" s="27"/>
    </row>
    <row r="95" spans="1:7" ht="20.25">
      <c r="A95" s="22" t="s">
        <v>29</v>
      </c>
      <c r="B95" s="24" t="s">
        <v>284</v>
      </c>
      <c r="C95" s="27"/>
      <c r="D95" s="27"/>
      <c r="E95" s="27"/>
      <c r="F95" s="27"/>
      <c r="G95" s="27"/>
    </row>
    <row r="96" spans="1:7" ht="20.25">
      <c r="A96" s="22" t="s">
        <v>31</v>
      </c>
      <c r="B96" s="24" t="s">
        <v>285</v>
      </c>
      <c r="C96" s="27"/>
      <c r="D96" s="27"/>
      <c r="E96" s="27"/>
      <c r="F96" s="27"/>
      <c r="G96" s="27"/>
    </row>
    <row r="97" spans="1:7" ht="20.25">
      <c r="A97" s="23" t="s">
        <v>33</v>
      </c>
      <c r="B97" s="28" t="s">
        <v>286</v>
      </c>
      <c r="C97" s="27"/>
      <c r="D97" s="27"/>
      <c r="E97" s="27"/>
      <c r="F97" s="27"/>
      <c r="G97" s="27"/>
    </row>
    <row r="98" spans="1:7" ht="20.25">
      <c r="A98" s="22" t="s">
        <v>35</v>
      </c>
      <c r="B98" s="24" t="s">
        <v>287</v>
      </c>
      <c r="C98" s="27"/>
      <c r="D98" s="27"/>
      <c r="E98" s="27"/>
      <c r="F98" s="27"/>
      <c r="G98" s="27"/>
    </row>
    <row r="99" spans="1:7" ht="20.25">
      <c r="A99" s="22" t="s">
        <v>37</v>
      </c>
      <c r="B99" s="24" t="s">
        <v>288</v>
      </c>
      <c r="C99" s="27"/>
      <c r="D99" s="27"/>
      <c r="E99" s="27"/>
      <c r="F99" s="27"/>
      <c r="G99" s="27"/>
    </row>
    <row r="100" spans="1:7" ht="20.25">
      <c r="A100" s="22" t="s">
        <v>39</v>
      </c>
      <c r="B100" s="24" t="s">
        <v>289</v>
      </c>
      <c r="C100" s="27"/>
      <c r="D100" s="27"/>
      <c r="E100" s="27"/>
      <c r="F100" s="27"/>
      <c r="G100" s="27"/>
    </row>
    <row r="101" spans="1:7" ht="20.25">
      <c r="A101" s="22" t="s">
        <v>41</v>
      </c>
      <c r="B101" s="24" t="s">
        <v>290</v>
      </c>
      <c r="C101" s="27"/>
      <c r="D101" s="27"/>
      <c r="E101" s="27"/>
      <c r="F101" s="27"/>
      <c r="G101" s="27"/>
    </row>
    <row r="102" spans="1:7" ht="20.25">
      <c r="A102" s="23" t="s">
        <v>43</v>
      </c>
      <c r="B102" s="28" t="s">
        <v>291</v>
      </c>
      <c r="C102" s="27"/>
      <c r="D102" s="27"/>
      <c r="E102" s="27"/>
      <c r="F102" s="27"/>
      <c r="G102" s="27"/>
    </row>
    <row r="103" spans="1:7" ht="20.25">
      <c r="A103" s="22" t="s">
        <v>45</v>
      </c>
      <c r="B103" s="24" t="s">
        <v>292</v>
      </c>
      <c r="C103" s="27"/>
      <c r="D103" s="27"/>
      <c r="E103" s="27"/>
      <c r="F103" s="27"/>
      <c r="G103" s="27"/>
    </row>
    <row r="104" spans="1:7" ht="20.25">
      <c r="A104" s="22" t="s">
        <v>47</v>
      </c>
      <c r="B104" s="24" t="s">
        <v>293</v>
      </c>
      <c r="C104" s="27"/>
      <c r="D104" s="27"/>
      <c r="E104" s="27"/>
      <c r="F104" s="27"/>
      <c r="G104" s="27"/>
    </row>
    <row r="105" spans="1:7" ht="20.25">
      <c r="A105" s="22" t="s">
        <v>49</v>
      </c>
      <c r="B105" s="24" t="s">
        <v>294</v>
      </c>
      <c r="C105" s="27"/>
      <c r="D105" s="27"/>
      <c r="E105" s="27"/>
      <c r="F105" s="27"/>
      <c r="G105" s="27"/>
    </row>
    <row r="106" spans="1:7" ht="20.25">
      <c r="A106" s="22" t="s">
        <v>51</v>
      </c>
      <c r="B106" s="24" t="s">
        <v>295</v>
      </c>
      <c r="C106" s="27"/>
      <c r="D106" s="27"/>
      <c r="E106" s="27"/>
      <c r="F106" s="27"/>
      <c r="G106" s="27"/>
    </row>
    <row r="107" spans="1:7" ht="20.25">
      <c r="A107" s="22" t="s">
        <v>52</v>
      </c>
      <c r="B107" s="24" t="s">
        <v>296</v>
      </c>
      <c r="C107" s="27"/>
      <c r="D107" s="27"/>
      <c r="E107" s="27"/>
      <c r="F107" s="27"/>
      <c r="G107" s="27"/>
    </row>
    <row r="108" spans="1:7" ht="20.25">
      <c r="A108" s="22" t="s">
        <v>54</v>
      </c>
      <c r="B108" s="24" t="s">
        <v>297</v>
      </c>
      <c r="C108" s="27"/>
      <c r="D108" s="27"/>
      <c r="E108" s="27"/>
      <c r="F108" s="27"/>
      <c r="G108" s="27"/>
    </row>
    <row r="109" spans="1:7" ht="20.25">
      <c r="A109" s="23" t="s">
        <v>56</v>
      </c>
      <c r="B109" s="28" t="s">
        <v>298</v>
      </c>
      <c r="C109" s="27"/>
      <c r="D109" s="27"/>
      <c r="E109" s="27"/>
      <c r="F109" s="27"/>
      <c r="G109" s="27"/>
    </row>
    <row r="110" spans="1:7" ht="20.25">
      <c r="A110" s="22" t="s">
        <v>58</v>
      </c>
      <c r="B110" s="24" t="s">
        <v>299</v>
      </c>
      <c r="C110" s="27"/>
      <c r="D110" s="27"/>
      <c r="E110" s="27"/>
      <c r="F110" s="27"/>
      <c r="G110" s="27"/>
    </row>
    <row r="111" spans="1:7" ht="20.25">
      <c r="A111" s="22" t="s">
        <v>60</v>
      </c>
      <c r="B111" s="24" t="s">
        <v>300</v>
      </c>
      <c r="C111" s="27"/>
      <c r="D111" s="27"/>
      <c r="E111" s="27"/>
      <c r="F111" s="27"/>
      <c r="G111" s="27"/>
    </row>
    <row r="112" spans="1:7" ht="20.25">
      <c r="A112" s="22" t="s">
        <v>62</v>
      </c>
      <c r="B112" s="24" t="s">
        <v>301</v>
      </c>
      <c r="C112" s="27"/>
      <c r="D112" s="27"/>
      <c r="E112" s="27"/>
      <c r="F112" s="27"/>
      <c r="G112" s="27"/>
    </row>
    <row r="113" spans="1:7" ht="20.25">
      <c r="A113" s="22" t="s">
        <v>64</v>
      </c>
      <c r="B113" s="24" t="s">
        <v>302</v>
      </c>
      <c r="C113" s="27"/>
      <c r="D113" s="27"/>
      <c r="E113" s="27"/>
      <c r="F113" s="27"/>
      <c r="G113" s="27"/>
    </row>
    <row r="114" spans="1:7" ht="20.25">
      <c r="A114" s="23" t="s">
        <v>66</v>
      </c>
      <c r="B114" s="28" t="s">
        <v>303</v>
      </c>
      <c r="C114" s="27"/>
      <c r="D114" s="27"/>
      <c r="E114" s="27"/>
      <c r="F114" s="27"/>
      <c r="G114" s="27"/>
    </row>
    <row r="115" spans="1:7" ht="20.25">
      <c r="A115" s="22" t="s">
        <v>68</v>
      </c>
      <c r="B115" s="24" t="s">
        <v>304</v>
      </c>
      <c r="C115" s="27"/>
      <c r="D115" s="27"/>
      <c r="E115" s="27"/>
      <c r="F115" s="27"/>
      <c r="G115" s="27"/>
    </row>
    <row r="116" spans="1:7" ht="20.25">
      <c r="A116" s="23" t="s">
        <v>70</v>
      </c>
      <c r="B116" s="28" t="s">
        <v>305</v>
      </c>
      <c r="C116" s="27"/>
      <c r="D116" s="27"/>
      <c r="E116" s="27"/>
      <c r="F116" s="27"/>
      <c r="G116" s="27"/>
    </row>
    <row r="117" spans="1:7" ht="20.25">
      <c r="A117" s="25"/>
      <c r="B117" s="28" t="s">
        <v>10</v>
      </c>
      <c r="C117" s="30">
        <v>66453670</v>
      </c>
      <c r="D117" s="30">
        <v>67164103</v>
      </c>
      <c r="E117" s="30">
        <v>62320103</v>
      </c>
      <c r="F117" s="30"/>
      <c r="G117" s="30">
        <v>4844000</v>
      </c>
    </row>
  </sheetData>
  <sheetProtection/>
  <mergeCells count="4">
    <mergeCell ref="A1:B1"/>
    <mergeCell ref="C1:C3"/>
    <mergeCell ref="D1:D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view="pageBreakPreview" zoomScale="60" zoomScalePageLayoutView="0" workbookViewId="0" topLeftCell="C1">
      <selection activeCell="B3" sqref="B3"/>
    </sheetView>
  </sheetViews>
  <sheetFormatPr defaultColWidth="9.00390625" defaultRowHeight="12.75"/>
  <cols>
    <col min="1" max="1" width="0" style="0" hidden="1" customWidth="1"/>
    <col min="2" max="2" width="114.375" style="0" customWidth="1"/>
    <col min="3" max="3" width="22.375" style="0" customWidth="1"/>
    <col min="4" max="4" width="20.125" style="0" customWidth="1"/>
    <col min="5" max="5" width="18.875" style="0" customWidth="1"/>
  </cols>
  <sheetData>
    <row r="1" spans="1:5" ht="20.25">
      <c r="A1" s="98" t="s">
        <v>19</v>
      </c>
      <c r="B1" s="99"/>
      <c r="C1" s="69" t="s">
        <v>167</v>
      </c>
      <c r="D1" s="69" t="s">
        <v>307</v>
      </c>
      <c r="E1" s="80" t="s">
        <v>331</v>
      </c>
    </row>
    <row r="2" spans="1:5" ht="20.25">
      <c r="A2" s="102" t="s">
        <v>333</v>
      </c>
      <c r="B2" s="103"/>
      <c r="C2" s="100"/>
      <c r="D2" s="100"/>
      <c r="E2" s="78"/>
    </row>
    <row r="3" spans="1:5" ht="20.25">
      <c r="A3" s="35"/>
      <c r="B3" s="60" t="s">
        <v>339</v>
      </c>
      <c r="C3" s="101"/>
      <c r="D3" s="101"/>
      <c r="E3" s="79"/>
    </row>
    <row r="4" spans="1:5" ht="20.25">
      <c r="A4" s="54" t="s">
        <v>27</v>
      </c>
      <c r="B4" s="58" t="s">
        <v>172</v>
      </c>
      <c r="C4" s="59">
        <v>28072000</v>
      </c>
      <c r="D4" s="59">
        <v>28519600</v>
      </c>
      <c r="E4" s="59">
        <v>28519600</v>
      </c>
    </row>
    <row r="5" spans="1:5" ht="20.25">
      <c r="A5" s="54" t="s">
        <v>29</v>
      </c>
      <c r="B5" s="56" t="s">
        <v>173</v>
      </c>
      <c r="C5" s="49">
        <v>0</v>
      </c>
      <c r="D5" s="49">
        <v>0</v>
      </c>
      <c r="E5" s="49">
        <v>0</v>
      </c>
    </row>
    <row r="6" spans="1:5" ht="20.25">
      <c r="A6" s="54" t="s">
        <v>31</v>
      </c>
      <c r="B6" s="56" t="s">
        <v>174</v>
      </c>
      <c r="C6" s="49">
        <v>0</v>
      </c>
      <c r="D6" s="49">
        <v>0</v>
      </c>
      <c r="E6" s="49">
        <v>0</v>
      </c>
    </row>
    <row r="7" spans="1:5" ht="20.25">
      <c r="A7" s="54" t="s">
        <v>33</v>
      </c>
      <c r="B7" s="56" t="s">
        <v>175</v>
      </c>
      <c r="C7" s="49">
        <v>200000</v>
      </c>
      <c r="D7" s="49">
        <v>200000</v>
      </c>
      <c r="E7" s="49">
        <v>200000</v>
      </c>
    </row>
    <row r="8" spans="1:5" ht="20.25">
      <c r="A8" s="54" t="s">
        <v>35</v>
      </c>
      <c r="B8" s="56" t="s">
        <v>176</v>
      </c>
      <c r="C8" s="49">
        <v>0</v>
      </c>
      <c r="D8" s="49">
        <v>0</v>
      </c>
      <c r="E8" s="49">
        <v>0</v>
      </c>
    </row>
    <row r="9" spans="1:5" ht="20.25">
      <c r="A9" s="54" t="s">
        <v>37</v>
      </c>
      <c r="B9" s="56" t="s">
        <v>177</v>
      </c>
      <c r="C9" s="49">
        <v>0</v>
      </c>
      <c r="D9" s="49">
        <v>0</v>
      </c>
      <c r="E9" s="49">
        <v>0</v>
      </c>
    </row>
    <row r="10" spans="1:5" ht="20.25">
      <c r="A10" s="54" t="s">
        <v>39</v>
      </c>
      <c r="B10" s="56" t="s">
        <v>178</v>
      </c>
      <c r="C10" s="49">
        <v>1500000</v>
      </c>
      <c r="D10" s="49">
        <v>1500000</v>
      </c>
      <c r="E10" s="49">
        <v>1500000</v>
      </c>
    </row>
    <row r="11" spans="1:5" ht="20.25">
      <c r="A11" s="54" t="s">
        <v>41</v>
      </c>
      <c r="B11" s="56" t="s">
        <v>179</v>
      </c>
      <c r="C11" s="49">
        <v>0</v>
      </c>
      <c r="D11" s="49">
        <v>0</v>
      </c>
      <c r="E11" s="49">
        <v>0</v>
      </c>
    </row>
    <row r="12" spans="1:5" ht="20.25">
      <c r="A12" s="54" t="s">
        <v>43</v>
      </c>
      <c r="B12" s="56" t="s">
        <v>180</v>
      </c>
      <c r="C12" s="49">
        <v>200000</v>
      </c>
      <c r="D12" s="49">
        <v>200000</v>
      </c>
      <c r="E12" s="49">
        <v>200000</v>
      </c>
    </row>
    <row r="13" spans="1:5" ht="20.25">
      <c r="A13" s="54" t="s">
        <v>45</v>
      </c>
      <c r="B13" s="56" t="s">
        <v>181</v>
      </c>
      <c r="C13" s="49">
        <v>200000</v>
      </c>
      <c r="D13" s="49">
        <v>200000</v>
      </c>
      <c r="E13" s="49">
        <v>200000</v>
      </c>
    </row>
    <row r="14" spans="1:5" ht="20.25">
      <c r="A14" s="54" t="s">
        <v>47</v>
      </c>
      <c r="B14" s="56" t="s">
        <v>182</v>
      </c>
      <c r="C14" s="49">
        <v>0</v>
      </c>
      <c r="D14" s="49">
        <v>0</v>
      </c>
      <c r="E14" s="49">
        <v>0</v>
      </c>
    </row>
    <row r="15" spans="1:5" ht="20.25">
      <c r="A15" s="54" t="s">
        <v>49</v>
      </c>
      <c r="B15" s="56" t="s">
        <v>183</v>
      </c>
      <c r="C15" s="49">
        <v>0</v>
      </c>
      <c r="D15" s="49">
        <v>0</v>
      </c>
      <c r="E15" s="49">
        <v>0</v>
      </c>
    </row>
    <row r="16" spans="1:5" ht="20.25">
      <c r="A16" s="54" t="s">
        <v>51</v>
      </c>
      <c r="B16" s="56" t="s">
        <v>184</v>
      </c>
      <c r="C16" s="49">
        <v>0</v>
      </c>
      <c r="D16" s="49">
        <v>0</v>
      </c>
      <c r="E16" s="49">
        <v>0</v>
      </c>
    </row>
    <row r="17" spans="1:5" ht="20.25">
      <c r="A17" s="55" t="s">
        <v>52</v>
      </c>
      <c r="B17" s="57" t="s">
        <v>185</v>
      </c>
      <c r="C17" s="49">
        <f>SUM(C4:C16)</f>
        <v>30172000</v>
      </c>
      <c r="D17" s="49">
        <f>SUM(D4:D16)</f>
        <v>30619600</v>
      </c>
      <c r="E17" s="49">
        <f>SUM(E4:E16)</f>
        <v>30619600</v>
      </c>
    </row>
    <row r="18" spans="1:5" ht="20.25">
      <c r="A18" s="54" t="s">
        <v>54</v>
      </c>
      <c r="B18" s="56" t="s">
        <v>186</v>
      </c>
      <c r="C18" s="49">
        <v>0</v>
      </c>
      <c r="D18" s="49">
        <v>0</v>
      </c>
      <c r="E18" s="49">
        <v>0</v>
      </c>
    </row>
    <row r="19" spans="1:5" ht="20.25">
      <c r="A19" s="54" t="s">
        <v>56</v>
      </c>
      <c r="B19" s="56" t="s">
        <v>187</v>
      </c>
      <c r="C19" s="49">
        <v>0</v>
      </c>
      <c r="D19" s="49">
        <v>0</v>
      </c>
      <c r="E19" s="49">
        <v>0</v>
      </c>
    </row>
    <row r="20" spans="1:5" ht="20.25">
      <c r="A20" s="54" t="s">
        <v>58</v>
      </c>
      <c r="B20" s="56" t="s">
        <v>188</v>
      </c>
      <c r="C20" s="49">
        <v>480000</v>
      </c>
      <c r="D20" s="49">
        <v>480000</v>
      </c>
      <c r="E20" s="49">
        <v>480000</v>
      </c>
    </row>
    <row r="21" spans="1:5" ht="20.25">
      <c r="A21" s="55" t="s">
        <v>60</v>
      </c>
      <c r="B21" s="57" t="s">
        <v>189</v>
      </c>
      <c r="C21" s="49">
        <f>SUM(C18:C20)</f>
        <v>480000</v>
      </c>
      <c r="D21" s="49">
        <f>SUM(D18:D20)</f>
        <v>480000</v>
      </c>
      <c r="E21" s="49">
        <v>480000</v>
      </c>
    </row>
    <row r="22" spans="1:5" ht="20.25">
      <c r="A22" s="55" t="s">
        <v>62</v>
      </c>
      <c r="B22" s="57" t="s">
        <v>3</v>
      </c>
      <c r="C22" s="50">
        <f>SUM(C17,C21)</f>
        <v>30652000</v>
      </c>
      <c r="D22" s="50">
        <f>SUM(D17,D21)</f>
        <v>31099600</v>
      </c>
      <c r="E22" s="50">
        <f>SUM(E17,E21)</f>
        <v>31099600</v>
      </c>
    </row>
    <row r="23" spans="1:5" ht="37.5">
      <c r="A23" s="55" t="s">
        <v>64</v>
      </c>
      <c r="B23" s="57" t="s">
        <v>190</v>
      </c>
      <c r="C23" s="50">
        <v>6940000</v>
      </c>
      <c r="D23" s="50">
        <v>7750792</v>
      </c>
      <c r="E23" s="50">
        <v>7750792</v>
      </c>
    </row>
    <row r="24" spans="1:5" ht="20.25">
      <c r="A24" s="54" t="s">
        <v>66</v>
      </c>
      <c r="B24" s="56" t="s">
        <v>191</v>
      </c>
      <c r="C24" s="49">
        <v>200000</v>
      </c>
      <c r="D24" s="49">
        <v>200000</v>
      </c>
      <c r="E24" s="49">
        <v>200000</v>
      </c>
    </row>
    <row r="25" spans="1:5" ht="20.25">
      <c r="A25" s="54" t="s">
        <v>68</v>
      </c>
      <c r="B25" s="56" t="s">
        <v>192</v>
      </c>
      <c r="C25" s="49">
        <v>10000000</v>
      </c>
      <c r="D25" s="49">
        <v>8790000</v>
      </c>
      <c r="E25" s="49">
        <v>8790000</v>
      </c>
    </row>
    <row r="26" spans="1:5" ht="20.25">
      <c r="A26" s="54" t="s">
        <v>70</v>
      </c>
      <c r="B26" s="56" t="s">
        <v>193</v>
      </c>
      <c r="C26" s="49">
        <v>0</v>
      </c>
      <c r="D26" s="49">
        <v>0</v>
      </c>
      <c r="E26" s="49">
        <v>0</v>
      </c>
    </row>
    <row r="27" spans="1:5" ht="20.25">
      <c r="A27" s="55" t="s">
        <v>72</v>
      </c>
      <c r="B27" s="57" t="s">
        <v>194</v>
      </c>
      <c r="C27" s="49">
        <f>SUM(C24:C26)</f>
        <v>10200000</v>
      </c>
      <c r="D27" s="49">
        <f>SUM(D24:D26)</f>
        <v>8990000</v>
      </c>
      <c r="E27" s="49">
        <f>SUM(E24:E26)</f>
        <v>8990000</v>
      </c>
    </row>
    <row r="28" spans="1:5" ht="20.25">
      <c r="A28" s="54" t="s">
        <v>74</v>
      </c>
      <c r="B28" s="56" t="s">
        <v>195</v>
      </c>
      <c r="C28" s="49">
        <v>40000</v>
      </c>
      <c r="D28" s="49">
        <v>40000</v>
      </c>
      <c r="E28" s="49">
        <v>40000</v>
      </c>
    </row>
    <row r="29" spans="1:5" ht="20.25">
      <c r="A29" s="54" t="s">
        <v>76</v>
      </c>
      <c r="B29" s="56" t="s">
        <v>196</v>
      </c>
      <c r="C29" s="49">
        <v>200000</v>
      </c>
      <c r="D29" s="49">
        <v>200000</v>
      </c>
      <c r="E29" s="49">
        <v>200000</v>
      </c>
    </row>
    <row r="30" spans="1:5" ht="20.25">
      <c r="A30" s="55" t="s">
        <v>78</v>
      </c>
      <c r="B30" s="57" t="s">
        <v>197</v>
      </c>
      <c r="C30" s="49">
        <f>SUM(C28:C29)</f>
        <v>240000</v>
      </c>
      <c r="D30" s="49">
        <f>SUM(D28:D29)</f>
        <v>240000</v>
      </c>
      <c r="E30" s="49">
        <f>SUM(E28:E29)</f>
        <v>240000</v>
      </c>
    </row>
    <row r="31" spans="1:5" ht="20.25">
      <c r="A31" s="54" t="s">
        <v>80</v>
      </c>
      <c r="B31" s="56" t="s">
        <v>198</v>
      </c>
      <c r="C31" s="49">
        <v>3600000</v>
      </c>
      <c r="D31" s="49">
        <v>4430000</v>
      </c>
      <c r="E31" s="49">
        <v>4430000</v>
      </c>
    </row>
    <row r="32" spans="1:5" ht="20.25">
      <c r="A32" s="54" t="s">
        <v>82</v>
      </c>
      <c r="B32" s="56" t="s">
        <v>199</v>
      </c>
      <c r="C32" s="49">
        <v>0</v>
      </c>
      <c r="D32" s="49">
        <v>0</v>
      </c>
      <c r="E32" s="49">
        <v>0</v>
      </c>
    </row>
    <row r="33" spans="1:5" ht="20.25">
      <c r="A33" s="54" t="s">
        <v>84</v>
      </c>
      <c r="B33" s="56" t="s">
        <v>200</v>
      </c>
      <c r="C33" s="49">
        <v>0</v>
      </c>
      <c r="D33" s="49">
        <v>0</v>
      </c>
      <c r="E33" s="49">
        <v>0</v>
      </c>
    </row>
    <row r="34" spans="1:5" ht="20.25">
      <c r="A34" s="54" t="s">
        <v>86</v>
      </c>
      <c r="B34" s="56" t="s">
        <v>201</v>
      </c>
      <c r="C34" s="49">
        <v>200000</v>
      </c>
      <c r="D34" s="49">
        <v>380000</v>
      </c>
      <c r="E34" s="49">
        <v>380000</v>
      </c>
    </row>
    <row r="35" spans="1:5" ht="20.25">
      <c r="A35" s="54" t="s">
        <v>88</v>
      </c>
      <c r="B35" s="56" t="s">
        <v>202</v>
      </c>
      <c r="C35" s="49">
        <v>0</v>
      </c>
      <c r="D35" s="49">
        <v>0</v>
      </c>
      <c r="E35" s="49">
        <v>0</v>
      </c>
    </row>
    <row r="36" spans="1:5" ht="20.25">
      <c r="A36" s="54" t="s">
        <v>90</v>
      </c>
      <c r="B36" s="56" t="s">
        <v>203</v>
      </c>
      <c r="C36" s="49">
        <v>0</v>
      </c>
      <c r="D36" s="49">
        <v>0</v>
      </c>
      <c r="E36" s="49">
        <v>0</v>
      </c>
    </row>
    <row r="37" spans="1:5" ht="20.25">
      <c r="A37" s="54" t="s">
        <v>92</v>
      </c>
      <c r="B37" s="56" t="s">
        <v>204</v>
      </c>
      <c r="C37" s="49">
        <v>900000</v>
      </c>
      <c r="D37" s="49">
        <v>1245000</v>
      </c>
      <c r="E37" s="49">
        <v>1245000</v>
      </c>
    </row>
    <row r="38" spans="1:5" ht="20.25">
      <c r="A38" s="55" t="s">
        <v>94</v>
      </c>
      <c r="B38" s="57" t="s">
        <v>205</v>
      </c>
      <c r="C38" s="49">
        <f>SUM(C31:C37)</f>
        <v>4700000</v>
      </c>
      <c r="D38" s="49">
        <f>SUM(D31:D37)</f>
        <v>6055000</v>
      </c>
      <c r="E38" s="49">
        <f>SUM(E31:E37)</f>
        <v>6055000</v>
      </c>
    </row>
    <row r="39" spans="1:5" ht="20.25">
      <c r="A39" s="54" t="s">
        <v>96</v>
      </c>
      <c r="B39" s="56" t="s">
        <v>206</v>
      </c>
      <c r="C39" s="49">
        <v>60000</v>
      </c>
      <c r="D39" s="49">
        <v>60000</v>
      </c>
      <c r="E39" s="49">
        <v>60000</v>
      </c>
    </row>
    <row r="40" spans="1:5" ht="20.25">
      <c r="A40" s="54" t="s">
        <v>98</v>
      </c>
      <c r="B40" s="56" t="s">
        <v>207</v>
      </c>
      <c r="C40" s="49">
        <v>0</v>
      </c>
      <c r="D40" s="49">
        <v>0</v>
      </c>
      <c r="E40" s="49">
        <v>0</v>
      </c>
    </row>
    <row r="41" spans="1:5" ht="20.25">
      <c r="A41" s="55" t="s">
        <v>100</v>
      </c>
      <c r="B41" s="57" t="s">
        <v>208</v>
      </c>
      <c r="C41" s="49">
        <f>SUM(C39:C40)</f>
        <v>60000</v>
      </c>
      <c r="D41" s="49">
        <f>SUM(D39:D40)</f>
        <v>60000</v>
      </c>
      <c r="E41" s="49">
        <f>SUM(E39:E40)</f>
        <v>60000</v>
      </c>
    </row>
    <row r="42" spans="1:5" ht="20.25">
      <c r="A42" s="54" t="s">
        <v>102</v>
      </c>
      <c r="B42" s="56" t="s">
        <v>209</v>
      </c>
      <c r="C42" s="49">
        <v>3187000</v>
      </c>
      <c r="D42" s="49">
        <v>3550469</v>
      </c>
      <c r="E42" s="49">
        <v>3550469</v>
      </c>
    </row>
    <row r="43" spans="1:5" ht="20.25">
      <c r="A43" s="54" t="s">
        <v>104</v>
      </c>
      <c r="B43" s="56" t="s">
        <v>210</v>
      </c>
      <c r="C43" s="49">
        <v>400000</v>
      </c>
      <c r="D43" s="49">
        <v>400000</v>
      </c>
      <c r="E43" s="49">
        <v>400000</v>
      </c>
    </row>
    <row r="44" spans="1:5" ht="20.25">
      <c r="A44" s="54" t="s">
        <v>106</v>
      </c>
      <c r="B44" s="56" t="s">
        <v>211</v>
      </c>
      <c r="C44" s="49">
        <v>0</v>
      </c>
      <c r="D44" s="49">
        <v>0</v>
      </c>
      <c r="E44" s="49">
        <v>0</v>
      </c>
    </row>
    <row r="45" spans="1:5" ht="20.25">
      <c r="A45" s="54" t="s">
        <v>108</v>
      </c>
      <c r="B45" s="56" t="s">
        <v>212</v>
      </c>
      <c r="C45" s="49">
        <v>0</v>
      </c>
      <c r="D45" s="49">
        <v>0</v>
      </c>
      <c r="E45" s="49">
        <v>0</v>
      </c>
    </row>
    <row r="46" spans="1:5" ht="20.25">
      <c r="A46" s="54" t="s">
        <v>110</v>
      </c>
      <c r="B46" s="56" t="s">
        <v>213</v>
      </c>
      <c r="C46" s="49">
        <v>200000</v>
      </c>
      <c r="D46" s="49">
        <v>100000</v>
      </c>
      <c r="E46" s="49">
        <v>100000</v>
      </c>
    </row>
    <row r="47" spans="1:5" ht="20.25">
      <c r="A47" s="55" t="s">
        <v>112</v>
      </c>
      <c r="B47" s="57" t="s">
        <v>214</v>
      </c>
      <c r="C47" s="49">
        <f>SUM(C42:C46)</f>
        <v>3787000</v>
      </c>
      <c r="D47" s="49">
        <f>SUM(D42:D46)</f>
        <v>4050469</v>
      </c>
      <c r="E47" s="49">
        <f>SUM(E42:E46)</f>
        <v>4050469</v>
      </c>
    </row>
    <row r="48" spans="1:5" ht="20.25">
      <c r="A48" s="55" t="s">
        <v>114</v>
      </c>
      <c r="B48" s="57" t="s">
        <v>215</v>
      </c>
      <c r="C48" s="50">
        <f>SUM(C47,C41,C38,C30,C27)</f>
        <v>18987000</v>
      </c>
      <c r="D48" s="50">
        <f>SUM(D47,D41,D38,D30,D27)</f>
        <v>19395469</v>
      </c>
      <c r="E48" s="50">
        <f>SUM(E47,E41,E38,E30,E27)</f>
        <v>19395469</v>
      </c>
    </row>
    <row r="49" spans="1:5" ht="20.25">
      <c r="A49" s="54" t="s">
        <v>116</v>
      </c>
      <c r="B49" s="56" t="s">
        <v>216</v>
      </c>
      <c r="C49" s="49">
        <v>0</v>
      </c>
      <c r="D49" s="49">
        <v>0</v>
      </c>
      <c r="E49" s="49">
        <v>0</v>
      </c>
    </row>
    <row r="50" spans="1:5" ht="20.25">
      <c r="A50" s="54" t="s">
        <v>118</v>
      </c>
      <c r="B50" s="56" t="s">
        <v>14</v>
      </c>
      <c r="C50" s="49">
        <v>0</v>
      </c>
      <c r="D50" s="49">
        <v>0</v>
      </c>
      <c r="E50" s="49">
        <v>0</v>
      </c>
    </row>
    <row r="51" spans="1:5" ht="20.25">
      <c r="A51" s="54" t="s">
        <v>120</v>
      </c>
      <c r="B51" s="56" t="s">
        <v>217</v>
      </c>
      <c r="C51" s="49">
        <v>0</v>
      </c>
      <c r="D51" s="49">
        <v>0</v>
      </c>
      <c r="E51" s="49">
        <v>0</v>
      </c>
    </row>
    <row r="52" spans="1:5" ht="20.25">
      <c r="A52" s="54" t="s">
        <v>122</v>
      </c>
      <c r="B52" s="56" t="s">
        <v>15</v>
      </c>
      <c r="C52" s="49">
        <v>0</v>
      </c>
      <c r="D52" s="49">
        <v>0</v>
      </c>
      <c r="E52" s="49">
        <v>0</v>
      </c>
    </row>
    <row r="53" spans="1:5" ht="20.25">
      <c r="A53" s="54" t="s">
        <v>124</v>
      </c>
      <c r="B53" s="56" t="s">
        <v>16</v>
      </c>
      <c r="C53" s="49">
        <v>0</v>
      </c>
      <c r="D53" s="49">
        <v>0</v>
      </c>
      <c r="E53" s="49">
        <v>0</v>
      </c>
    </row>
    <row r="54" spans="1:5" ht="20.25">
      <c r="A54" s="54" t="s">
        <v>126</v>
      </c>
      <c r="B54" s="56" t="s">
        <v>17</v>
      </c>
      <c r="C54" s="49">
        <v>0</v>
      </c>
      <c r="D54" s="49">
        <v>0</v>
      </c>
      <c r="E54" s="49">
        <v>0</v>
      </c>
    </row>
    <row r="55" spans="1:5" ht="20.25">
      <c r="A55" s="54" t="s">
        <v>128</v>
      </c>
      <c r="B55" s="56" t="s">
        <v>218</v>
      </c>
      <c r="C55" s="49">
        <v>0</v>
      </c>
      <c r="D55" s="49">
        <v>0</v>
      </c>
      <c r="E55" s="49">
        <v>0</v>
      </c>
    </row>
    <row r="56" spans="1:5" ht="20.25">
      <c r="A56" s="54" t="s">
        <v>130</v>
      </c>
      <c r="B56" s="56" t="s">
        <v>18</v>
      </c>
      <c r="C56" s="49">
        <v>0</v>
      </c>
      <c r="D56" s="49">
        <v>0</v>
      </c>
      <c r="E56" s="49">
        <v>0</v>
      </c>
    </row>
    <row r="57" spans="1:5" ht="20.25">
      <c r="A57" s="55" t="s">
        <v>132</v>
      </c>
      <c r="B57" s="57" t="s">
        <v>4</v>
      </c>
      <c r="C57" s="49">
        <v>0</v>
      </c>
      <c r="D57" s="49">
        <v>0</v>
      </c>
      <c r="E57" s="49">
        <v>0</v>
      </c>
    </row>
    <row r="58" spans="1:5" ht="20.25">
      <c r="A58" s="54" t="s">
        <v>133</v>
      </c>
      <c r="B58" s="56" t="s">
        <v>219</v>
      </c>
      <c r="C58" s="49">
        <v>0</v>
      </c>
      <c r="D58" s="49">
        <v>0</v>
      </c>
      <c r="E58" s="49">
        <v>0</v>
      </c>
    </row>
    <row r="59" spans="1:5" ht="20.25">
      <c r="A59" s="54" t="s">
        <v>135</v>
      </c>
      <c r="B59" s="56" t="s">
        <v>220</v>
      </c>
      <c r="C59" s="49">
        <v>0</v>
      </c>
      <c r="D59" s="49">
        <v>0</v>
      </c>
      <c r="E59" s="49">
        <v>0</v>
      </c>
    </row>
    <row r="60" spans="1:5" ht="20.25">
      <c r="A60" s="54" t="s">
        <v>137</v>
      </c>
      <c r="B60" s="56" t="s">
        <v>221</v>
      </c>
      <c r="C60" s="49">
        <v>0</v>
      </c>
      <c r="D60" s="49">
        <v>0</v>
      </c>
      <c r="E60" s="49">
        <v>0</v>
      </c>
    </row>
    <row r="61" spans="1:5" ht="20.25">
      <c r="A61" s="54" t="s">
        <v>139</v>
      </c>
      <c r="B61" s="56" t="s">
        <v>222</v>
      </c>
      <c r="C61" s="49">
        <v>0</v>
      </c>
      <c r="D61" s="49">
        <v>0</v>
      </c>
      <c r="E61" s="49">
        <v>0</v>
      </c>
    </row>
    <row r="62" spans="1:5" ht="20.25">
      <c r="A62" s="54" t="s">
        <v>141</v>
      </c>
      <c r="B62" s="56" t="s">
        <v>223</v>
      </c>
      <c r="C62" s="49">
        <v>0</v>
      </c>
      <c r="D62" s="49">
        <v>0</v>
      </c>
      <c r="E62" s="49">
        <v>0</v>
      </c>
    </row>
    <row r="63" spans="1:5" ht="20.25">
      <c r="A63" s="54" t="s">
        <v>224</v>
      </c>
      <c r="B63" s="56" t="s">
        <v>225</v>
      </c>
      <c r="C63" s="49">
        <v>0</v>
      </c>
      <c r="D63" s="49">
        <v>0</v>
      </c>
      <c r="E63" s="49">
        <v>0</v>
      </c>
    </row>
    <row r="64" spans="1:5" ht="20.25">
      <c r="A64" s="54" t="s">
        <v>226</v>
      </c>
      <c r="B64" s="56" t="s">
        <v>227</v>
      </c>
      <c r="C64" s="49">
        <v>0</v>
      </c>
      <c r="D64" s="49">
        <v>0</v>
      </c>
      <c r="E64" s="49">
        <v>0</v>
      </c>
    </row>
    <row r="65" spans="1:5" ht="20.25">
      <c r="A65" s="54" t="s">
        <v>228</v>
      </c>
      <c r="B65" s="56" t="s">
        <v>229</v>
      </c>
      <c r="C65" s="49">
        <v>0</v>
      </c>
      <c r="D65" s="49">
        <v>0</v>
      </c>
      <c r="E65" s="49">
        <v>0</v>
      </c>
    </row>
    <row r="66" spans="1:5" ht="20.25">
      <c r="A66" s="54" t="s">
        <v>230</v>
      </c>
      <c r="B66" s="56" t="s">
        <v>231</v>
      </c>
      <c r="C66" s="49">
        <v>0</v>
      </c>
      <c r="D66" s="49">
        <v>0</v>
      </c>
      <c r="E66" s="49">
        <v>0</v>
      </c>
    </row>
    <row r="67" spans="1:5" ht="20.25">
      <c r="A67" s="54" t="s">
        <v>232</v>
      </c>
      <c r="B67" s="56" t="s">
        <v>233</v>
      </c>
      <c r="C67" s="49">
        <v>0</v>
      </c>
      <c r="D67" s="49">
        <v>0</v>
      </c>
      <c r="E67" s="49">
        <v>0</v>
      </c>
    </row>
    <row r="68" spans="1:5" ht="20.25">
      <c r="A68" s="54" t="s">
        <v>234</v>
      </c>
      <c r="B68" s="56" t="s">
        <v>235</v>
      </c>
      <c r="C68" s="49">
        <v>0</v>
      </c>
      <c r="D68" s="49">
        <v>0</v>
      </c>
      <c r="E68" s="49">
        <v>0</v>
      </c>
    </row>
    <row r="69" spans="1:5" ht="20.25">
      <c r="A69" s="54" t="s">
        <v>236</v>
      </c>
      <c r="B69" s="56" t="s">
        <v>5</v>
      </c>
      <c r="C69" s="49">
        <v>0</v>
      </c>
      <c r="D69" s="49">
        <v>0</v>
      </c>
      <c r="E69" s="49">
        <v>0</v>
      </c>
    </row>
    <row r="70" spans="1:5" ht="20.25">
      <c r="A70" s="55" t="s">
        <v>237</v>
      </c>
      <c r="B70" s="57" t="s">
        <v>238</v>
      </c>
      <c r="C70" s="49">
        <v>0</v>
      </c>
      <c r="D70" s="49">
        <v>0</v>
      </c>
      <c r="E70" s="49">
        <v>0</v>
      </c>
    </row>
    <row r="71" spans="1:5" ht="20.25">
      <c r="A71" s="54" t="s">
        <v>239</v>
      </c>
      <c r="B71" s="56" t="s">
        <v>240</v>
      </c>
      <c r="C71" s="49">
        <v>0</v>
      </c>
      <c r="D71" s="49">
        <v>0</v>
      </c>
      <c r="E71" s="49">
        <v>0</v>
      </c>
    </row>
    <row r="72" spans="1:5" ht="20.25">
      <c r="A72" s="54" t="s">
        <v>241</v>
      </c>
      <c r="B72" s="56" t="s">
        <v>242</v>
      </c>
      <c r="C72" s="49">
        <v>0</v>
      </c>
      <c r="D72" s="49">
        <v>0</v>
      </c>
      <c r="E72" s="49">
        <v>0</v>
      </c>
    </row>
    <row r="73" spans="1:5" ht="20.25">
      <c r="A73" s="54" t="s">
        <v>243</v>
      </c>
      <c r="B73" s="56" t="s">
        <v>244</v>
      </c>
      <c r="C73" s="49">
        <v>0</v>
      </c>
      <c r="D73" s="49">
        <v>0</v>
      </c>
      <c r="E73" s="49">
        <v>0</v>
      </c>
    </row>
    <row r="74" spans="1:5" ht="20.25">
      <c r="A74" s="54" t="s">
        <v>245</v>
      </c>
      <c r="B74" s="56" t="s">
        <v>246</v>
      </c>
      <c r="C74" s="49">
        <v>500000</v>
      </c>
      <c r="D74" s="49">
        <v>570000</v>
      </c>
      <c r="E74" s="49">
        <v>570000</v>
      </c>
    </row>
    <row r="75" spans="1:5" ht="20.25">
      <c r="A75" s="54" t="s">
        <v>247</v>
      </c>
      <c r="B75" s="56" t="s">
        <v>248</v>
      </c>
      <c r="C75" s="49">
        <v>0</v>
      </c>
      <c r="D75" s="49">
        <v>0</v>
      </c>
      <c r="E75" s="49">
        <v>0</v>
      </c>
    </row>
    <row r="76" spans="1:5" ht="20.25">
      <c r="A76" s="54" t="s">
        <v>249</v>
      </c>
      <c r="B76" s="56" t="s">
        <v>250</v>
      </c>
      <c r="C76" s="49">
        <v>0</v>
      </c>
      <c r="D76" s="49">
        <v>0</v>
      </c>
      <c r="E76" s="49">
        <v>0</v>
      </c>
    </row>
    <row r="77" spans="1:5" ht="20.25">
      <c r="A77" s="54" t="s">
        <v>251</v>
      </c>
      <c r="B77" s="56" t="s">
        <v>252</v>
      </c>
      <c r="C77" s="49">
        <v>135000</v>
      </c>
      <c r="D77" s="49">
        <v>165000</v>
      </c>
      <c r="E77" s="49">
        <v>165000</v>
      </c>
    </row>
    <row r="78" spans="1:5" ht="20.25">
      <c r="A78" s="55" t="s">
        <v>253</v>
      </c>
      <c r="B78" s="57" t="s">
        <v>6</v>
      </c>
      <c r="C78" s="50">
        <f>SUM(C71:C77)</f>
        <v>635000</v>
      </c>
      <c r="D78" s="50">
        <f>SUM(D71:D77)</f>
        <v>735000</v>
      </c>
      <c r="E78" s="50">
        <f>SUM(E71:E77)</f>
        <v>735000</v>
      </c>
    </row>
    <row r="79" spans="1:5" ht="20.25">
      <c r="A79" s="54" t="s">
        <v>254</v>
      </c>
      <c r="B79" s="56" t="s">
        <v>255</v>
      </c>
      <c r="C79" s="49">
        <v>0</v>
      </c>
      <c r="D79" s="49">
        <v>0</v>
      </c>
      <c r="E79" s="49">
        <v>0</v>
      </c>
    </row>
    <row r="80" spans="1:5" ht="20.25">
      <c r="A80" s="54" t="s">
        <v>256</v>
      </c>
      <c r="B80" s="56" t="s">
        <v>257</v>
      </c>
      <c r="C80" s="49">
        <v>0</v>
      </c>
      <c r="D80" s="49">
        <v>0</v>
      </c>
      <c r="E80" s="49">
        <v>0</v>
      </c>
    </row>
    <row r="81" spans="1:5" ht="20.25">
      <c r="A81" s="54" t="s">
        <v>258</v>
      </c>
      <c r="B81" s="56" t="s">
        <v>259</v>
      </c>
      <c r="C81" s="49">
        <v>0</v>
      </c>
      <c r="D81" s="49">
        <v>0</v>
      </c>
      <c r="E81" s="49">
        <v>0</v>
      </c>
    </row>
    <row r="82" spans="1:5" ht="20.25">
      <c r="A82" s="54" t="s">
        <v>260</v>
      </c>
      <c r="B82" s="56" t="s">
        <v>261</v>
      </c>
      <c r="C82" s="49">
        <v>0</v>
      </c>
      <c r="D82" s="49">
        <v>0</v>
      </c>
      <c r="E82" s="49">
        <v>0</v>
      </c>
    </row>
    <row r="83" spans="1:5" ht="20.25">
      <c r="A83" s="55" t="s">
        <v>262</v>
      </c>
      <c r="B83" s="57" t="s">
        <v>263</v>
      </c>
      <c r="C83" s="49">
        <v>0</v>
      </c>
      <c r="D83" s="49">
        <v>0</v>
      </c>
      <c r="E83" s="49">
        <v>0</v>
      </c>
    </row>
    <row r="84" spans="1:5" ht="20.25">
      <c r="A84" s="54" t="s">
        <v>264</v>
      </c>
      <c r="B84" s="56" t="s">
        <v>265</v>
      </c>
      <c r="C84" s="49">
        <v>0</v>
      </c>
      <c r="D84" s="49">
        <v>0</v>
      </c>
      <c r="E84" s="49">
        <v>0</v>
      </c>
    </row>
    <row r="85" spans="1:5" ht="20.25">
      <c r="A85" s="54" t="s">
        <v>266</v>
      </c>
      <c r="B85" s="56" t="s">
        <v>267</v>
      </c>
      <c r="C85" s="49">
        <v>0</v>
      </c>
      <c r="D85" s="49">
        <v>0</v>
      </c>
      <c r="E85" s="49">
        <v>0</v>
      </c>
    </row>
    <row r="86" spans="1:5" ht="20.25">
      <c r="A86" s="54" t="s">
        <v>268</v>
      </c>
      <c r="B86" s="56" t="s">
        <v>269</v>
      </c>
      <c r="C86" s="49">
        <v>0</v>
      </c>
      <c r="D86" s="49">
        <v>0</v>
      </c>
      <c r="E86" s="49">
        <v>0</v>
      </c>
    </row>
    <row r="87" spans="1:5" ht="20.25">
      <c r="A87" s="54" t="s">
        <v>270</v>
      </c>
      <c r="B87" s="56" t="s">
        <v>271</v>
      </c>
      <c r="C87" s="49">
        <v>0</v>
      </c>
      <c r="D87" s="49">
        <v>0</v>
      </c>
      <c r="E87" s="49">
        <v>0</v>
      </c>
    </row>
    <row r="88" spans="1:5" ht="20.25">
      <c r="A88" s="54" t="s">
        <v>272</v>
      </c>
      <c r="B88" s="56" t="s">
        <v>273</v>
      </c>
      <c r="C88" s="49">
        <v>0</v>
      </c>
      <c r="D88" s="49">
        <v>0</v>
      </c>
      <c r="E88" s="49">
        <v>0</v>
      </c>
    </row>
    <row r="89" spans="1:5" ht="20.25">
      <c r="A89" s="54" t="s">
        <v>274</v>
      </c>
      <c r="B89" s="56" t="s">
        <v>275</v>
      </c>
      <c r="C89" s="49">
        <v>0</v>
      </c>
      <c r="D89" s="49">
        <v>0</v>
      </c>
      <c r="E89" s="49">
        <v>0</v>
      </c>
    </row>
    <row r="90" spans="1:5" ht="20.25">
      <c r="A90" s="54" t="s">
        <v>276</v>
      </c>
      <c r="B90" s="56" t="s">
        <v>277</v>
      </c>
      <c r="C90" s="49">
        <v>0</v>
      </c>
      <c r="D90" s="49">
        <v>0</v>
      </c>
      <c r="E90" s="49">
        <v>0</v>
      </c>
    </row>
    <row r="91" spans="1:5" ht="20.25">
      <c r="A91" s="54" t="s">
        <v>278</v>
      </c>
      <c r="B91" s="56" t="s">
        <v>328</v>
      </c>
      <c r="C91" s="49">
        <v>0</v>
      </c>
      <c r="D91" s="49">
        <v>0</v>
      </c>
      <c r="E91" s="49">
        <v>0</v>
      </c>
    </row>
    <row r="92" spans="1:5" ht="20.25">
      <c r="A92" s="55" t="s">
        <v>280</v>
      </c>
      <c r="B92" s="57" t="s">
        <v>281</v>
      </c>
      <c r="C92" s="49">
        <v>0</v>
      </c>
      <c r="D92" s="49">
        <v>0</v>
      </c>
      <c r="E92" s="49">
        <v>0</v>
      </c>
    </row>
    <row r="93" spans="1:5" ht="20.25">
      <c r="A93" s="55" t="s">
        <v>282</v>
      </c>
      <c r="B93" s="57" t="s">
        <v>9</v>
      </c>
      <c r="C93" s="49">
        <f>SUM(C22,C23,C48,C78)</f>
        <v>57214000</v>
      </c>
      <c r="D93" s="49">
        <f>SUM(D22,D23,D48,D78)</f>
        <v>58980861</v>
      </c>
      <c r="E93" s="49">
        <f>SUM(E22,E23,E48,E78)</f>
        <v>58980861</v>
      </c>
    </row>
    <row r="94" spans="1:5" ht="20.25">
      <c r="A94" s="54" t="s">
        <v>27</v>
      </c>
      <c r="B94" s="57" t="s">
        <v>10</v>
      </c>
      <c r="C94" s="50">
        <f>SUM(C93)</f>
        <v>57214000</v>
      </c>
      <c r="D94" s="50">
        <f>SUM(D93)</f>
        <v>58980861</v>
      </c>
      <c r="E94" s="50">
        <f>SUM(E93)</f>
        <v>58980861</v>
      </c>
    </row>
  </sheetData>
  <sheetProtection/>
  <mergeCells count="5">
    <mergeCell ref="A1:B1"/>
    <mergeCell ref="C1:C3"/>
    <mergeCell ref="D1:D3"/>
    <mergeCell ref="E1:E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tabSelected="1" view="pageBreakPreview" zoomScale="60" zoomScalePageLayoutView="0" workbookViewId="0" topLeftCell="B1">
      <selection activeCell="E78" sqref="E78"/>
    </sheetView>
  </sheetViews>
  <sheetFormatPr defaultColWidth="9.00390625" defaultRowHeight="12.75"/>
  <cols>
    <col min="1" max="1" width="0" style="0" hidden="1" customWidth="1"/>
    <col min="2" max="2" width="97.875" style="0" customWidth="1"/>
    <col min="3" max="3" width="21.375" style="0" customWidth="1"/>
    <col min="4" max="4" width="23.625" style="0" customWidth="1"/>
    <col min="5" max="5" width="18.875" style="0" customWidth="1"/>
  </cols>
  <sheetData>
    <row r="1" spans="1:5" ht="20.25">
      <c r="A1" s="88" t="s">
        <v>334</v>
      </c>
      <c r="B1" s="89"/>
      <c r="C1" s="69" t="s">
        <v>167</v>
      </c>
      <c r="D1" s="69" t="s">
        <v>168</v>
      </c>
      <c r="E1" s="80" t="s">
        <v>331</v>
      </c>
    </row>
    <row r="2" spans="1:5" ht="20.25">
      <c r="A2" s="94" t="s">
        <v>336</v>
      </c>
      <c r="B2" s="95"/>
      <c r="C2" s="96"/>
      <c r="D2" s="96"/>
      <c r="E2" s="96"/>
    </row>
    <row r="3" spans="1:5" ht="20.25">
      <c r="A3" s="35"/>
      <c r="B3" s="36" t="s">
        <v>341</v>
      </c>
      <c r="C3" s="97"/>
      <c r="D3" s="97"/>
      <c r="E3" s="97"/>
    </row>
    <row r="4" spans="1:5" ht="20.25">
      <c r="A4" s="22" t="s">
        <v>27</v>
      </c>
      <c r="B4" s="24" t="s">
        <v>172</v>
      </c>
      <c r="C4" s="26">
        <v>8378400</v>
      </c>
      <c r="D4" s="26">
        <v>8423300</v>
      </c>
      <c r="E4" s="26">
        <v>8423300</v>
      </c>
    </row>
    <row r="5" spans="1:5" ht="20.25">
      <c r="A5" s="22" t="s">
        <v>29</v>
      </c>
      <c r="B5" s="24" t="s">
        <v>173</v>
      </c>
      <c r="C5" s="26"/>
      <c r="D5" s="26"/>
      <c r="E5" s="26"/>
    </row>
    <row r="6" spans="1:5" ht="20.25">
      <c r="A6" s="22" t="s">
        <v>31</v>
      </c>
      <c r="B6" s="24" t="s">
        <v>174</v>
      </c>
      <c r="C6" s="26"/>
      <c r="D6" s="26"/>
      <c r="E6" s="26"/>
    </row>
    <row r="7" spans="1:5" ht="20.25">
      <c r="A7" s="22" t="s">
        <v>33</v>
      </c>
      <c r="B7" s="24" t="s">
        <v>175</v>
      </c>
      <c r="C7" s="26"/>
      <c r="D7" s="26"/>
      <c r="E7" s="26"/>
    </row>
    <row r="8" spans="1:5" ht="20.25">
      <c r="A8" s="22" t="s">
        <v>35</v>
      </c>
      <c r="B8" s="24" t="s">
        <v>176</v>
      </c>
      <c r="C8" s="26"/>
      <c r="D8" s="26"/>
      <c r="E8" s="26"/>
    </row>
    <row r="9" spans="1:5" ht="20.25">
      <c r="A9" s="22" t="s">
        <v>37</v>
      </c>
      <c r="B9" s="24" t="s">
        <v>177</v>
      </c>
      <c r="C9" s="26">
        <v>1725500</v>
      </c>
      <c r="D9" s="26">
        <v>1725500</v>
      </c>
      <c r="E9" s="26">
        <v>1725500</v>
      </c>
    </row>
    <row r="10" spans="1:5" ht="20.25">
      <c r="A10" s="22" t="s">
        <v>39</v>
      </c>
      <c r="B10" s="24" t="s">
        <v>178</v>
      </c>
      <c r="C10" s="26">
        <v>390000</v>
      </c>
      <c r="D10" s="26">
        <v>390000</v>
      </c>
      <c r="E10" s="26">
        <v>390000</v>
      </c>
    </row>
    <row r="11" spans="1:5" ht="20.25">
      <c r="A11" s="22" t="s">
        <v>41</v>
      </c>
      <c r="B11" s="24" t="s">
        <v>179</v>
      </c>
      <c r="C11" s="26"/>
      <c r="D11" s="26"/>
      <c r="E11" s="26"/>
    </row>
    <row r="12" spans="1:5" ht="20.25">
      <c r="A12" s="22" t="s">
        <v>43</v>
      </c>
      <c r="B12" s="24" t="s">
        <v>180</v>
      </c>
      <c r="C12" s="26"/>
      <c r="D12" s="26"/>
      <c r="E12" s="26"/>
    </row>
    <row r="13" spans="1:5" ht="20.25">
      <c r="A13" s="22" t="s">
        <v>45</v>
      </c>
      <c r="B13" s="24" t="s">
        <v>181</v>
      </c>
      <c r="C13" s="26">
        <v>100000</v>
      </c>
      <c r="D13" s="26">
        <v>0</v>
      </c>
      <c r="E13" s="26">
        <v>0</v>
      </c>
    </row>
    <row r="14" spans="1:5" ht="20.25">
      <c r="A14" s="22" t="s">
        <v>47</v>
      </c>
      <c r="B14" s="24" t="s">
        <v>182</v>
      </c>
      <c r="C14" s="26"/>
      <c r="D14" s="26"/>
      <c r="E14" s="26"/>
    </row>
    <row r="15" spans="1:5" ht="20.25">
      <c r="A15" s="22" t="s">
        <v>49</v>
      </c>
      <c r="B15" s="24" t="s">
        <v>183</v>
      </c>
      <c r="C15" s="26"/>
      <c r="D15" s="26"/>
      <c r="E15" s="26"/>
    </row>
    <row r="16" spans="1:5" ht="20.25">
      <c r="A16" s="22" t="s">
        <v>51</v>
      </c>
      <c r="B16" s="24" t="s">
        <v>184</v>
      </c>
      <c r="C16" s="26">
        <v>0</v>
      </c>
      <c r="D16" s="26">
        <v>0</v>
      </c>
      <c r="E16" s="26">
        <v>0</v>
      </c>
    </row>
    <row r="17" spans="1:5" ht="20.25">
      <c r="A17" s="23" t="s">
        <v>52</v>
      </c>
      <c r="B17" s="28" t="s">
        <v>185</v>
      </c>
      <c r="C17" s="26">
        <f>SUM(C4:C16)</f>
        <v>10593900</v>
      </c>
      <c r="D17" s="26">
        <f>SUM(D4:D16)</f>
        <v>10538800</v>
      </c>
      <c r="E17" s="26">
        <f>SUM(E4:E16)</f>
        <v>10538800</v>
      </c>
    </row>
    <row r="18" spans="1:5" ht="20.25">
      <c r="A18" s="22" t="s">
        <v>54</v>
      </c>
      <c r="B18" s="24" t="s">
        <v>186</v>
      </c>
      <c r="C18" s="26"/>
      <c r="D18" s="26"/>
      <c r="E18" s="26"/>
    </row>
    <row r="19" spans="1:5" ht="40.5">
      <c r="A19" s="22" t="s">
        <v>56</v>
      </c>
      <c r="B19" s="24" t="s">
        <v>187</v>
      </c>
      <c r="C19" s="26"/>
      <c r="D19" s="26">
        <v>0</v>
      </c>
      <c r="E19" s="26">
        <v>0</v>
      </c>
    </row>
    <row r="20" spans="1:5" ht="20.25">
      <c r="A20" s="22" t="s">
        <v>58</v>
      </c>
      <c r="B20" s="24" t="s">
        <v>188</v>
      </c>
      <c r="C20" s="26">
        <v>560100</v>
      </c>
      <c r="D20" s="26">
        <v>560100</v>
      </c>
      <c r="E20" s="26">
        <v>560100</v>
      </c>
    </row>
    <row r="21" spans="1:5" ht="20.25">
      <c r="A21" s="23" t="s">
        <v>60</v>
      </c>
      <c r="B21" s="28" t="s">
        <v>189</v>
      </c>
      <c r="C21" s="26">
        <f>C18+C19+C20</f>
        <v>560100</v>
      </c>
      <c r="D21" s="26">
        <f>D18+D19+D20</f>
        <v>560100</v>
      </c>
      <c r="E21" s="26">
        <f>E18+E19+E20</f>
        <v>560100</v>
      </c>
    </row>
    <row r="22" spans="1:5" ht="20.25">
      <c r="A22" s="23" t="s">
        <v>62</v>
      </c>
      <c r="B22" s="28" t="s">
        <v>3</v>
      </c>
      <c r="C22" s="29">
        <f>C17+C21</f>
        <v>11154000</v>
      </c>
      <c r="D22" s="29">
        <f>D17+D21</f>
        <v>11098900</v>
      </c>
      <c r="E22" s="29">
        <f>E17+E21</f>
        <v>11098900</v>
      </c>
    </row>
    <row r="23" spans="1:5" ht="40.5">
      <c r="A23" s="23" t="s">
        <v>64</v>
      </c>
      <c r="B23" s="28" t="s">
        <v>190</v>
      </c>
      <c r="C23" s="29">
        <v>2614000</v>
      </c>
      <c r="D23" s="29">
        <v>2624198</v>
      </c>
      <c r="E23" s="29">
        <v>2624198</v>
      </c>
    </row>
    <row r="24" spans="1:5" ht="20.25">
      <c r="A24" s="22" t="s">
        <v>66</v>
      </c>
      <c r="B24" s="24" t="s">
        <v>191</v>
      </c>
      <c r="C24" s="26">
        <v>450000</v>
      </c>
      <c r="D24" s="26">
        <v>550000</v>
      </c>
      <c r="E24" s="26">
        <v>550000</v>
      </c>
    </row>
    <row r="25" spans="1:5" ht="20.25">
      <c r="A25" s="22" t="s">
        <v>68</v>
      </c>
      <c r="B25" s="24" t="s">
        <v>192</v>
      </c>
      <c r="C25" s="26">
        <v>300000</v>
      </c>
      <c r="D25" s="26">
        <v>600000</v>
      </c>
      <c r="E25" s="26">
        <v>600000</v>
      </c>
    </row>
    <row r="26" spans="1:5" ht="20.25">
      <c r="A26" s="22" t="s">
        <v>70</v>
      </c>
      <c r="B26" s="24" t="s">
        <v>193</v>
      </c>
      <c r="C26" s="26"/>
      <c r="D26" s="26"/>
      <c r="E26" s="26"/>
    </row>
    <row r="27" spans="1:5" ht="20.25">
      <c r="A27" s="23" t="s">
        <v>72</v>
      </c>
      <c r="B27" s="28" t="s">
        <v>194</v>
      </c>
      <c r="C27" s="29">
        <f>C24+C25+C26</f>
        <v>750000</v>
      </c>
      <c r="D27" s="29">
        <f>D24+D25+D26</f>
        <v>1150000</v>
      </c>
      <c r="E27" s="29">
        <f>E24+E25+E26</f>
        <v>1150000</v>
      </c>
    </row>
    <row r="28" spans="1:5" ht="20.25">
      <c r="A28" s="22" t="s">
        <v>74</v>
      </c>
      <c r="B28" s="24" t="s">
        <v>195</v>
      </c>
      <c r="C28" s="26">
        <v>120000</v>
      </c>
      <c r="D28" s="26">
        <v>160000</v>
      </c>
      <c r="E28" s="26">
        <v>160000</v>
      </c>
    </row>
    <row r="29" spans="1:5" ht="20.25">
      <c r="A29" s="22" t="s">
        <v>76</v>
      </c>
      <c r="B29" s="24" t="s">
        <v>196</v>
      </c>
      <c r="C29" s="26">
        <v>100000</v>
      </c>
      <c r="D29" s="26">
        <v>200000</v>
      </c>
      <c r="E29" s="26">
        <v>200000</v>
      </c>
    </row>
    <row r="30" spans="1:5" ht="20.25">
      <c r="A30" s="23" t="s">
        <v>78</v>
      </c>
      <c r="B30" s="28" t="s">
        <v>197</v>
      </c>
      <c r="C30" s="29">
        <f>C28+C29</f>
        <v>220000</v>
      </c>
      <c r="D30" s="29">
        <f>D28+D29</f>
        <v>360000</v>
      </c>
      <c r="E30" s="29">
        <f>E28+E29</f>
        <v>360000</v>
      </c>
    </row>
    <row r="31" spans="1:5" ht="20.25">
      <c r="A31" s="22" t="s">
        <v>80</v>
      </c>
      <c r="B31" s="24" t="s">
        <v>198</v>
      </c>
      <c r="C31" s="26">
        <v>2100000</v>
      </c>
      <c r="D31" s="26">
        <v>2100000</v>
      </c>
      <c r="E31" s="26">
        <v>2100000</v>
      </c>
    </row>
    <row r="32" spans="1:5" ht="20.25">
      <c r="A32" s="22" t="s">
        <v>82</v>
      </c>
      <c r="B32" s="24" t="s">
        <v>199</v>
      </c>
      <c r="C32" s="26"/>
      <c r="D32" s="26"/>
      <c r="E32" s="26"/>
    </row>
    <row r="33" spans="1:5" ht="20.25">
      <c r="A33" s="22" t="s">
        <v>84</v>
      </c>
      <c r="B33" s="24" t="s">
        <v>200</v>
      </c>
      <c r="C33" s="26"/>
      <c r="D33" s="26"/>
      <c r="E33" s="26"/>
    </row>
    <row r="34" spans="1:5" ht="20.25">
      <c r="A34" s="22" t="s">
        <v>86</v>
      </c>
      <c r="B34" s="24" t="s">
        <v>201</v>
      </c>
      <c r="C34" s="26">
        <v>200000</v>
      </c>
      <c r="D34" s="26">
        <v>160000</v>
      </c>
      <c r="E34" s="26">
        <v>160000</v>
      </c>
    </row>
    <row r="35" spans="1:5" ht="20.25">
      <c r="A35" s="22" t="s">
        <v>88</v>
      </c>
      <c r="B35" s="24" t="s">
        <v>202</v>
      </c>
      <c r="C35" s="26"/>
      <c r="D35" s="26"/>
      <c r="E35" s="26"/>
    </row>
    <row r="36" spans="1:5" ht="20.25">
      <c r="A36" s="22" t="s">
        <v>90</v>
      </c>
      <c r="B36" s="24" t="s">
        <v>203</v>
      </c>
      <c r="C36" s="26">
        <v>650000</v>
      </c>
      <c r="D36" s="26">
        <v>650000</v>
      </c>
      <c r="E36" s="26">
        <v>650000</v>
      </c>
    </row>
    <row r="37" spans="1:5" ht="20.25">
      <c r="A37" s="22" t="s">
        <v>92</v>
      </c>
      <c r="B37" s="24" t="s">
        <v>204</v>
      </c>
      <c r="C37" s="26">
        <v>800000</v>
      </c>
      <c r="D37" s="26">
        <v>1200000</v>
      </c>
      <c r="E37" s="26">
        <v>1200000</v>
      </c>
    </row>
    <row r="38" spans="1:5" ht="20.25">
      <c r="A38" s="23" t="s">
        <v>94</v>
      </c>
      <c r="B38" s="28" t="s">
        <v>205</v>
      </c>
      <c r="C38" s="26">
        <f>SUM(C31:C37)</f>
        <v>3750000</v>
      </c>
      <c r="D38" s="26">
        <f>SUM(D31:D37)</f>
        <v>4110000</v>
      </c>
      <c r="E38" s="26">
        <f>SUM(E31:E37)</f>
        <v>4110000</v>
      </c>
    </row>
    <row r="39" spans="1:5" ht="20.25">
      <c r="A39" s="22" t="s">
        <v>96</v>
      </c>
      <c r="B39" s="24" t="s">
        <v>206</v>
      </c>
      <c r="C39" s="26">
        <v>150000</v>
      </c>
      <c r="D39" s="26">
        <v>110000</v>
      </c>
      <c r="E39" s="26">
        <v>110000</v>
      </c>
    </row>
    <row r="40" spans="1:5" ht="20.25">
      <c r="A40" s="22" t="s">
        <v>98</v>
      </c>
      <c r="B40" s="24" t="s">
        <v>207</v>
      </c>
      <c r="C40" s="26"/>
      <c r="D40" s="26"/>
      <c r="E40" s="26"/>
    </row>
    <row r="41" spans="1:5" ht="20.25">
      <c r="A41" s="23" t="s">
        <v>100</v>
      </c>
      <c r="B41" s="28" t="s">
        <v>208</v>
      </c>
      <c r="C41" s="26">
        <f>SUM(C39,C40)</f>
        <v>150000</v>
      </c>
      <c r="D41" s="26">
        <f>SUM(D39,D40)</f>
        <v>110000</v>
      </c>
      <c r="E41" s="26">
        <f>SUM(E39,E40)</f>
        <v>110000</v>
      </c>
    </row>
    <row r="42" spans="1:5" ht="20.25">
      <c r="A42" s="22" t="s">
        <v>102</v>
      </c>
      <c r="B42" s="24" t="s">
        <v>209</v>
      </c>
      <c r="C42" s="26">
        <v>1015000</v>
      </c>
      <c r="D42" s="26">
        <v>1144886</v>
      </c>
      <c r="E42" s="26">
        <v>1144886</v>
      </c>
    </row>
    <row r="43" spans="1:5" ht="20.25">
      <c r="A43" s="22" t="s">
        <v>104</v>
      </c>
      <c r="B43" s="24" t="s">
        <v>210</v>
      </c>
      <c r="C43" s="26"/>
      <c r="D43" s="26"/>
      <c r="E43" s="26"/>
    </row>
    <row r="44" spans="1:5" ht="20.25">
      <c r="A44" s="22" t="s">
        <v>106</v>
      </c>
      <c r="B44" s="24" t="s">
        <v>211</v>
      </c>
      <c r="C44" s="26"/>
      <c r="D44" s="26"/>
      <c r="E44" s="26"/>
    </row>
    <row r="45" spans="1:5" ht="20.25">
      <c r="A45" s="22" t="s">
        <v>108</v>
      </c>
      <c r="B45" s="24" t="s">
        <v>212</v>
      </c>
      <c r="C45" s="26"/>
      <c r="D45" s="26"/>
      <c r="E45" s="26"/>
    </row>
    <row r="46" spans="1:5" ht="20.25">
      <c r="A46" s="22" t="s">
        <v>110</v>
      </c>
      <c r="B46" s="24" t="s">
        <v>213</v>
      </c>
      <c r="C46" s="26">
        <v>200000</v>
      </c>
      <c r="D46" s="26">
        <v>0</v>
      </c>
      <c r="E46" s="26">
        <v>0</v>
      </c>
    </row>
    <row r="47" spans="1:5" ht="20.25">
      <c r="A47" s="23" t="s">
        <v>112</v>
      </c>
      <c r="B47" s="28" t="s">
        <v>214</v>
      </c>
      <c r="C47" s="26">
        <f>SUM(C42:C46)</f>
        <v>1215000</v>
      </c>
      <c r="D47" s="26">
        <f>SUM(D42:D46)</f>
        <v>1144886</v>
      </c>
      <c r="E47" s="26">
        <f>SUM(E42:E46)</f>
        <v>1144886</v>
      </c>
    </row>
    <row r="48" spans="1:5" ht="20.25">
      <c r="A48" s="23" t="s">
        <v>114</v>
      </c>
      <c r="B48" s="28" t="s">
        <v>215</v>
      </c>
      <c r="C48" s="29">
        <f>C27+C30+C38+C41+C47</f>
        <v>6085000</v>
      </c>
      <c r="D48" s="29">
        <f>D27+D30+D38+D41+D47</f>
        <v>6874886</v>
      </c>
      <c r="E48" s="29">
        <f>E27+E30+E38+E41+E47</f>
        <v>6874886</v>
      </c>
    </row>
    <row r="49" spans="1:5" ht="20.25">
      <c r="A49" s="22" t="s">
        <v>116</v>
      </c>
      <c r="B49" s="24" t="s">
        <v>216</v>
      </c>
      <c r="C49" s="26"/>
      <c r="D49" s="26"/>
      <c r="E49" s="26"/>
    </row>
    <row r="50" spans="1:5" ht="20.25">
      <c r="A50" s="22" t="s">
        <v>118</v>
      </c>
      <c r="B50" s="24" t="s">
        <v>14</v>
      </c>
      <c r="C50" s="26"/>
      <c r="D50" s="26"/>
      <c r="E50" s="26"/>
    </row>
    <row r="51" spans="1:5" ht="20.25">
      <c r="A51" s="22" t="s">
        <v>120</v>
      </c>
      <c r="B51" s="24" t="s">
        <v>217</v>
      </c>
      <c r="C51" s="26"/>
      <c r="D51" s="26"/>
      <c r="E51" s="26"/>
    </row>
    <row r="52" spans="1:5" ht="20.25">
      <c r="A52" s="22" t="s">
        <v>122</v>
      </c>
      <c r="B52" s="24" t="s">
        <v>15</v>
      </c>
      <c r="C52" s="26"/>
      <c r="D52" s="26"/>
      <c r="E52" s="26"/>
    </row>
    <row r="53" spans="1:5" ht="20.25">
      <c r="A53" s="22" t="s">
        <v>124</v>
      </c>
      <c r="B53" s="24" t="s">
        <v>16</v>
      </c>
      <c r="C53" s="26"/>
      <c r="D53" s="26"/>
      <c r="E53" s="26"/>
    </row>
    <row r="54" spans="1:5" ht="20.25">
      <c r="A54" s="22" t="s">
        <v>126</v>
      </c>
      <c r="B54" s="24" t="s">
        <v>17</v>
      </c>
      <c r="C54" s="26"/>
      <c r="D54" s="26"/>
      <c r="E54" s="26"/>
    </row>
    <row r="55" spans="1:5" ht="20.25">
      <c r="A55" s="22" t="s">
        <v>128</v>
      </c>
      <c r="B55" s="24" t="s">
        <v>218</v>
      </c>
      <c r="C55" s="26"/>
      <c r="D55" s="26"/>
      <c r="E55" s="26"/>
    </row>
    <row r="56" spans="1:5" ht="20.25">
      <c r="A56" s="22" t="s">
        <v>130</v>
      </c>
      <c r="B56" s="24" t="s">
        <v>18</v>
      </c>
      <c r="C56" s="26"/>
      <c r="D56" s="26"/>
      <c r="E56" s="26"/>
    </row>
    <row r="57" spans="1:5" ht="20.25">
      <c r="A57" s="23" t="s">
        <v>132</v>
      </c>
      <c r="B57" s="28" t="s">
        <v>4</v>
      </c>
      <c r="C57" s="26">
        <f>SUM(C49:C56)</f>
        <v>0</v>
      </c>
      <c r="D57" s="26">
        <f>SUM(D49:D56)</f>
        <v>0</v>
      </c>
      <c r="E57" s="26"/>
    </row>
    <row r="58" spans="1:5" ht="20.25">
      <c r="A58" s="22" t="s">
        <v>133</v>
      </c>
      <c r="B58" s="24" t="s">
        <v>219</v>
      </c>
      <c r="C58" s="26"/>
      <c r="D58" s="26"/>
      <c r="E58" s="26"/>
    </row>
    <row r="59" spans="1:5" ht="20.25">
      <c r="A59" s="22" t="s">
        <v>135</v>
      </c>
      <c r="B59" s="24" t="s">
        <v>220</v>
      </c>
      <c r="C59" s="26"/>
      <c r="D59" s="26"/>
      <c r="E59" s="26"/>
    </row>
    <row r="60" spans="1:5" ht="40.5">
      <c r="A60" s="22" t="s">
        <v>137</v>
      </c>
      <c r="B60" s="24" t="s">
        <v>221</v>
      </c>
      <c r="C60" s="26"/>
      <c r="D60" s="26"/>
      <c r="E60" s="26"/>
    </row>
    <row r="61" spans="1:5" ht="40.5">
      <c r="A61" s="22" t="s">
        <v>139</v>
      </c>
      <c r="B61" s="24" t="s">
        <v>222</v>
      </c>
      <c r="C61" s="26"/>
      <c r="D61" s="26"/>
      <c r="E61" s="26"/>
    </row>
    <row r="62" spans="1:5" ht="40.5">
      <c r="A62" s="22" t="s">
        <v>141</v>
      </c>
      <c r="B62" s="24" t="s">
        <v>223</v>
      </c>
      <c r="C62" s="26"/>
      <c r="D62" s="26"/>
      <c r="E62" s="26"/>
    </row>
    <row r="63" spans="1:5" ht="20.25">
      <c r="A63" s="22" t="s">
        <v>224</v>
      </c>
      <c r="B63" s="24" t="s">
        <v>225</v>
      </c>
      <c r="C63" s="26"/>
      <c r="D63" s="26"/>
      <c r="E63" s="26"/>
    </row>
    <row r="64" spans="1:5" ht="40.5">
      <c r="A64" s="22" t="s">
        <v>226</v>
      </c>
      <c r="B64" s="24" t="s">
        <v>227</v>
      </c>
      <c r="C64" s="26"/>
      <c r="D64" s="26"/>
      <c r="E64" s="26"/>
    </row>
    <row r="65" spans="1:5" ht="40.5">
      <c r="A65" s="22" t="s">
        <v>228</v>
      </c>
      <c r="B65" s="24" t="s">
        <v>229</v>
      </c>
      <c r="C65" s="26"/>
      <c r="D65" s="26"/>
      <c r="E65" s="26"/>
    </row>
    <row r="66" spans="1:5" ht="20.25">
      <c r="A66" s="22" t="s">
        <v>230</v>
      </c>
      <c r="B66" s="24" t="s">
        <v>231</v>
      </c>
      <c r="C66" s="26"/>
      <c r="D66" s="26"/>
      <c r="E66" s="26"/>
    </row>
    <row r="67" spans="1:5" ht="20.25">
      <c r="A67" s="22" t="s">
        <v>232</v>
      </c>
      <c r="B67" s="24" t="s">
        <v>233</v>
      </c>
      <c r="C67" s="26"/>
      <c r="D67" s="26"/>
      <c r="E67" s="26"/>
    </row>
    <row r="68" spans="1:5" ht="20.25">
      <c r="A68" s="22" t="s">
        <v>234</v>
      </c>
      <c r="B68" s="24" t="s">
        <v>235</v>
      </c>
      <c r="C68" s="26"/>
      <c r="D68" s="26"/>
      <c r="E68" s="26"/>
    </row>
    <row r="69" spans="1:5" ht="20.25">
      <c r="A69" s="22" t="s">
        <v>236</v>
      </c>
      <c r="B69" s="24" t="s">
        <v>5</v>
      </c>
      <c r="C69" s="26"/>
      <c r="D69" s="26"/>
      <c r="E69" s="26"/>
    </row>
    <row r="70" spans="1:5" ht="20.25">
      <c r="A70" s="23" t="s">
        <v>237</v>
      </c>
      <c r="B70" s="28" t="s">
        <v>238</v>
      </c>
      <c r="C70" s="26">
        <f>SUM(C58:C69)</f>
        <v>0</v>
      </c>
      <c r="D70" s="26">
        <f>SUM(D58:D69)</f>
        <v>0</v>
      </c>
      <c r="E70" s="26"/>
    </row>
    <row r="71" spans="1:5" ht="20.25">
      <c r="A71" s="22" t="s">
        <v>239</v>
      </c>
      <c r="B71" s="24" t="s">
        <v>240</v>
      </c>
      <c r="C71" s="26"/>
      <c r="D71" s="26"/>
      <c r="E71" s="26"/>
    </row>
    <row r="72" spans="1:5" ht="20.25">
      <c r="A72" s="22" t="s">
        <v>241</v>
      </c>
      <c r="B72" s="24" t="s">
        <v>242</v>
      </c>
      <c r="C72" s="26"/>
      <c r="D72" s="26"/>
      <c r="E72" s="26"/>
    </row>
    <row r="73" spans="1:5" ht="20.25">
      <c r="A73" s="22" t="s">
        <v>243</v>
      </c>
      <c r="B73" s="24" t="s">
        <v>244</v>
      </c>
      <c r="C73" s="26"/>
      <c r="D73" s="26"/>
      <c r="E73" s="26"/>
    </row>
    <row r="74" spans="1:5" ht="20.25">
      <c r="A74" s="22" t="s">
        <v>245</v>
      </c>
      <c r="B74" s="24" t="s">
        <v>246</v>
      </c>
      <c r="C74" s="26"/>
      <c r="D74" s="26">
        <v>67000</v>
      </c>
      <c r="E74" s="26">
        <v>67000</v>
      </c>
    </row>
    <row r="75" spans="1:5" ht="20.25">
      <c r="A75" s="22" t="s">
        <v>247</v>
      </c>
      <c r="B75" s="24" t="s">
        <v>248</v>
      </c>
      <c r="C75" s="26"/>
      <c r="D75" s="26"/>
      <c r="E75" s="26"/>
    </row>
    <row r="76" spans="1:5" ht="20.25">
      <c r="A76" s="22" t="s">
        <v>249</v>
      </c>
      <c r="B76" s="24" t="s">
        <v>250</v>
      </c>
      <c r="C76" s="26"/>
      <c r="D76" s="26"/>
      <c r="E76" s="26"/>
    </row>
    <row r="77" spans="1:5" ht="20.25">
      <c r="A77" s="22" t="s">
        <v>251</v>
      </c>
      <c r="B77" s="24" t="s">
        <v>252</v>
      </c>
      <c r="C77" s="26"/>
      <c r="D77" s="26">
        <v>23000</v>
      </c>
      <c r="E77" s="26">
        <v>23000</v>
      </c>
    </row>
    <row r="78" spans="1:5" ht="20.25">
      <c r="A78" s="23" t="s">
        <v>253</v>
      </c>
      <c r="B78" s="28" t="s">
        <v>6</v>
      </c>
      <c r="C78" s="26">
        <f>SUM(C71:C77)</f>
        <v>0</v>
      </c>
      <c r="D78" s="29">
        <f>SUM(D71:D77)</f>
        <v>90000</v>
      </c>
      <c r="E78" s="29">
        <f>SUM(E71:E77)</f>
        <v>90000</v>
      </c>
    </row>
    <row r="79" spans="1:5" ht="20.25">
      <c r="A79" s="22" t="s">
        <v>254</v>
      </c>
      <c r="B79" s="24" t="s">
        <v>255</v>
      </c>
      <c r="C79" s="26"/>
      <c r="D79" s="26"/>
      <c r="E79" s="26"/>
    </row>
    <row r="80" spans="1:5" ht="20.25">
      <c r="A80" s="22" t="s">
        <v>256</v>
      </c>
      <c r="B80" s="24" t="s">
        <v>257</v>
      </c>
      <c r="C80" s="26"/>
      <c r="D80" s="26"/>
      <c r="E80" s="26"/>
    </row>
    <row r="81" spans="1:5" ht="20.25">
      <c r="A81" s="22" t="s">
        <v>258</v>
      </c>
      <c r="B81" s="24" t="s">
        <v>259</v>
      </c>
      <c r="C81" s="26"/>
      <c r="D81" s="26"/>
      <c r="E81" s="26"/>
    </row>
    <row r="82" spans="1:5" ht="20.25">
      <c r="A82" s="22" t="s">
        <v>260</v>
      </c>
      <c r="B82" s="24" t="s">
        <v>261</v>
      </c>
      <c r="C82" s="26"/>
      <c r="D82" s="26"/>
      <c r="E82" s="26"/>
    </row>
    <row r="83" spans="1:5" ht="20.25">
      <c r="A83" s="23" t="s">
        <v>262</v>
      </c>
      <c r="B83" s="28" t="s">
        <v>263</v>
      </c>
      <c r="C83" s="26">
        <f>SUM(C79:C82)</f>
        <v>0</v>
      </c>
      <c r="D83" s="26">
        <f>SUM(D79:D82)</f>
        <v>0</v>
      </c>
      <c r="E83" s="26"/>
    </row>
    <row r="84" spans="1:5" ht="40.5">
      <c r="A84" s="22" t="s">
        <v>264</v>
      </c>
      <c r="B84" s="24" t="s">
        <v>265</v>
      </c>
      <c r="C84" s="26"/>
      <c r="D84" s="26"/>
      <c r="E84" s="26"/>
    </row>
    <row r="85" spans="1:5" ht="40.5">
      <c r="A85" s="22" t="s">
        <v>266</v>
      </c>
      <c r="B85" s="24" t="s">
        <v>267</v>
      </c>
      <c r="C85" s="26"/>
      <c r="D85" s="26"/>
      <c r="E85" s="26"/>
    </row>
    <row r="86" spans="1:5" ht="40.5">
      <c r="A86" s="22" t="s">
        <v>268</v>
      </c>
      <c r="B86" s="24" t="s">
        <v>269</v>
      </c>
      <c r="C86" s="26"/>
      <c r="D86" s="26"/>
      <c r="E86" s="26"/>
    </row>
    <row r="87" spans="1:5" ht="20.25">
      <c r="A87" s="22" t="s">
        <v>270</v>
      </c>
      <c r="B87" s="24" t="s">
        <v>271</v>
      </c>
      <c r="C87" s="26"/>
      <c r="D87" s="26"/>
      <c r="E87" s="26"/>
    </row>
    <row r="88" spans="1:5" ht="40.5">
      <c r="A88" s="22" t="s">
        <v>272</v>
      </c>
      <c r="B88" s="24" t="s">
        <v>273</v>
      </c>
      <c r="C88" s="26"/>
      <c r="D88" s="26"/>
      <c r="E88" s="26"/>
    </row>
    <row r="89" spans="1:5" ht="40.5">
      <c r="A89" s="22" t="s">
        <v>274</v>
      </c>
      <c r="B89" s="24" t="s">
        <v>275</v>
      </c>
      <c r="C89" s="26"/>
      <c r="D89" s="26"/>
      <c r="E89" s="26"/>
    </row>
    <row r="90" spans="1:5" ht="20.25">
      <c r="A90" s="22" t="s">
        <v>276</v>
      </c>
      <c r="B90" s="24" t="s">
        <v>277</v>
      </c>
      <c r="C90" s="26"/>
      <c r="D90" s="26"/>
      <c r="E90" s="26"/>
    </row>
    <row r="91" spans="1:5" ht="20.25">
      <c r="A91" s="22" t="s">
        <v>278</v>
      </c>
      <c r="B91" s="24" t="s">
        <v>328</v>
      </c>
      <c r="C91" s="26"/>
      <c r="D91" s="26"/>
      <c r="E91" s="26"/>
    </row>
    <row r="92" spans="1:5" ht="20.25">
      <c r="A92" s="23" t="s">
        <v>280</v>
      </c>
      <c r="B92" s="28" t="s">
        <v>281</v>
      </c>
      <c r="C92" s="26">
        <f>SUM(C84:C91)</f>
        <v>0</v>
      </c>
      <c r="D92" s="26">
        <f>SUM(D84:D91)</f>
        <v>0</v>
      </c>
      <c r="E92" s="26">
        <f>SUM(E84:E91)</f>
        <v>0</v>
      </c>
    </row>
    <row r="93" spans="1:5" ht="20.25">
      <c r="A93" s="23" t="s">
        <v>282</v>
      </c>
      <c r="B93" s="28" t="s">
        <v>9</v>
      </c>
      <c r="C93" s="29">
        <f>C22+C23+C48+C57+C70+C78+C83+C92</f>
        <v>19853000</v>
      </c>
      <c r="D93" s="29">
        <f>D22+D23+D48+D57+D70+D78+D83+D92</f>
        <v>20687984</v>
      </c>
      <c r="E93" s="29">
        <f>E22+E23+E48+E57+E70+E78+E83+E92</f>
        <v>20687984</v>
      </c>
    </row>
    <row r="94" spans="1:5" ht="20.25">
      <c r="A94" s="22" t="s">
        <v>27</v>
      </c>
      <c r="B94" s="24" t="s">
        <v>283</v>
      </c>
      <c r="C94" s="26"/>
      <c r="D94" s="26"/>
      <c r="E94" s="26"/>
    </row>
    <row r="95" spans="1:5" ht="40.5">
      <c r="A95" s="22" t="s">
        <v>29</v>
      </c>
      <c r="B95" s="24" t="s">
        <v>284</v>
      </c>
      <c r="C95" s="26"/>
      <c r="D95" s="26"/>
      <c r="E95" s="26"/>
    </row>
    <row r="96" spans="1:5" ht="20.25">
      <c r="A96" s="22" t="s">
        <v>31</v>
      </c>
      <c r="B96" s="24" t="s">
        <v>285</v>
      </c>
      <c r="C96" s="26"/>
      <c r="D96" s="26"/>
      <c r="E96" s="26"/>
    </row>
    <row r="97" spans="1:5" ht="20.25">
      <c r="A97" s="23" t="s">
        <v>33</v>
      </c>
      <c r="B97" s="28" t="s">
        <v>286</v>
      </c>
      <c r="C97" s="26">
        <f>C94+C95+C96</f>
        <v>0</v>
      </c>
      <c r="D97" s="26">
        <f>D94+D95+D96</f>
        <v>0</v>
      </c>
      <c r="E97" s="26">
        <f>E94+E95+E96</f>
        <v>0</v>
      </c>
    </row>
    <row r="98" spans="1:5" ht="20.25">
      <c r="A98" s="22" t="s">
        <v>35</v>
      </c>
      <c r="B98" s="24" t="s">
        <v>287</v>
      </c>
      <c r="C98" s="26"/>
      <c r="D98" s="26"/>
      <c r="E98" s="26"/>
    </row>
    <row r="99" spans="1:5" ht="20.25">
      <c r="A99" s="22" t="s">
        <v>37</v>
      </c>
      <c r="B99" s="24" t="s">
        <v>288</v>
      </c>
      <c r="C99" s="26"/>
      <c r="D99" s="26"/>
      <c r="E99" s="26"/>
    </row>
    <row r="100" spans="1:5" ht="20.25">
      <c r="A100" s="22" t="s">
        <v>39</v>
      </c>
      <c r="B100" s="24" t="s">
        <v>289</v>
      </c>
      <c r="C100" s="26"/>
      <c r="D100" s="26"/>
      <c r="E100" s="26"/>
    </row>
    <row r="101" spans="1:5" ht="20.25">
      <c r="A101" s="22" t="s">
        <v>41</v>
      </c>
      <c r="B101" s="24" t="s">
        <v>290</v>
      </c>
      <c r="C101" s="26"/>
      <c r="D101" s="26"/>
      <c r="E101" s="26"/>
    </row>
    <row r="102" spans="1:5" ht="20.25">
      <c r="A102" s="23" t="s">
        <v>43</v>
      </c>
      <c r="B102" s="28" t="s">
        <v>291</v>
      </c>
      <c r="C102" s="26">
        <f>C98+C99+C100+C101</f>
        <v>0</v>
      </c>
      <c r="D102" s="26">
        <f>D98+D99+D100+D101</f>
        <v>0</v>
      </c>
      <c r="E102" s="26">
        <f>E98+E99+E100+E101</f>
        <v>0</v>
      </c>
    </row>
    <row r="103" spans="1:5" ht="20.25">
      <c r="A103" s="22" t="s">
        <v>45</v>
      </c>
      <c r="B103" s="24" t="s">
        <v>292</v>
      </c>
      <c r="C103" s="26"/>
      <c r="D103" s="26"/>
      <c r="E103" s="26"/>
    </row>
    <row r="104" spans="1:5" ht="20.25">
      <c r="A104" s="22" t="s">
        <v>47</v>
      </c>
      <c r="B104" s="24" t="s">
        <v>293</v>
      </c>
      <c r="C104" s="26"/>
      <c r="D104" s="26"/>
      <c r="E104" s="26"/>
    </row>
    <row r="105" spans="1:5" ht="20.25">
      <c r="A105" s="22" t="s">
        <v>49</v>
      </c>
      <c r="B105" s="24" t="s">
        <v>294</v>
      </c>
      <c r="C105" s="26"/>
      <c r="D105" s="26"/>
      <c r="E105" s="26"/>
    </row>
    <row r="106" spans="1:5" ht="20.25">
      <c r="A106" s="22" t="s">
        <v>51</v>
      </c>
      <c r="B106" s="24" t="s">
        <v>295</v>
      </c>
      <c r="C106" s="26"/>
      <c r="D106" s="26"/>
      <c r="E106" s="26"/>
    </row>
    <row r="107" spans="1:5" ht="20.25">
      <c r="A107" s="22" t="s">
        <v>52</v>
      </c>
      <c r="B107" s="24" t="s">
        <v>296</v>
      </c>
      <c r="C107" s="26"/>
      <c r="D107" s="26"/>
      <c r="E107" s="26"/>
    </row>
    <row r="108" spans="1:5" ht="20.25">
      <c r="A108" s="22" t="s">
        <v>54</v>
      </c>
      <c r="B108" s="24" t="s">
        <v>297</v>
      </c>
      <c r="C108" s="26"/>
      <c r="D108" s="26"/>
      <c r="E108" s="26"/>
    </row>
    <row r="109" spans="1:5" ht="20.25">
      <c r="A109" s="23" t="s">
        <v>56</v>
      </c>
      <c r="B109" s="28" t="s">
        <v>298</v>
      </c>
      <c r="C109" s="26">
        <f>C97+C102+C103+C104+C105+C106+C107+C108</f>
        <v>0</v>
      </c>
      <c r="D109" s="26">
        <f>D97+D102+D103+D104+D105+D106+D107+D108</f>
        <v>0</v>
      </c>
      <c r="E109" s="26">
        <f>E97+E102+E103+E104+E105+E106+E107+E108</f>
        <v>0</v>
      </c>
    </row>
    <row r="110" spans="1:5" ht="20.25">
      <c r="A110" s="22" t="s">
        <v>58</v>
      </c>
      <c r="B110" s="24" t="s">
        <v>299</v>
      </c>
      <c r="C110" s="26"/>
      <c r="D110" s="26"/>
      <c r="E110" s="26"/>
    </row>
    <row r="111" spans="1:5" ht="20.25">
      <c r="A111" s="22" t="s">
        <v>60</v>
      </c>
      <c r="B111" s="24" t="s">
        <v>300</v>
      </c>
      <c r="C111" s="26"/>
      <c r="D111" s="26"/>
      <c r="E111" s="26"/>
    </row>
    <row r="112" spans="1:5" ht="20.25">
      <c r="A112" s="22" t="s">
        <v>62</v>
      </c>
      <c r="B112" s="24" t="s">
        <v>301</v>
      </c>
      <c r="C112" s="26"/>
      <c r="D112" s="26"/>
      <c r="E112" s="26"/>
    </row>
    <row r="113" spans="1:5" ht="20.25">
      <c r="A113" s="22" t="s">
        <v>64</v>
      </c>
      <c r="B113" s="24" t="s">
        <v>302</v>
      </c>
      <c r="C113" s="26"/>
      <c r="D113" s="26"/>
      <c r="E113" s="26"/>
    </row>
    <row r="114" spans="1:5" ht="20.25">
      <c r="A114" s="23" t="s">
        <v>66</v>
      </c>
      <c r="B114" s="28" t="s">
        <v>303</v>
      </c>
      <c r="C114" s="26">
        <f>C110+C111+C112+C113</f>
        <v>0</v>
      </c>
      <c r="D114" s="26">
        <f>D110+D111+D112+D113</f>
        <v>0</v>
      </c>
      <c r="E114" s="26">
        <f>E110+E111+E112+E113</f>
        <v>0</v>
      </c>
    </row>
    <row r="115" spans="1:5" ht="20.25">
      <c r="A115" s="22" t="s">
        <v>68</v>
      </c>
      <c r="B115" s="24" t="s">
        <v>304</v>
      </c>
      <c r="C115" s="26"/>
      <c r="D115" s="26"/>
      <c r="E115" s="26"/>
    </row>
    <row r="116" spans="1:5" ht="20.25">
      <c r="A116" s="23" t="s">
        <v>70</v>
      </c>
      <c r="B116" s="28" t="s">
        <v>305</v>
      </c>
      <c r="C116" s="26">
        <f>C109+C114+C115</f>
        <v>0</v>
      </c>
      <c r="D116" s="26">
        <f>D109+D114+D115</f>
        <v>0</v>
      </c>
      <c r="E116" s="26">
        <f>E109+E114+E115</f>
        <v>0</v>
      </c>
    </row>
    <row r="117" spans="1:5" ht="20.25">
      <c r="A117" s="25"/>
      <c r="B117" s="28" t="s">
        <v>10</v>
      </c>
      <c r="C117" s="29">
        <f>C93+C116</f>
        <v>19853000</v>
      </c>
      <c r="D117" s="29">
        <f>D93+D116</f>
        <v>20687984</v>
      </c>
      <c r="E117" s="29">
        <f>E93+E116</f>
        <v>20687984</v>
      </c>
    </row>
  </sheetData>
  <sheetProtection/>
  <mergeCells count="5">
    <mergeCell ref="A1:B1"/>
    <mergeCell ref="C1:C3"/>
    <mergeCell ref="D1:D3"/>
    <mergeCell ref="E1:E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Csénye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GINAKATI</dc:creator>
  <cp:keywords/>
  <dc:description/>
  <cp:lastModifiedBy>Social</cp:lastModifiedBy>
  <cp:lastPrinted>2018-06-21T06:45:17Z</cp:lastPrinted>
  <dcterms:created xsi:type="dcterms:W3CDTF">2003-04-07T12:56:19Z</dcterms:created>
  <dcterms:modified xsi:type="dcterms:W3CDTF">2018-06-22T07:55:28Z</dcterms:modified>
  <cp:category/>
  <cp:version/>
  <cp:contentType/>
  <cp:contentStatus/>
</cp:coreProperties>
</file>