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6.2020 Csákberény 2019. évi zárszámadás\"/>
    </mc:Choice>
  </mc:AlternateContent>
  <xr:revisionPtr revIDLastSave="0" documentId="8_{44580E2D-AC74-4680-A9F3-9350D5BF2F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1" l="1"/>
  <c r="E63" i="1"/>
  <c r="F63" i="1"/>
  <c r="G63" i="1"/>
  <c r="H63" i="1"/>
  <c r="I63" i="1"/>
  <c r="J63" i="1"/>
  <c r="K63" i="1"/>
  <c r="L63" i="1"/>
  <c r="C63" i="1"/>
  <c r="D52" i="1"/>
  <c r="D64" i="1" s="1"/>
  <c r="D68" i="1" s="1"/>
  <c r="E52" i="1"/>
  <c r="E64" i="1" s="1"/>
  <c r="E68" i="1" s="1"/>
  <c r="F52" i="1"/>
  <c r="G52" i="1"/>
  <c r="H52" i="1"/>
  <c r="H64" i="1" s="1"/>
  <c r="H68" i="1" s="1"/>
  <c r="I52" i="1"/>
  <c r="I64" i="1" s="1"/>
  <c r="I68" i="1" s="1"/>
  <c r="J52" i="1"/>
  <c r="K52" i="1"/>
  <c r="L52" i="1"/>
  <c r="L64" i="1" s="1"/>
  <c r="L68" i="1" s="1"/>
  <c r="C52" i="1"/>
  <c r="C64" i="1" s="1"/>
  <c r="C68" i="1" s="1"/>
  <c r="D34" i="1"/>
  <c r="E34" i="1"/>
  <c r="F34" i="1"/>
  <c r="F64" i="1" s="1"/>
  <c r="F68" i="1" s="1"/>
  <c r="G34" i="1"/>
  <c r="G64" i="1" s="1"/>
  <c r="G68" i="1" s="1"/>
  <c r="H34" i="1"/>
  <c r="I34" i="1"/>
  <c r="J34" i="1"/>
  <c r="J64" i="1" s="1"/>
  <c r="J68" i="1" s="1"/>
  <c r="K34" i="1"/>
  <c r="K64" i="1" s="1"/>
  <c r="K68" i="1" s="1"/>
  <c r="L34" i="1"/>
  <c r="C34" i="1"/>
  <c r="D22" i="1"/>
  <c r="E22" i="1"/>
  <c r="F22" i="1"/>
  <c r="G22" i="1"/>
  <c r="H22" i="1"/>
  <c r="I22" i="1"/>
  <c r="J22" i="1"/>
  <c r="K22" i="1"/>
  <c r="L22" i="1"/>
  <c r="C22" i="1"/>
  <c r="D14" i="1"/>
  <c r="D23" i="1" s="1"/>
  <c r="E14" i="1"/>
  <c r="E23" i="1" s="1"/>
  <c r="F14" i="1"/>
  <c r="F23" i="1" s="1"/>
  <c r="G14" i="1"/>
  <c r="G23" i="1" s="1"/>
  <c r="H14" i="1"/>
  <c r="H23" i="1" s="1"/>
  <c r="I14" i="1"/>
  <c r="I23" i="1" s="1"/>
  <c r="J14" i="1"/>
  <c r="J23" i="1" s="1"/>
  <c r="K14" i="1"/>
  <c r="K23" i="1" s="1"/>
  <c r="L14" i="1"/>
  <c r="L23" i="1" s="1"/>
  <c r="C14" i="1"/>
  <c r="C23" i="1" s="1"/>
</calcChain>
</file>

<file path=xl/sharedStrings.xml><?xml version="1.0" encoding="utf-8"?>
<sst xmlns="http://schemas.openxmlformats.org/spreadsheetml/2006/main" count="157" uniqueCount="146">
  <si>
    <t>#</t>
  </si>
  <si>
    <t>Megnevezés</t>
  </si>
  <si>
    <t>Összesen</t>
  </si>
  <si>
    <t>011130 Önkormányzatok és önkormányzati hivatalok jogalkotó és általános igazgatási tevékenysége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</si>
  <si>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</si>
  <si>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</si>
  <si>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</si>
  <si>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</si>
  <si>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066020 Város-, községgazdálkodási egyéb szolgáltatások</t>
  </si>
  <si>
    <t>091140 Óvodai nevelés, ellátás működtetési feladatai</t>
  </si>
  <si>
    <t>900020 Önkormányzatok funkcióra nem sorolható bevételei államháztartáson kívülről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</si>
  <si>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</si>
  <si>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</si>
  <si>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</si>
  <si>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</si>
  <si>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ebből: elkülönített állami pénzalapok (B16)</t>
  </si>
  <si>
    <t>Előző év költségvetési maradványának igénybevétele (B8131)</t>
  </si>
  <si>
    <t>Államháztartáson belüli megelőlegezések (B814)</t>
  </si>
  <si>
    <t>081030 Sportlétesítmények, edzőtáborok működtetése és fejlesztése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</si>
  <si>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</si>
  <si>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</si>
  <si>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</si>
  <si>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</si>
  <si>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</si>
  <si>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</si>
  <si>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</si>
  <si>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</si>
  <si>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</si>
  <si>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</si>
  <si>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</si>
  <si>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Csákberény Község Önkormányzat 2019. évi költségvetése  kötelező feladatok kormányzati funkciók szerinti bontásban</t>
  </si>
  <si>
    <t>01</t>
  </si>
  <si>
    <t>03</t>
  </si>
  <si>
    <t>04</t>
  </si>
  <si>
    <t>05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</si>
  <si>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</si>
  <si>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</si>
  <si>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</si>
  <si>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</si>
  <si>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37</t>
  </si>
  <si>
    <t>ebből: társadalombiztosítás pénzügyi alapjai (B16)</t>
  </si>
  <si>
    <t>38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</si>
  <si>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</si>
  <si>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</si>
  <si>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</si>
  <si>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</si>
  <si>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</si>
  <si>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</si>
  <si>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72</t>
  </si>
  <si>
    <t>ebből: egyéb fejezeti kezelésű előirányzatok (B25)</t>
  </si>
  <si>
    <t>189</t>
  </si>
  <si>
    <t>294</t>
  </si>
  <si>
    <t>296</t>
  </si>
  <si>
    <t>Maradvány igénybevétele (=294+295) (B813)</t>
  </si>
  <si>
    <t>297</t>
  </si>
  <si>
    <t>305</t>
  </si>
  <si>
    <t>Belföldi finanszírozás bevételei (=286+293+296+…+301+304) (B81)</t>
  </si>
  <si>
    <t>314</t>
  </si>
  <si>
    <t>Finanszírozási bevételek (=305+311+312+313) (B8)</t>
  </si>
  <si>
    <t>315</t>
  </si>
  <si>
    <t>Bevételek összesen (282+314) (B1-B8)</t>
  </si>
  <si>
    <t>013320 Köztemető-fenntartás és -működtetés</t>
  </si>
  <si>
    <t>045160 Közutak, hidak, alagutak üzemeltetése, fenntartása</t>
  </si>
  <si>
    <t>064010 Közvilágítás</t>
  </si>
  <si>
    <t>066010 Zöldterület-kezelés</t>
  </si>
  <si>
    <t>Törvény szerinti illetmények, munkabérek (K1101)</t>
  </si>
  <si>
    <t>09</t>
  </si>
  <si>
    <t>Közlekedési költségtérítés (K1109)</t>
  </si>
  <si>
    <t>12</t>
  </si>
  <si>
    <t>Szociális támogatások (K1112)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</si>
  <si>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</si>
  <si>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</si>
  <si>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</si>
  <si>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</si>
  <si>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</si>
  <si>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</si>
  <si>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</si>
  <si>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</si>
  <si>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</si>
  <si>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</si>
  <si>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</si>
  <si>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</si>
  <si>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</si>
  <si>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</si>
  <si>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25</t>
  </si>
  <si>
    <t>ebből: táppénz hozzájárulás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</si>
  <si>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</si>
  <si>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</si>
  <si>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</si>
  <si>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</si>
  <si>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</si>
  <si>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</si>
  <si>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</si>
  <si>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</si>
  <si>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</si>
  <si>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</si>
  <si>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</si>
  <si>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</si>
  <si>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</si>
  <si>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Egyéb szolgáltatások (&gt;=44)  (K337)</t>
  </si>
  <si>
    <t>44</t>
  </si>
  <si>
    <t>ebből: biztosítási díjak (K337)</t>
  </si>
  <si>
    <t>45</t>
  </si>
  <si>
    <t>Szolgáltatási kiadások (=35+36+37+39+40+42+43) (K33)</t>
  </si>
  <si>
    <t>49</t>
  </si>
  <si>
    <t>Működési célú előzetesen felszámított általános forgalmi adó (K351)</t>
  </si>
  <si>
    <t>50</t>
  </si>
  <si>
    <t>Fizetendő általános forgalmi adó  (K352)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</si>
  <si>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</si>
  <si>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</si>
  <si>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</si>
  <si>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</si>
  <si>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</si>
  <si>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</si>
  <si>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99</t>
  </si>
  <si>
    <t>Egyéb nem intézményi ellátások (&gt;=99+…+117) (K48)</t>
  </si>
  <si>
    <t>116</t>
  </si>
  <si>
    <t>ebből: települési támogatás [Szoctv. 45. §], (K48)</t>
  </si>
  <si>
    <t>119</t>
  </si>
  <si>
    <t>Ellátottak pénzbeli juttatásai (=61+62+73+74+84+93+96+99) (K4)</t>
  </si>
  <si>
    <t>124</t>
  </si>
  <si>
    <t>Egyéb elvonások, befizetések (K5023)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</si>
  <si>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</si>
  <si>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</si>
  <si>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</si>
  <si>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</si>
  <si>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</si>
  <si>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</si>
  <si>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153</t>
  </si>
  <si>
    <t>ebből: egyéb fejezeti kezelésű előirányzatok (K506)</t>
  </si>
  <si>
    <t>156</t>
  </si>
  <si>
    <t>ebből: helyi önkormányzatok és költségvetési szerveik (K506)</t>
  </si>
  <si>
    <t>157</t>
  </si>
  <si>
    <t>ebből: társulások és költségvetési szerveik (K506)</t>
  </si>
  <si>
    <t>Egyéb működési célú kiadások (=120+125+126+127+138+149+160+162+174+175+176+177+188) (K5)</t>
  </si>
  <si>
    <t>266</t>
  </si>
  <si>
    <t>Költségvetési kiadások (=20+21+60+119+189+198+203+265) (K1-K8)</t>
  </si>
  <si>
    <t>287</t>
  </si>
  <si>
    <t>Államháztartáson belüli megelőlegezések visszafizetése (K914)</t>
  </si>
  <si>
    <t>295</t>
  </si>
  <si>
    <t>Belföldi finanszírozás kiadásai (=272+285+…+291+294) (K91)</t>
  </si>
  <si>
    <t>306</t>
  </si>
  <si>
    <t>Finanszírozási kiadások (=295+303+304+305) (K9)</t>
  </si>
  <si>
    <t>307</t>
  </si>
  <si>
    <t>Kiadások összesen (=266+306) (K1-K9)</t>
  </si>
  <si>
    <t>3.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</si>
</sst>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3" borderId="0" xfId="0" applyFill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3" borderId="0" xfId="0" applyFont="1" applyFill="1"/>
    <xf numFmtId="0" fontId="5" fillId="2" borderId="0" xfId="0" applyFont="1" applyFill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Z68"/>
  <sheetViews>
    <sheetView tabSelected="1" workbookViewId="0">
      <selection activeCell="H9" sqref="H9"/>
    </sheetView>
  </sheetViews>
  <sheetFormatPr defaultColWidth="32.6640625" defaultRowHeight="14.4" x14ac:dyDescent="0.3"/>
  <cols>
    <col min="1" max="1" width="4" bestFit="1" customWidth="1"/>
    <col min="3" max="3" width="11.109375" bestFit="1" customWidth="1"/>
    <col min="4" max="4" width="18.5546875" customWidth="1"/>
    <col min="5" max="5" width="16.6640625" customWidth="1"/>
    <col min="6" max="6" width="15.44140625" customWidth="1"/>
    <col min="7" max="7" width="17.6640625" customWidth="1"/>
    <col min="8" max="8" width="13.44140625" customWidth="1"/>
    <col min="9" max="9" width="18.88671875" customWidth="1"/>
    <col min="10" max="10" width="19.88671875" customWidth="1"/>
    <col min="11" max="11" width="20.109375" customWidth="1"/>
    <col min="12" max="12" width="17.33203125" customWidth="1"/>
    <col min="13" max="1040" width="32.6640625" style="7"/>
  </cols>
  <sheetData>
    <row r="1" spans="1:1040" s="1" customFormat="1" x14ac:dyDescent="0.3">
      <c r="A1" s="17" t="s">
        <v>145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</row>
    <row r="2" spans="1:1040" ht="15" customHeight="1" x14ac:dyDescent="0.3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040" s="1" customFormat="1" ht="1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</row>
    <row r="4" spans="1:1040" s="1" customFormat="1" ht="15" customHeight="1" x14ac:dyDescent="0.3">
      <c r="A4" s="8"/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</row>
    <row r="5" spans="1:1040" s="14" customFormat="1" ht="126" customHeight="1" x14ac:dyDescent="0.3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18</v>
      </c>
      <c r="K5" s="12" t="s">
        <v>9</v>
      </c>
      <c r="L5" s="12" t="s">
        <v>10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</row>
    <row r="6" spans="1:1040" ht="26.4" x14ac:dyDescent="0.3">
      <c r="A6" s="10" t="s">
        <v>31</v>
      </c>
      <c r="B6" s="3" t="s">
        <v>11</v>
      </c>
      <c r="C6" s="4">
        <v>21260679</v>
      </c>
      <c r="D6" s="4">
        <v>0</v>
      </c>
      <c r="E6" s="4">
        <v>0</v>
      </c>
      <c r="F6" s="4">
        <v>21260679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</row>
    <row r="7" spans="1:1040" ht="39.6" x14ac:dyDescent="0.3">
      <c r="A7" s="10" t="s">
        <v>32</v>
      </c>
      <c r="B7" s="3" t="s">
        <v>12</v>
      </c>
      <c r="C7" s="4">
        <v>4332935</v>
      </c>
      <c r="D7" s="4">
        <v>0</v>
      </c>
      <c r="E7" s="4">
        <v>0</v>
      </c>
      <c r="F7" s="4">
        <v>4332935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</row>
    <row r="8" spans="1:1040" ht="26.4" x14ac:dyDescent="0.3">
      <c r="A8" s="10" t="s">
        <v>33</v>
      </c>
      <c r="B8" s="3" t="s">
        <v>13</v>
      </c>
      <c r="C8" s="4">
        <v>1800000</v>
      </c>
      <c r="D8" s="4">
        <v>0</v>
      </c>
      <c r="E8" s="4">
        <v>0</v>
      </c>
      <c r="F8" s="4">
        <v>1800000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</row>
    <row r="9" spans="1:1040" ht="39.6" x14ac:dyDescent="0.3">
      <c r="A9" s="10" t="s">
        <v>34</v>
      </c>
      <c r="B9" s="3" t="s">
        <v>14</v>
      </c>
      <c r="C9" s="4">
        <v>993140</v>
      </c>
      <c r="D9" s="4">
        <v>0</v>
      </c>
      <c r="E9" s="4">
        <v>0</v>
      </c>
      <c r="F9" s="4">
        <v>993140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</row>
    <row r="10" spans="1:1040" ht="26.4" x14ac:dyDescent="0.3">
      <c r="A10" s="10" t="s">
        <v>35</v>
      </c>
      <c r="B10" s="3" t="s">
        <v>36</v>
      </c>
      <c r="C10" s="4">
        <v>28386754</v>
      </c>
      <c r="D10" s="4">
        <v>0</v>
      </c>
      <c r="E10" s="4">
        <v>0</v>
      </c>
      <c r="F10" s="4">
        <v>28386754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</row>
    <row r="11" spans="1:1040" ht="39.6" x14ac:dyDescent="0.3">
      <c r="A11" s="10" t="s">
        <v>37</v>
      </c>
      <c r="B11" s="3" t="s">
        <v>38</v>
      </c>
      <c r="C11" s="4">
        <v>3937384</v>
      </c>
      <c r="D11" s="4">
        <v>129634</v>
      </c>
      <c r="E11" s="4">
        <v>0</v>
      </c>
      <c r="F11" s="4">
        <v>57970</v>
      </c>
      <c r="G11" s="4">
        <v>165782</v>
      </c>
      <c r="H11" s="4">
        <v>3580398</v>
      </c>
      <c r="I11" s="4">
        <v>0</v>
      </c>
      <c r="J11" s="4">
        <v>0</v>
      </c>
      <c r="K11" s="4">
        <v>3600</v>
      </c>
      <c r="L11" s="4">
        <v>0</v>
      </c>
    </row>
    <row r="12" spans="1:1040" ht="26.4" x14ac:dyDescent="0.3">
      <c r="A12" s="10" t="s">
        <v>39</v>
      </c>
      <c r="B12" s="3" t="s">
        <v>40</v>
      </c>
      <c r="C12" s="4">
        <v>61570</v>
      </c>
      <c r="D12" s="4">
        <v>0</v>
      </c>
      <c r="E12" s="4">
        <v>0</v>
      </c>
      <c r="F12" s="4">
        <v>57970</v>
      </c>
      <c r="G12" s="4">
        <v>0</v>
      </c>
      <c r="H12" s="4">
        <v>0</v>
      </c>
      <c r="I12" s="4">
        <v>0</v>
      </c>
      <c r="J12" s="4">
        <v>0</v>
      </c>
      <c r="K12" s="4">
        <v>3600</v>
      </c>
      <c r="L12" s="4">
        <v>0</v>
      </c>
    </row>
    <row r="13" spans="1:1040" ht="26.4" x14ac:dyDescent="0.3">
      <c r="A13" s="10" t="s">
        <v>41</v>
      </c>
      <c r="B13" s="3" t="s">
        <v>15</v>
      </c>
      <c r="C13" s="4">
        <v>3875814</v>
      </c>
      <c r="D13" s="4">
        <v>129634</v>
      </c>
      <c r="E13" s="4">
        <v>0</v>
      </c>
      <c r="F13" s="4">
        <v>0</v>
      </c>
      <c r="G13" s="4">
        <v>165782</v>
      </c>
      <c r="H13" s="4">
        <v>3580398</v>
      </c>
      <c r="I13" s="4">
        <v>0</v>
      </c>
      <c r="J13" s="4">
        <v>0</v>
      </c>
      <c r="K13" s="4">
        <v>0</v>
      </c>
      <c r="L13" s="4">
        <v>0</v>
      </c>
    </row>
    <row r="14" spans="1:1040" ht="39.6" x14ac:dyDescent="0.3">
      <c r="A14" s="11" t="s">
        <v>42</v>
      </c>
      <c r="B14" s="5" t="s">
        <v>43</v>
      </c>
      <c r="C14" s="6">
        <f>C6+C7+C8+C9+C11</f>
        <v>32324138</v>
      </c>
      <c r="D14" s="6">
        <f t="shared" ref="D14:L14" si="0">D6+D7+D8+D9+D11</f>
        <v>129634</v>
      </c>
      <c r="E14" s="6">
        <f t="shared" si="0"/>
        <v>0</v>
      </c>
      <c r="F14" s="6">
        <f t="shared" si="0"/>
        <v>28444724</v>
      </c>
      <c r="G14" s="6">
        <f t="shared" si="0"/>
        <v>165782</v>
      </c>
      <c r="H14" s="6">
        <f t="shared" si="0"/>
        <v>3580398</v>
      </c>
      <c r="I14" s="6">
        <f t="shared" si="0"/>
        <v>0</v>
      </c>
      <c r="J14" s="6">
        <f t="shared" si="0"/>
        <v>0</v>
      </c>
      <c r="K14" s="6">
        <f t="shared" si="0"/>
        <v>3600</v>
      </c>
      <c r="L14" s="6">
        <f t="shared" si="0"/>
        <v>0</v>
      </c>
    </row>
    <row r="15" spans="1:1040" ht="39.6" x14ac:dyDescent="0.3">
      <c r="A15" s="10" t="s">
        <v>44</v>
      </c>
      <c r="B15" s="3" t="s">
        <v>45</v>
      </c>
      <c r="C15" s="4">
        <v>44480304</v>
      </c>
      <c r="D15" s="4">
        <v>0</v>
      </c>
      <c r="E15" s="4">
        <v>24480315</v>
      </c>
      <c r="F15" s="4">
        <v>19999989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</row>
    <row r="16" spans="1:1040" ht="39.6" x14ac:dyDescent="0.3">
      <c r="A16" s="10" t="s">
        <v>46</v>
      </c>
      <c r="B16" s="3" t="s">
        <v>47</v>
      </c>
      <c r="C16" s="4">
        <v>24480315</v>
      </c>
      <c r="D16" s="4">
        <v>0</v>
      </c>
      <c r="E16" s="4">
        <v>24480315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</row>
    <row r="17" spans="1:1040" ht="26.4" x14ac:dyDescent="0.3">
      <c r="A17" s="10" t="s">
        <v>48</v>
      </c>
      <c r="B17" s="3" t="s">
        <v>49</v>
      </c>
      <c r="C17" s="4">
        <v>19999989</v>
      </c>
      <c r="D17" s="4">
        <v>0</v>
      </c>
      <c r="E17" s="4">
        <v>0</v>
      </c>
      <c r="F17" s="4">
        <v>19999989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</row>
    <row r="18" spans="1:1040" ht="26.4" x14ac:dyDescent="0.3">
      <c r="A18" s="10" t="s">
        <v>51</v>
      </c>
      <c r="B18" s="3" t="s">
        <v>16</v>
      </c>
      <c r="C18" s="4">
        <v>137464551</v>
      </c>
      <c r="D18" s="4">
        <v>0</v>
      </c>
      <c r="E18" s="4">
        <v>0</v>
      </c>
      <c r="F18" s="4">
        <v>0</v>
      </c>
      <c r="G18" s="4">
        <v>137464551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</row>
    <row r="19" spans="1:1040" ht="26.4" x14ac:dyDescent="0.3">
      <c r="A19" s="10" t="s">
        <v>52</v>
      </c>
      <c r="B19" s="3" t="s">
        <v>53</v>
      </c>
      <c r="C19" s="4">
        <v>137464551</v>
      </c>
      <c r="D19" s="4">
        <v>0</v>
      </c>
      <c r="E19" s="4">
        <v>0</v>
      </c>
      <c r="F19" s="4">
        <v>0</v>
      </c>
      <c r="G19" s="4">
        <v>137464551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</row>
    <row r="20" spans="1:1040" ht="26.4" x14ac:dyDescent="0.3">
      <c r="A20" s="10" t="s">
        <v>54</v>
      </c>
      <c r="B20" s="3" t="s">
        <v>17</v>
      </c>
      <c r="C20" s="4">
        <v>1278706</v>
      </c>
      <c r="D20" s="4">
        <v>0</v>
      </c>
      <c r="E20" s="4">
        <v>0</v>
      </c>
      <c r="F20" s="4">
        <v>1278706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</row>
    <row r="21" spans="1:1040" ht="26.4" x14ac:dyDescent="0.3">
      <c r="A21" s="10" t="s">
        <v>55</v>
      </c>
      <c r="B21" s="3" t="s">
        <v>56</v>
      </c>
      <c r="C21" s="4">
        <v>138743257</v>
      </c>
      <c r="D21" s="4">
        <v>0</v>
      </c>
      <c r="E21" s="4">
        <v>0</v>
      </c>
      <c r="F21" s="4">
        <v>1278706</v>
      </c>
      <c r="G21" s="4">
        <v>137464551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</row>
    <row r="22" spans="1:1040" ht="26.4" x14ac:dyDescent="0.3">
      <c r="A22" s="11" t="s">
        <v>57</v>
      </c>
      <c r="B22" s="5" t="s">
        <v>58</v>
      </c>
      <c r="C22" s="6">
        <f>C15+C18+C20</f>
        <v>183223561</v>
      </c>
      <c r="D22" s="6">
        <f t="shared" ref="D22:L22" si="1">D15+D18+D20</f>
        <v>0</v>
      </c>
      <c r="E22" s="6">
        <f t="shared" si="1"/>
        <v>24480315</v>
      </c>
      <c r="F22" s="6">
        <f t="shared" si="1"/>
        <v>21278695</v>
      </c>
      <c r="G22" s="6">
        <f t="shared" si="1"/>
        <v>137464551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</row>
    <row r="23" spans="1:1040" ht="26.4" x14ac:dyDescent="0.3">
      <c r="A23" s="11" t="s">
        <v>59</v>
      </c>
      <c r="B23" s="5" t="s">
        <v>60</v>
      </c>
      <c r="C23" s="6">
        <f>C14+C22</f>
        <v>215547699</v>
      </c>
      <c r="D23" s="6">
        <f t="shared" ref="D23:L23" si="2">D14+D22</f>
        <v>129634</v>
      </c>
      <c r="E23" s="6">
        <f t="shared" si="2"/>
        <v>24480315</v>
      </c>
      <c r="F23" s="6">
        <f t="shared" si="2"/>
        <v>49723419</v>
      </c>
      <c r="G23" s="6">
        <f t="shared" si="2"/>
        <v>137630333</v>
      </c>
      <c r="H23" s="6">
        <f t="shared" si="2"/>
        <v>3580398</v>
      </c>
      <c r="I23" s="6">
        <f t="shared" si="2"/>
        <v>0</v>
      </c>
      <c r="J23" s="6">
        <f t="shared" si="2"/>
        <v>0</v>
      </c>
      <c r="K23" s="6">
        <f t="shared" si="2"/>
        <v>3600</v>
      </c>
      <c r="L23" s="6">
        <f t="shared" si="2"/>
        <v>0</v>
      </c>
    </row>
    <row r="26" spans="1:1040" s="15" customFormat="1" ht="140.4" x14ac:dyDescent="0.3">
      <c r="A26" s="12" t="s">
        <v>0</v>
      </c>
      <c r="B26" s="12" t="s">
        <v>1</v>
      </c>
      <c r="C26" s="12" t="s">
        <v>2</v>
      </c>
      <c r="D26" s="12" t="s">
        <v>3</v>
      </c>
      <c r="E26" s="12" t="s">
        <v>61</v>
      </c>
      <c r="F26" s="12" t="s">
        <v>4</v>
      </c>
      <c r="G26" s="12" t="s">
        <v>5</v>
      </c>
      <c r="H26" s="12" t="s">
        <v>6</v>
      </c>
      <c r="I26" s="12" t="s">
        <v>7</v>
      </c>
      <c r="J26" s="12" t="s">
        <v>62</v>
      </c>
      <c r="K26" s="12" t="s">
        <v>63</v>
      </c>
      <c r="L26" s="12" t="s">
        <v>64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  <c r="AJN26" s="13"/>
      <c r="AJO26" s="13"/>
      <c r="AJP26" s="13"/>
      <c r="AJQ26" s="13"/>
      <c r="AJR26" s="13"/>
      <c r="AJS26" s="13"/>
      <c r="AJT26" s="13"/>
      <c r="AJU26" s="13"/>
      <c r="AJV26" s="13"/>
      <c r="AJW26" s="13"/>
      <c r="AJX26" s="13"/>
      <c r="AJY26" s="13"/>
      <c r="AJZ26" s="13"/>
      <c r="AKA26" s="13"/>
      <c r="AKB26" s="13"/>
      <c r="AKC26" s="13"/>
      <c r="AKD26" s="13"/>
      <c r="AKE26" s="13"/>
      <c r="AKF26" s="13"/>
      <c r="AKG26" s="13"/>
      <c r="AKH26" s="13"/>
      <c r="AKI26" s="13"/>
      <c r="AKJ26" s="13"/>
      <c r="AKK26" s="13"/>
      <c r="AKL26" s="13"/>
      <c r="AKM26" s="13"/>
      <c r="AKN26" s="13"/>
      <c r="AKO26" s="13"/>
      <c r="AKP26" s="13"/>
      <c r="AKQ26" s="13"/>
      <c r="AKR26" s="13"/>
      <c r="AKS26" s="13"/>
      <c r="AKT26" s="13"/>
      <c r="AKU26" s="13"/>
      <c r="AKV26" s="13"/>
      <c r="AKW26" s="13"/>
      <c r="AKX26" s="13"/>
      <c r="AKY26" s="13"/>
      <c r="AKZ26" s="13"/>
      <c r="ALA26" s="13"/>
      <c r="ALB26" s="13"/>
      <c r="ALC26" s="13"/>
      <c r="ALD26" s="13"/>
      <c r="ALE26" s="13"/>
      <c r="ALF26" s="13"/>
      <c r="ALG26" s="13"/>
      <c r="ALH26" s="13"/>
      <c r="ALI26" s="13"/>
      <c r="ALJ26" s="13"/>
      <c r="ALK26" s="13"/>
      <c r="ALL26" s="13"/>
      <c r="ALM26" s="13"/>
      <c r="ALN26" s="13"/>
      <c r="ALO26" s="13"/>
      <c r="ALP26" s="13"/>
      <c r="ALQ26" s="13"/>
      <c r="ALR26" s="13"/>
      <c r="ALS26" s="13"/>
      <c r="ALT26" s="13"/>
      <c r="ALU26" s="13"/>
      <c r="ALV26" s="13"/>
      <c r="ALW26" s="13"/>
      <c r="ALX26" s="13"/>
      <c r="ALY26" s="13"/>
      <c r="ALZ26" s="13"/>
      <c r="AMA26" s="13"/>
      <c r="AMB26" s="13"/>
      <c r="AMC26" s="13"/>
      <c r="AMD26" s="13"/>
      <c r="AME26" s="13"/>
      <c r="AMF26" s="13"/>
      <c r="AMG26" s="13"/>
      <c r="AMH26" s="13"/>
      <c r="AMI26" s="13"/>
      <c r="AMJ26" s="13"/>
      <c r="AMK26" s="13"/>
      <c r="AML26" s="13"/>
      <c r="AMM26" s="13"/>
      <c r="AMN26" s="13"/>
      <c r="AMO26" s="13"/>
      <c r="AMP26" s="13"/>
      <c r="AMQ26" s="13"/>
      <c r="AMR26" s="13"/>
      <c r="AMS26" s="13"/>
      <c r="AMT26" s="13"/>
      <c r="AMU26" s="13"/>
      <c r="AMV26" s="13"/>
      <c r="AMW26" s="13"/>
      <c r="AMX26" s="13"/>
      <c r="AMY26" s="13"/>
      <c r="AMZ26" s="13"/>
    </row>
    <row r="27" spans="1:1040" ht="26.4" x14ac:dyDescent="0.3">
      <c r="A27" s="10" t="s">
        <v>31</v>
      </c>
      <c r="B27" s="3" t="s">
        <v>65</v>
      </c>
      <c r="C27" s="4">
        <v>14080559</v>
      </c>
      <c r="D27" s="4">
        <v>8442249</v>
      </c>
      <c r="E27" s="4">
        <v>0</v>
      </c>
      <c r="F27" s="4">
        <v>0</v>
      </c>
      <c r="G27" s="4">
        <v>0</v>
      </c>
      <c r="H27" s="4">
        <v>0</v>
      </c>
      <c r="I27" s="4">
        <v>2365586</v>
      </c>
      <c r="J27" s="4">
        <v>0</v>
      </c>
      <c r="K27" s="4">
        <v>0</v>
      </c>
      <c r="L27" s="4">
        <v>0</v>
      </c>
    </row>
    <row r="28" spans="1:1040" x14ac:dyDescent="0.3">
      <c r="A28" s="10" t="s">
        <v>66</v>
      </c>
      <c r="B28" s="3" t="s">
        <v>67</v>
      </c>
      <c r="C28" s="4">
        <v>203895</v>
      </c>
      <c r="D28" s="4">
        <v>7615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</row>
    <row r="29" spans="1:1040" x14ac:dyDescent="0.3">
      <c r="A29" s="10" t="s">
        <v>68</v>
      </c>
      <c r="B29" s="3" t="s">
        <v>69</v>
      </c>
      <c r="C29" s="4">
        <v>7000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</row>
    <row r="30" spans="1:1040" ht="26.4" x14ac:dyDescent="0.3">
      <c r="A30" s="10" t="s">
        <v>70</v>
      </c>
      <c r="B30" s="3" t="s">
        <v>71</v>
      </c>
      <c r="C30" s="4">
        <v>89629</v>
      </c>
      <c r="D30" s="4">
        <v>73560</v>
      </c>
      <c r="E30" s="4">
        <v>0</v>
      </c>
      <c r="F30" s="4">
        <v>0</v>
      </c>
      <c r="G30" s="4">
        <v>0</v>
      </c>
      <c r="H30" s="4">
        <v>0</v>
      </c>
      <c r="I30" s="4">
        <v>16069</v>
      </c>
      <c r="J30" s="4">
        <v>0</v>
      </c>
      <c r="K30" s="4">
        <v>0</v>
      </c>
      <c r="L30" s="4">
        <v>0</v>
      </c>
    </row>
    <row r="31" spans="1:1040" ht="26.4" x14ac:dyDescent="0.3">
      <c r="A31" s="10" t="s">
        <v>72</v>
      </c>
      <c r="B31" s="3" t="s">
        <v>73</v>
      </c>
      <c r="C31" s="4">
        <v>14381083</v>
      </c>
      <c r="D31" s="4">
        <v>8523424</v>
      </c>
      <c r="E31" s="4">
        <v>0</v>
      </c>
      <c r="F31" s="4">
        <v>0</v>
      </c>
      <c r="G31" s="4">
        <v>0</v>
      </c>
      <c r="H31" s="4">
        <v>0</v>
      </c>
      <c r="I31" s="4">
        <v>2381655</v>
      </c>
      <c r="J31" s="4">
        <v>0</v>
      </c>
      <c r="K31" s="4">
        <v>0</v>
      </c>
      <c r="L31" s="4">
        <v>0</v>
      </c>
    </row>
    <row r="32" spans="1:1040" ht="26.4" x14ac:dyDescent="0.3">
      <c r="A32" s="10" t="s">
        <v>74</v>
      </c>
      <c r="B32" s="3" t="s">
        <v>75</v>
      </c>
      <c r="C32" s="4">
        <v>1714516</v>
      </c>
      <c r="D32" s="4">
        <v>1714516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</row>
    <row r="33" spans="1:12" ht="26.4" x14ac:dyDescent="0.3">
      <c r="A33" s="10" t="s">
        <v>76</v>
      </c>
      <c r="B33" s="3" t="s">
        <v>77</v>
      </c>
      <c r="C33" s="4">
        <v>1714516</v>
      </c>
      <c r="D33" s="4">
        <v>1714516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</row>
    <row r="34" spans="1:12" x14ac:dyDescent="0.3">
      <c r="A34" s="11" t="s">
        <v>78</v>
      </c>
      <c r="B34" s="5" t="s">
        <v>79</v>
      </c>
      <c r="C34" s="6">
        <f>C27+C28+C29+C30+C31+C32</f>
        <v>30476682</v>
      </c>
      <c r="D34" s="6">
        <f t="shared" ref="D34:L34" si="3">D27+D28+D29+D30+D31+D32</f>
        <v>18761364</v>
      </c>
      <c r="E34" s="6">
        <f t="shared" si="3"/>
        <v>0</v>
      </c>
      <c r="F34" s="6">
        <f t="shared" si="3"/>
        <v>0</v>
      </c>
      <c r="G34" s="6">
        <f t="shared" si="3"/>
        <v>0</v>
      </c>
      <c r="H34" s="6">
        <f t="shared" si="3"/>
        <v>0</v>
      </c>
      <c r="I34" s="6">
        <f t="shared" si="3"/>
        <v>4763310</v>
      </c>
      <c r="J34" s="6">
        <f t="shared" si="3"/>
        <v>0</v>
      </c>
      <c r="K34" s="6">
        <f t="shared" si="3"/>
        <v>0</v>
      </c>
      <c r="L34" s="6">
        <f t="shared" si="3"/>
        <v>0</v>
      </c>
    </row>
    <row r="35" spans="1:12" ht="39.6" x14ac:dyDescent="0.3">
      <c r="A35" s="11" t="s">
        <v>80</v>
      </c>
      <c r="B35" s="5" t="s">
        <v>81</v>
      </c>
      <c r="C35" s="6">
        <v>2967055</v>
      </c>
      <c r="D35" s="6">
        <v>1928046</v>
      </c>
      <c r="E35" s="6">
        <v>0</v>
      </c>
      <c r="F35" s="6">
        <v>0</v>
      </c>
      <c r="G35" s="6">
        <v>0</v>
      </c>
      <c r="H35" s="6">
        <v>0</v>
      </c>
      <c r="I35" s="6">
        <v>428100</v>
      </c>
      <c r="J35" s="6">
        <v>0</v>
      </c>
      <c r="K35" s="6">
        <v>0</v>
      </c>
      <c r="L35" s="6">
        <v>0</v>
      </c>
    </row>
    <row r="36" spans="1:12" x14ac:dyDescent="0.3">
      <c r="A36" s="10" t="s">
        <v>82</v>
      </c>
      <c r="B36" s="3" t="s">
        <v>83</v>
      </c>
      <c r="C36" s="4">
        <v>2952102</v>
      </c>
      <c r="D36" s="4">
        <v>1913093</v>
      </c>
      <c r="E36" s="4">
        <v>0</v>
      </c>
      <c r="F36" s="4">
        <v>0</v>
      </c>
      <c r="G36" s="4">
        <v>0</v>
      </c>
      <c r="H36" s="4">
        <v>0</v>
      </c>
      <c r="I36" s="4">
        <v>428100</v>
      </c>
      <c r="J36" s="4">
        <v>0</v>
      </c>
      <c r="K36" s="4">
        <v>0</v>
      </c>
      <c r="L36" s="4">
        <v>0</v>
      </c>
    </row>
    <row r="37" spans="1:12" x14ac:dyDescent="0.3">
      <c r="A37" s="10" t="s">
        <v>84</v>
      </c>
      <c r="B37" s="3" t="s">
        <v>85</v>
      </c>
      <c r="C37" s="4">
        <v>14953</v>
      </c>
      <c r="D37" s="4">
        <v>14953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</row>
    <row r="38" spans="1:12" x14ac:dyDescent="0.3">
      <c r="A38" s="10" t="s">
        <v>86</v>
      </c>
      <c r="B38" s="3" t="s">
        <v>87</v>
      </c>
      <c r="C38" s="4">
        <v>264555</v>
      </c>
      <c r="D38" s="4">
        <v>32809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</row>
    <row r="39" spans="1:12" ht="26.4" x14ac:dyDescent="0.3">
      <c r="A39" s="10" t="s">
        <v>88</v>
      </c>
      <c r="B39" s="3" t="s">
        <v>89</v>
      </c>
      <c r="C39" s="4">
        <v>5864799</v>
      </c>
      <c r="D39" s="4">
        <v>1897308</v>
      </c>
      <c r="E39" s="4">
        <v>271059</v>
      </c>
      <c r="F39" s="4">
        <v>122862</v>
      </c>
      <c r="G39" s="4">
        <v>0</v>
      </c>
      <c r="H39" s="4">
        <v>47260</v>
      </c>
      <c r="I39" s="4">
        <v>664780</v>
      </c>
      <c r="J39" s="4">
        <v>82915</v>
      </c>
      <c r="K39" s="4">
        <v>0</v>
      </c>
      <c r="L39" s="4">
        <v>39658</v>
      </c>
    </row>
    <row r="40" spans="1:12" x14ac:dyDescent="0.3">
      <c r="A40" s="10" t="s">
        <v>90</v>
      </c>
      <c r="B40" s="3" t="s">
        <v>91</v>
      </c>
      <c r="C40" s="4">
        <v>6129354</v>
      </c>
      <c r="D40" s="4">
        <v>1930117</v>
      </c>
      <c r="E40" s="4">
        <v>271059</v>
      </c>
      <c r="F40" s="4">
        <v>122862</v>
      </c>
      <c r="G40" s="4">
        <v>0</v>
      </c>
      <c r="H40" s="4">
        <v>47260</v>
      </c>
      <c r="I40" s="4">
        <v>664780</v>
      </c>
      <c r="J40" s="4">
        <v>82915</v>
      </c>
      <c r="K40" s="4">
        <v>0</v>
      </c>
      <c r="L40" s="4">
        <v>39658</v>
      </c>
    </row>
    <row r="41" spans="1:12" ht="26.4" x14ac:dyDescent="0.3">
      <c r="A41" s="10" t="s">
        <v>37</v>
      </c>
      <c r="B41" s="3" t="s">
        <v>92</v>
      </c>
      <c r="C41" s="4">
        <v>468126</v>
      </c>
      <c r="D41" s="4">
        <v>468126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</row>
    <row r="42" spans="1:12" ht="26.4" x14ac:dyDescent="0.3">
      <c r="A42" s="10" t="s">
        <v>93</v>
      </c>
      <c r="B42" s="3" t="s">
        <v>94</v>
      </c>
      <c r="C42" s="4">
        <v>15836</v>
      </c>
      <c r="D42" s="4">
        <v>15836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</row>
    <row r="43" spans="1:12" ht="26.4" x14ac:dyDescent="0.3">
      <c r="A43" s="10" t="s">
        <v>95</v>
      </c>
      <c r="B43" s="3" t="s">
        <v>96</v>
      </c>
      <c r="C43" s="4">
        <v>483962</v>
      </c>
      <c r="D43" s="4">
        <v>483962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</row>
    <row r="44" spans="1:12" x14ac:dyDescent="0.3">
      <c r="A44" s="10" t="s">
        <v>97</v>
      </c>
      <c r="B44" s="3" t="s">
        <v>98</v>
      </c>
      <c r="C44" s="4">
        <v>9845046</v>
      </c>
      <c r="D44" s="4">
        <v>1441947</v>
      </c>
      <c r="E44" s="4">
        <v>14988</v>
      </c>
      <c r="F44" s="4">
        <v>596692</v>
      </c>
      <c r="G44" s="4">
        <v>0</v>
      </c>
      <c r="H44" s="4">
        <v>0</v>
      </c>
      <c r="I44" s="4">
        <v>0</v>
      </c>
      <c r="J44" s="4">
        <v>0</v>
      </c>
      <c r="K44" s="4">
        <v>2734222</v>
      </c>
      <c r="L44" s="4">
        <v>0</v>
      </c>
    </row>
    <row r="45" spans="1:12" x14ac:dyDescent="0.3">
      <c r="A45" s="10" t="s">
        <v>42</v>
      </c>
      <c r="B45" s="3" t="s">
        <v>99</v>
      </c>
      <c r="C45" s="4">
        <v>10450259</v>
      </c>
      <c r="D45" s="4">
        <v>4537379</v>
      </c>
      <c r="E45" s="4">
        <v>468664</v>
      </c>
      <c r="F45" s="4">
        <v>653271</v>
      </c>
      <c r="G45" s="4">
        <v>0</v>
      </c>
      <c r="H45" s="4">
        <v>295275</v>
      </c>
      <c r="I45" s="4">
        <v>0</v>
      </c>
      <c r="J45" s="4">
        <v>250000</v>
      </c>
      <c r="K45" s="4">
        <v>0</v>
      </c>
      <c r="L45" s="4">
        <v>0</v>
      </c>
    </row>
    <row r="46" spans="1:12" x14ac:dyDescent="0.3">
      <c r="A46" s="10" t="s">
        <v>100</v>
      </c>
      <c r="B46" s="3" t="s">
        <v>101</v>
      </c>
      <c r="C46" s="4">
        <v>47475</v>
      </c>
      <c r="D46" s="4">
        <v>47475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</row>
    <row r="47" spans="1:12" ht="26.4" x14ac:dyDescent="0.3">
      <c r="A47" s="10" t="s">
        <v>102</v>
      </c>
      <c r="B47" s="3" t="s">
        <v>103</v>
      </c>
      <c r="C47" s="4">
        <v>23081862</v>
      </c>
      <c r="D47" s="4">
        <v>6483936</v>
      </c>
      <c r="E47" s="4">
        <v>495825</v>
      </c>
      <c r="F47" s="4">
        <v>1716710</v>
      </c>
      <c r="G47" s="4">
        <v>0</v>
      </c>
      <c r="H47" s="4">
        <v>295275</v>
      </c>
      <c r="I47" s="4">
        <v>33293</v>
      </c>
      <c r="J47" s="4">
        <v>340120</v>
      </c>
      <c r="K47" s="4">
        <v>2734222</v>
      </c>
      <c r="L47" s="4">
        <v>15000</v>
      </c>
    </row>
    <row r="48" spans="1:12" ht="26.4" x14ac:dyDescent="0.3">
      <c r="A48" s="10" t="s">
        <v>104</v>
      </c>
      <c r="B48" s="3" t="s">
        <v>105</v>
      </c>
      <c r="C48" s="4">
        <v>6408188</v>
      </c>
      <c r="D48" s="4">
        <v>1507316</v>
      </c>
      <c r="E48" s="4">
        <v>207061</v>
      </c>
      <c r="F48" s="4">
        <v>303217</v>
      </c>
      <c r="G48" s="4">
        <v>0</v>
      </c>
      <c r="H48" s="4">
        <v>92485</v>
      </c>
      <c r="I48" s="4">
        <v>188482</v>
      </c>
      <c r="J48" s="4">
        <v>114219</v>
      </c>
      <c r="K48" s="4">
        <v>699860</v>
      </c>
      <c r="L48" s="4">
        <v>7872</v>
      </c>
    </row>
    <row r="49" spans="1:12" ht="26.4" x14ac:dyDescent="0.3">
      <c r="A49" s="10" t="s">
        <v>106</v>
      </c>
      <c r="B49" s="3" t="s">
        <v>107</v>
      </c>
      <c r="C49" s="4">
        <v>1284000</v>
      </c>
      <c r="D49" s="4">
        <v>1284000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</row>
    <row r="50" spans="1:12" x14ac:dyDescent="0.3">
      <c r="A50" s="10" t="s">
        <v>108</v>
      </c>
      <c r="B50" s="3" t="s">
        <v>109</v>
      </c>
      <c r="C50" s="4">
        <v>547790</v>
      </c>
      <c r="D50" s="4">
        <v>103170</v>
      </c>
      <c r="E50" s="4">
        <v>0</v>
      </c>
      <c r="F50" s="4">
        <v>2</v>
      </c>
      <c r="G50" s="4">
        <v>539</v>
      </c>
      <c r="H50" s="4">
        <v>409</v>
      </c>
      <c r="I50" s="4">
        <v>0</v>
      </c>
      <c r="J50" s="4">
        <v>0</v>
      </c>
      <c r="K50" s="4">
        <v>0</v>
      </c>
      <c r="L50" s="4">
        <v>0</v>
      </c>
    </row>
    <row r="51" spans="1:12" ht="26.4" x14ac:dyDescent="0.3">
      <c r="A51" s="10" t="s">
        <v>110</v>
      </c>
      <c r="B51" s="3" t="s">
        <v>111</v>
      </c>
      <c r="C51" s="4">
        <v>8239978</v>
      </c>
      <c r="D51" s="4">
        <v>2894486</v>
      </c>
      <c r="E51" s="4">
        <v>207061</v>
      </c>
      <c r="F51" s="4">
        <v>303219</v>
      </c>
      <c r="G51" s="4">
        <v>539</v>
      </c>
      <c r="H51" s="4">
        <v>92894</v>
      </c>
      <c r="I51" s="4">
        <v>188482</v>
      </c>
      <c r="J51" s="4">
        <v>114219</v>
      </c>
      <c r="K51" s="4">
        <v>699860</v>
      </c>
      <c r="L51" s="4">
        <v>7872</v>
      </c>
    </row>
    <row r="52" spans="1:12" ht="26.4" x14ac:dyDescent="0.3">
      <c r="A52" s="11" t="s">
        <v>112</v>
      </c>
      <c r="B52" s="5" t="s">
        <v>113</v>
      </c>
      <c r="C52" s="6">
        <f>C38+C39+C41+C42+C44+C45+C48+C49+C50+C51</f>
        <v>43388577</v>
      </c>
      <c r="D52" s="6">
        <f t="shared" ref="D52:L52" si="4">D38+D39+D41+D42+D44+D45+D48+D49+D50+D51</f>
        <v>14182377</v>
      </c>
      <c r="E52" s="6">
        <f t="shared" si="4"/>
        <v>1168833</v>
      </c>
      <c r="F52" s="6">
        <f t="shared" si="4"/>
        <v>1979263</v>
      </c>
      <c r="G52" s="6">
        <f t="shared" si="4"/>
        <v>1078</v>
      </c>
      <c r="H52" s="6">
        <f t="shared" si="4"/>
        <v>528323</v>
      </c>
      <c r="I52" s="6">
        <f t="shared" si="4"/>
        <v>1041744</v>
      </c>
      <c r="J52" s="6">
        <f t="shared" si="4"/>
        <v>561353</v>
      </c>
      <c r="K52" s="6">
        <f t="shared" si="4"/>
        <v>4133942</v>
      </c>
      <c r="L52" s="6">
        <f t="shared" si="4"/>
        <v>55402</v>
      </c>
    </row>
    <row r="53" spans="1:12" ht="26.4" x14ac:dyDescent="0.3">
      <c r="A53" s="10" t="s">
        <v>114</v>
      </c>
      <c r="B53" s="3" t="s">
        <v>115</v>
      </c>
      <c r="C53" s="4">
        <v>2029625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</row>
    <row r="54" spans="1:12" ht="26.4" x14ac:dyDescent="0.3">
      <c r="A54" s="10" t="s">
        <v>116</v>
      </c>
      <c r="B54" s="3" t="s">
        <v>117</v>
      </c>
      <c r="C54" s="4">
        <v>1890750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</row>
    <row r="55" spans="1:12" ht="26.4" x14ac:dyDescent="0.3">
      <c r="A55" s="11" t="s">
        <v>118</v>
      </c>
      <c r="B55" s="5" t="s">
        <v>119</v>
      </c>
      <c r="C55" s="6">
        <v>2029625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</row>
    <row r="56" spans="1:12" x14ac:dyDescent="0.3">
      <c r="A56" s="10" t="s">
        <v>120</v>
      </c>
      <c r="B56" s="3" t="s">
        <v>121</v>
      </c>
      <c r="C56" s="4">
        <v>100655</v>
      </c>
      <c r="D56" s="4">
        <v>0</v>
      </c>
      <c r="E56" s="4">
        <v>0</v>
      </c>
      <c r="F56" s="4">
        <v>0</v>
      </c>
      <c r="G56" s="4">
        <v>100655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</row>
    <row r="57" spans="1:12" ht="26.4" x14ac:dyDescent="0.3">
      <c r="A57" s="10" t="s">
        <v>122</v>
      </c>
      <c r="B57" s="3" t="s">
        <v>123</v>
      </c>
      <c r="C57" s="4">
        <v>100655</v>
      </c>
      <c r="D57" s="4">
        <v>0</v>
      </c>
      <c r="E57" s="4">
        <v>0</v>
      </c>
      <c r="F57" s="4">
        <v>0</v>
      </c>
      <c r="G57" s="4">
        <v>100655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</row>
    <row r="58" spans="1:12" ht="39.6" x14ac:dyDescent="0.3">
      <c r="A58" s="10" t="s">
        <v>124</v>
      </c>
      <c r="B58" s="3" t="s">
        <v>125</v>
      </c>
      <c r="C58" s="4">
        <v>13065030</v>
      </c>
      <c r="D58" s="4">
        <v>0</v>
      </c>
      <c r="E58" s="4">
        <v>0</v>
      </c>
      <c r="F58" s="4">
        <v>0</v>
      </c>
      <c r="G58" s="4">
        <v>0</v>
      </c>
      <c r="H58" s="4">
        <v>13065030</v>
      </c>
      <c r="I58" s="4">
        <v>0</v>
      </c>
      <c r="J58" s="4">
        <v>0</v>
      </c>
      <c r="K58" s="4">
        <v>0</v>
      </c>
      <c r="L58" s="4">
        <v>0</v>
      </c>
    </row>
    <row r="59" spans="1:12" ht="26.4" x14ac:dyDescent="0.3">
      <c r="A59" s="10" t="s">
        <v>126</v>
      </c>
      <c r="B59" s="3" t="s">
        <v>127</v>
      </c>
      <c r="C59" s="4">
        <v>209890</v>
      </c>
      <c r="D59" s="4">
        <v>0</v>
      </c>
      <c r="E59" s="4">
        <v>0</v>
      </c>
      <c r="F59" s="4">
        <v>0</v>
      </c>
      <c r="G59" s="4">
        <v>0</v>
      </c>
      <c r="H59" s="4">
        <v>209890</v>
      </c>
      <c r="I59" s="4">
        <v>0</v>
      </c>
      <c r="J59" s="4">
        <v>0</v>
      </c>
      <c r="K59" s="4">
        <v>0</v>
      </c>
      <c r="L59" s="4">
        <v>0</v>
      </c>
    </row>
    <row r="60" spans="1:12" ht="26.4" x14ac:dyDescent="0.3">
      <c r="A60" s="10" t="s">
        <v>128</v>
      </c>
      <c r="B60" s="3" t="s">
        <v>129</v>
      </c>
      <c r="C60" s="4">
        <v>2500000</v>
      </c>
      <c r="D60" s="4">
        <v>0</v>
      </c>
      <c r="E60" s="4">
        <v>0</v>
      </c>
      <c r="F60" s="4">
        <v>0</v>
      </c>
      <c r="G60" s="4">
        <v>0</v>
      </c>
      <c r="H60" s="4">
        <v>2500000</v>
      </c>
      <c r="I60" s="4">
        <v>0</v>
      </c>
      <c r="J60" s="4">
        <v>0</v>
      </c>
      <c r="K60" s="4">
        <v>0</v>
      </c>
      <c r="L60" s="4">
        <v>0</v>
      </c>
    </row>
    <row r="61" spans="1:12" ht="26.4" x14ac:dyDescent="0.3">
      <c r="A61" s="10" t="s">
        <v>130</v>
      </c>
      <c r="B61" s="3" t="s">
        <v>131</v>
      </c>
      <c r="C61" s="4">
        <v>5201000</v>
      </c>
      <c r="D61" s="4">
        <v>0</v>
      </c>
      <c r="E61" s="4">
        <v>0</v>
      </c>
      <c r="F61" s="4">
        <v>0</v>
      </c>
      <c r="G61" s="4">
        <v>0</v>
      </c>
      <c r="H61" s="4">
        <v>5201000</v>
      </c>
      <c r="I61" s="4">
        <v>0</v>
      </c>
      <c r="J61" s="4">
        <v>0</v>
      </c>
      <c r="K61" s="4">
        <v>0</v>
      </c>
      <c r="L61" s="4">
        <v>0</v>
      </c>
    </row>
    <row r="62" spans="1:12" ht="26.4" x14ac:dyDescent="0.3">
      <c r="A62" s="10" t="s">
        <v>132</v>
      </c>
      <c r="B62" s="3" t="s">
        <v>133</v>
      </c>
      <c r="C62" s="4">
        <v>5154140</v>
      </c>
      <c r="D62" s="4">
        <v>0</v>
      </c>
      <c r="E62" s="4">
        <v>0</v>
      </c>
      <c r="F62" s="4">
        <v>0</v>
      </c>
      <c r="G62" s="4">
        <v>0</v>
      </c>
      <c r="H62" s="4">
        <v>5154140</v>
      </c>
      <c r="I62" s="4">
        <v>0</v>
      </c>
      <c r="J62" s="4">
        <v>0</v>
      </c>
      <c r="K62" s="4">
        <v>0</v>
      </c>
      <c r="L62" s="4">
        <v>0</v>
      </c>
    </row>
    <row r="63" spans="1:12" ht="39.6" x14ac:dyDescent="0.3">
      <c r="A63" s="11" t="s">
        <v>50</v>
      </c>
      <c r="B63" s="5" t="s">
        <v>134</v>
      </c>
      <c r="C63" s="6">
        <f>C57+C58</f>
        <v>13165685</v>
      </c>
      <c r="D63" s="6">
        <f t="shared" ref="D63:L63" si="5">D57+D58</f>
        <v>0</v>
      </c>
      <c r="E63" s="6">
        <f t="shared" si="5"/>
        <v>0</v>
      </c>
      <c r="F63" s="6">
        <f t="shared" si="5"/>
        <v>0</v>
      </c>
      <c r="G63" s="6">
        <f t="shared" si="5"/>
        <v>100655</v>
      </c>
      <c r="H63" s="6">
        <f t="shared" si="5"/>
        <v>13065030</v>
      </c>
      <c r="I63" s="6">
        <f t="shared" si="5"/>
        <v>0</v>
      </c>
      <c r="J63" s="6">
        <f t="shared" si="5"/>
        <v>0</v>
      </c>
      <c r="K63" s="6">
        <f t="shared" si="5"/>
        <v>0</v>
      </c>
      <c r="L63" s="6">
        <f t="shared" si="5"/>
        <v>0</v>
      </c>
    </row>
    <row r="64" spans="1:12" ht="39.6" x14ac:dyDescent="0.3">
      <c r="A64" s="11" t="s">
        <v>135</v>
      </c>
      <c r="B64" s="5" t="s">
        <v>136</v>
      </c>
      <c r="C64" s="6">
        <f>C34+C35+C52+C55+C63</f>
        <v>92027624</v>
      </c>
      <c r="D64" s="6">
        <f t="shared" ref="D64:L64" si="6">D34+D35+D52+D55+D63</f>
        <v>34871787</v>
      </c>
      <c r="E64" s="6">
        <f t="shared" si="6"/>
        <v>1168833</v>
      </c>
      <c r="F64" s="6">
        <f t="shared" si="6"/>
        <v>1979263</v>
      </c>
      <c r="G64" s="6">
        <f t="shared" si="6"/>
        <v>101733</v>
      </c>
      <c r="H64" s="6">
        <f t="shared" si="6"/>
        <v>13593353</v>
      </c>
      <c r="I64" s="6">
        <f t="shared" si="6"/>
        <v>6233154</v>
      </c>
      <c r="J64" s="6">
        <f t="shared" si="6"/>
        <v>561353</v>
      </c>
      <c r="K64" s="6">
        <f t="shared" si="6"/>
        <v>4133942</v>
      </c>
      <c r="L64" s="6">
        <f t="shared" si="6"/>
        <v>55402</v>
      </c>
    </row>
    <row r="65" spans="1:12" ht="39.6" x14ac:dyDescent="0.3">
      <c r="A65" s="10" t="s">
        <v>137</v>
      </c>
      <c r="B65" s="3" t="s">
        <v>138</v>
      </c>
      <c r="C65" s="4">
        <v>1055744</v>
      </c>
      <c r="D65" s="4">
        <v>0</v>
      </c>
      <c r="E65" s="4">
        <v>0</v>
      </c>
      <c r="F65" s="4">
        <v>0</v>
      </c>
      <c r="G65" s="4">
        <v>1055744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</row>
    <row r="66" spans="1:12" ht="26.4" x14ac:dyDescent="0.3">
      <c r="A66" s="10" t="s">
        <v>139</v>
      </c>
      <c r="B66" s="3" t="s">
        <v>140</v>
      </c>
      <c r="C66" s="4">
        <v>1055744</v>
      </c>
      <c r="D66" s="4">
        <v>0</v>
      </c>
      <c r="E66" s="4">
        <v>0</v>
      </c>
      <c r="F66" s="4">
        <v>0</v>
      </c>
      <c r="G66" s="4">
        <v>1055744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</row>
    <row r="67" spans="1:12" ht="26.4" x14ac:dyDescent="0.3">
      <c r="A67" s="11" t="s">
        <v>141</v>
      </c>
      <c r="B67" s="5" t="s">
        <v>142</v>
      </c>
      <c r="C67" s="6">
        <v>1055744</v>
      </c>
      <c r="D67" s="6">
        <v>0</v>
      </c>
      <c r="E67" s="6">
        <v>0</v>
      </c>
      <c r="F67" s="6">
        <v>0</v>
      </c>
      <c r="G67" s="6">
        <v>1055744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</row>
    <row r="68" spans="1:12" ht="26.4" x14ac:dyDescent="0.3">
      <c r="A68" s="11" t="s">
        <v>143</v>
      </c>
      <c r="B68" s="5" t="s">
        <v>144</v>
      </c>
      <c r="C68" s="6">
        <f>C64+C67</f>
        <v>93083368</v>
      </c>
      <c r="D68" s="6">
        <f t="shared" ref="D68:L68" si="7">D64+D67</f>
        <v>34871787</v>
      </c>
      <c r="E68" s="6">
        <f t="shared" si="7"/>
        <v>1168833</v>
      </c>
      <c r="F68" s="6">
        <f t="shared" si="7"/>
        <v>1979263</v>
      </c>
      <c r="G68" s="6">
        <f t="shared" si="7"/>
        <v>1157477</v>
      </c>
      <c r="H68" s="6">
        <f t="shared" si="7"/>
        <v>13593353</v>
      </c>
      <c r="I68" s="6">
        <f t="shared" si="7"/>
        <v>6233154</v>
      </c>
      <c r="J68" s="6">
        <f t="shared" si="7"/>
        <v>561353</v>
      </c>
      <c r="K68" s="6">
        <f t="shared" si="7"/>
        <v>4133942</v>
      </c>
      <c r="L68" s="6">
        <f t="shared" si="7"/>
        <v>55402</v>
      </c>
    </row>
  </sheetData>
  <mergeCells count="2">
    <mergeCell ref="A2:L2"/>
    <mergeCell ref="A1:L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2020-06-02T12:08:23Z</cp:lastPrinted>
  <dcterms:created xsi:type="dcterms:W3CDTF">2020-05-04T15:22:35Z</dcterms:created>
  <dcterms:modified xsi:type="dcterms:W3CDTF">2020-06-22T13:17:53Z</dcterms:modified>
</cp:coreProperties>
</file>