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22.m.KÖH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 s="1"/>
  <c r="C43" i="1"/>
  <c r="D42" i="1"/>
  <c r="E41" i="1"/>
  <c r="D41" i="1" s="1"/>
  <c r="E40" i="1"/>
  <c r="D40" i="1"/>
  <c r="C40" i="1"/>
  <c r="D39" i="1"/>
  <c r="D38" i="1"/>
  <c r="E37" i="1"/>
  <c r="D37" i="1" s="1"/>
  <c r="C37" i="1"/>
  <c r="C41" i="1" s="1"/>
  <c r="D36" i="1"/>
  <c r="D35" i="1"/>
  <c r="D34" i="1"/>
  <c r="E33" i="1"/>
  <c r="E44" i="1" s="1"/>
  <c r="C33" i="1"/>
  <c r="C44" i="1" s="1"/>
  <c r="D32" i="1"/>
  <c r="D31" i="1"/>
  <c r="D30" i="1"/>
  <c r="D29" i="1"/>
  <c r="E27" i="1"/>
  <c r="D27" i="1" s="1"/>
  <c r="C27" i="1"/>
  <c r="E26" i="1"/>
  <c r="D26" i="1"/>
  <c r="C26" i="1"/>
  <c r="D25" i="1"/>
  <c r="E24" i="1"/>
  <c r="D24" i="1"/>
  <c r="C24" i="1"/>
  <c r="D23" i="1"/>
  <c r="D22" i="1"/>
  <c r="D21" i="1"/>
  <c r="D20" i="1"/>
  <c r="D19" i="1"/>
  <c r="D18" i="1"/>
  <c r="D17" i="1"/>
  <c r="D16" i="1"/>
  <c r="E15" i="1"/>
  <c r="E28" i="1" s="1"/>
  <c r="C15" i="1"/>
  <c r="C28" i="1" s="1"/>
  <c r="E14" i="1"/>
  <c r="C14" i="1"/>
  <c r="D14" i="1" s="1"/>
  <c r="D13" i="1"/>
  <c r="E12" i="1"/>
  <c r="C12" i="1"/>
  <c r="D12" i="1" s="1"/>
  <c r="D11" i="1"/>
  <c r="D44" i="1" l="1"/>
  <c r="D15" i="1"/>
  <c r="D28" i="1" s="1"/>
  <c r="D33" i="1"/>
</calcChain>
</file>

<file path=xl/sharedStrings.xml><?xml version="1.0" encoding="utf-8"?>
<sst xmlns="http://schemas.openxmlformats.org/spreadsheetml/2006/main" count="63" uniqueCount="63">
  <si>
    <t>Ösküi Közös Önkormányzati Hivatal 2017. évi Mérlege</t>
  </si>
  <si>
    <t>Megnevezés</t>
  </si>
  <si>
    <t>Előző időszak</t>
  </si>
  <si>
    <t>Módosítások (+/-)</t>
  </si>
  <si>
    <t>Tárgyi időszak</t>
  </si>
  <si>
    <t>06</t>
  </si>
  <si>
    <t>A/II/2 Gépek, berendezések, felszerelések, járművek</t>
  </si>
  <si>
    <t>10</t>
  </si>
  <si>
    <t>A/II Tárgyi eszközök  (=A/II/1+...+A/II/5)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</si>
  <si>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</si>
  <si>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</si>
  <si>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</si>
  <si>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</si>
  <si>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</si>
  <si>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</si>
  <si>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</si>
  <si>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</si>
  <si>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</si>
  <si>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</si>
  <si>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</si>
  <si>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</si>
  <si>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</si>
  <si>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</si>
  <si>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</si>
  <si>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</si>
  <si>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</si>
  <si>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</si>
  <si>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69</t>
  </si>
  <si>
    <t>D/I/4 Költségvetési évben esedékes követelések működési bevételre (=D/I/4a+…+D/I/4i)</t>
  </si>
  <si>
    <t>72</t>
  </si>
  <si>
    <t>D/I/4c - ebből: költségvetési évben esedékes követelések ellátási díjakra</t>
  </si>
  <si>
    <t>101</t>
  </si>
  <si>
    <t>D/I Költségvetési évben esedékes követelések (=D/I/1+…+D/I/8)</t>
  </si>
  <si>
    <t>113</t>
  </si>
  <si>
    <t>D/II/4 Költségvetési évet követően esedékes követelések működési bevételre (=D/II/4a+…+D/II/4i)</t>
  </si>
  <si>
    <t>118</t>
  </si>
  <si>
    <t>D/II/4e - ebből: költségvetési évet követően esedékes követelések általános forgalmi adó visszatérítésére</t>
  </si>
  <si>
    <t>141</t>
  </si>
  <si>
    <t>D/II Költségvetési évet követően esedékes követelések (=D/II/1+…+D/II/8)</t>
  </si>
  <si>
    <t>D/III Követelés jellegű sajátos elszámolások</t>
  </si>
  <si>
    <t>D/III/1 Adott előlegek</t>
  </si>
  <si>
    <t>D) KÖVETELÉSEK  (=D/I+D/II+D/III)</t>
  </si>
  <si>
    <t>E/III/10 December havi illetmények, munkabérek elszámolása</t>
  </si>
  <si>
    <t xml:space="preserve">E/III Egyéb sajátos eszközoldali elszámolások 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</si>
  <si>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</si>
  <si>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</si>
  <si>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</si>
  <si>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</si>
  <si>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</si>
  <si>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</si>
  <si>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</si>
  <si>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</si>
  <si>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</si>
  <si>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H/II/3 Költségvetési évet követően esedékes kötelezettségek dologi kiadásokra</t>
  </si>
  <si>
    <t>H/II Költségvetési évet követően esedékes kötelezettségek (=H/II/1+…+H/II/9)</t>
  </si>
  <si>
    <t>H/III/1 Kapott előlegek (=H/III/1a+H/III/1b+H/III/1c)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</si>
  <si>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</si>
  <si>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</si>
  <si>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</si>
  <si>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</si>
  <si>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</si>
  <si>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</si>
  <si>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22.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</si>
</sst>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2" fillId="0" borderId="1" xfId="1" applyFont="1" applyBorder="1" applyAlignment="1">
      <alignment horizontal="left" vertical="center"/>
    </xf>
    <xf numFmtId="0" fontId="4" fillId="0" borderId="0" xfId="2" applyFont="1"/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top" wrapText="1"/>
    </xf>
    <xf numFmtId="0" fontId="4" fillId="0" borderId="0" xfId="2" applyFont="1" applyFill="1"/>
    <xf numFmtId="0" fontId="5" fillId="0" borderId="2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left" vertical="top" wrapText="1"/>
    </xf>
    <xf numFmtId="3" fontId="5" fillId="0" borderId="2" xfId="2" applyNumberFormat="1" applyFont="1" applyBorder="1" applyAlignment="1">
      <alignment horizontal="right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left" vertical="top" wrapText="1"/>
    </xf>
    <xf numFmtId="3" fontId="6" fillId="0" borderId="2" xfId="2" applyNumberFormat="1" applyFont="1" applyBorder="1" applyAlignment="1">
      <alignment horizontal="right" vertical="top" wrapText="1"/>
    </xf>
  </cellXfs>
  <cellStyles count="3">
    <cellStyle name="Normál" xfId="0" builtinId="0"/>
    <cellStyle name="Normál 2" xfId="1"/>
    <cellStyle name="Normál_Eves koltsegvetesi beszamolo_666237_2016_05_09_11_4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G5" sqref="G5"/>
    </sheetView>
  </sheetViews>
  <sheetFormatPr defaultRowHeight="11.25" x14ac:dyDescent="0.2"/>
  <cols>
    <col min="1" max="1" width="4" style="2" bestFit="1" customWidth="1"/>
    <col min="2" max="2" width="61.85546875" style="2" customWidth="1"/>
    <col min="3" max="5" width="9.42578125" style="2" bestFit="1" customWidth="1"/>
    <col min="6" max="16384" width="9.140625" style="2"/>
  </cols>
  <sheetData>
    <row r="1" spans="1:5" ht="22.5" customHeight="1" x14ac:dyDescent="0.2">
      <c r="A1" s="1" t="s">
        <v>62</v>
      </c>
      <c r="B1" s="1"/>
      <c r="C1" s="1"/>
      <c r="D1" s="1"/>
      <c r="E1" s="1"/>
    </row>
    <row r="2" spans="1:5" ht="21.75" customHeight="1" x14ac:dyDescent="0.2">
      <c r="A2" s="3" t="s">
        <v>0</v>
      </c>
      <c r="B2" s="4"/>
      <c r="C2" s="4"/>
      <c r="D2" s="4"/>
      <c r="E2" s="4"/>
    </row>
    <row r="3" spans="1:5" ht="24.75" customHeight="1" x14ac:dyDescent="0.2">
      <c r="A3" s="5"/>
      <c r="B3" s="5" t="s">
        <v>1</v>
      </c>
      <c r="C3" s="5" t="s">
        <v>2</v>
      </c>
      <c r="D3" s="5" t="s">
        <v>3</v>
      </c>
      <c r="E3" s="5" t="s">
        <v>4</v>
      </c>
    </row>
    <row r="4" spans="1:5" s="7" customFormat="1" ht="12.75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</row>
    <row r="5" spans="1:5" ht="12.75" x14ac:dyDescent="0.2">
      <c r="A5" s="8" t="s">
        <v>5</v>
      </c>
      <c r="B5" s="9" t="s">
        <v>6</v>
      </c>
      <c r="C5" s="10">
        <v>0</v>
      </c>
      <c r="D5" s="10">
        <v>0</v>
      </c>
      <c r="E5" s="10">
        <v>0</v>
      </c>
    </row>
    <row r="6" spans="1:5" ht="12.75" x14ac:dyDescent="0.2">
      <c r="A6" s="11" t="s">
        <v>7</v>
      </c>
      <c r="B6" s="12" t="s">
        <v>8</v>
      </c>
      <c r="C6" s="13">
        <v>0</v>
      </c>
      <c r="D6" s="13">
        <v>0</v>
      </c>
      <c r="E6" s="13">
        <v>0</v>
      </c>
    </row>
    <row r="7" spans="1:5" ht="25.5" x14ac:dyDescent="0.2">
      <c r="A7" s="11" t="s">
        <v>9</v>
      </c>
      <c r="B7" s="12" t="s">
        <v>10</v>
      </c>
      <c r="C7" s="13">
        <v>0</v>
      </c>
      <c r="D7" s="13">
        <v>0</v>
      </c>
      <c r="E7" s="13">
        <v>0</v>
      </c>
    </row>
    <row r="8" spans="1:5" ht="12.75" x14ac:dyDescent="0.2">
      <c r="A8" s="8" t="s">
        <v>11</v>
      </c>
      <c r="B8" s="9" t="s">
        <v>12</v>
      </c>
      <c r="C8" s="10">
        <v>0</v>
      </c>
      <c r="D8" s="10">
        <v>0</v>
      </c>
      <c r="E8" s="10">
        <v>0</v>
      </c>
    </row>
    <row r="9" spans="1:5" ht="12.75" x14ac:dyDescent="0.2">
      <c r="A9" s="11" t="s">
        <v>13</v>
      </c>
      <c r="B9" s="12" t="s">
        <v>14</v>
      </c>
      <c r="C9" s="13">
        <v>0</v>
      </c>
      <c r="D9" s="13">
        <v>0</v>
      </c>
      <c r="E9" s="13">
        <v>0</v>
      </c>
    </row>
    <row r="10" spans="1:5" ht="12.75" x14ac:dyDescent="0.2">
      <c r="A10" s="11" t="s">
        <v>15</v>
      </c>
      <c r="B10" s="12" t="s">
        <v>16</v>
      </c>
      <c r="C10" s="13">
        <v>0</v>
      </c>
      <c r="D10" s="13">
        <v>0</v>
      </c>
      <c r="E10" s="13">
        <v>0</v>
      </c>
    </row>
    <row r="11" spans="1:5" ht="12.75" x14ac:dyDescent="0.2">
      <c r="A11" s="8" t="s">
        <v>17</v>
      </c>
      <c r="B11" s="9" t="s">
        <v>18</v>
      </c>
      <c r="C11" s="10">
        <v>64335</v>
      </c>
      <c r="D11" s="10">
        <f>E11-C11</f>
        <v>-62455</v>
      </c>
      <c r="E11" s="10">
        <v>1880</v>
      </c>
    </row>
    <row r="12" spans="1:5" ht="12.75" x14ac:dyDescent="0.2">
      <c r="A12" s="11" t="s">
        <v>19</v>
      </c>
      <c r="B12" s="12" t="s">
        <v>20</v>
      </c>
      <c r="C12" s="13">
        <f>SUM(C11)</f>
        <v>64335</v>
      </c>
      <c r="D12" s="10">
        <f t="shared" ref="D12:D44" si="0">E12-C12</f>
        <v>-62455</v>
      </c>
      <c r="E12" s="13">
        <f>SUM(E11)</f>
        <v>1880</v>
      </c>
    </row>
    <row r="13" spans="1:5" ht="12.75" x14ac:dyDescent="0.2">
      <c r="A13" s="8" t="s">
        <v>21</v>
      </c>
      <c r="B13" s="9" t="s">
        <v>22</v>
      </c>
      <c r="C13" s="10">
        <v>2666023</v>
      </c>
      <c r="D13" s="10">
        <f t="shared" si="0"/>
        <v>-2471064</v>
      </c>
      <c r="E13" s="10">
        <v>194959</v>
      </c>
    </row>
    <row r="14" spans="1:5" ht="12.75" x14ac:dyDescent="0.2">
      <c r="A14" s="11" t="s">
        <v>23</v>
      </c>
      <c r="B14" s="12" t="s">
        <v>24</v>
      </c>
      <c r="C14" s="13">
        <f>SUM(C13)</f>
        <v>2666023</v>
      </c>
      <c r="D14" s="10">
        <f t="shared" si="0"/>
        <v>-2471064</v>
      </c>
      <c r="E14" s="13">
        <f>SUM(E13)</f>
        <v>194959</v>
      </c>
    </row>
    <row r="15" spans="1:5" ht="12.75" x14ac:dyDescent="0.2">
      <c r="A15" s="11" t="s">
        <v>25</v>
      </c>
      <c r="B15" s="12" t="s">
        <v>26</v>
      </c>
      <c r="C15" s="13">
        <f>C12+C14</f>
        <v>2730358</v>
      </c>
      <c r="D15" s="10">
        <f t="shared" si="0"/>
        <v>-2533519</v>
      </c>
      <c r="E15" s="13">
        <f>E12+E14</f>
        <v>196839</v>
      </c>
    </row>
    <row r="16" spans="1:5" ht="25.5" x14ac:dyDescent="0.2">
      <c r="A16" s="8" t="s">
        <v>27</v>
      </c>
      <c r="B16" s="9" t="s">
        <v>28</v>
      </c>
      <c r="C16" s="10">
        <v>0</v>
      </c>
      <c r="D16" s="10">
        <f t="shared" si="0"/>
        <v>0</v>
      </c>
      <c r="E16" s="10">
        <v>0</v>
      </c>
    </row>
    <row r="17" spans="1:5" ht="12.75" x14ac:dyDescent="0.2">
      <c r="A17" s="8" t="s">
        <v>29</v>
      </c>
      <c r="B17" s="9" t="s">
        <v>30</v>
      </c>
      <c r="C17" s="10">
        <v>0</v>
      </c>
      <c r="D17" s="10">
        <f t="shared" si="0"/>
        <v>0</v>
      </c>
      <c r="E17" s="10">
        <v>0</v>
      </c>
    </row>
    <row r="18" spans="1:5" ht="12.75" x14ac:dyDescent="0.2">
      <c r="A18" s="11" t="s">
        <v>31</v>
      </c>
      <c r="B18" s="12" t="s">
        <v>32</v>
      </c>
      <c r="C18" s="13">
        <v>0</v>
      </c>
      <c r="D18" s="10">
        <f t="shared" si="0"/>
        <v>0</v>
      </c>
      <c r="E18" s="13">
        <v>0</v>
      </c>
    </row>
    <row r="19" spans="1:5" ht="25.5" x14ac:dyDescent="0.2">
      <c r="A19" s="8" t="s">
        <v>33</v>
      </c>
      <c r="B19" s="9" t="s">
        <v>34</v>
      </c>
      <c r="C19" s="10">
        <v>0</v>
      </c>
      <c r="D19" s="10">
        <f t="shared" si="0"/>
        <v>0</v>
      </c>
      <c r="E19" s="10">
        <v>0</v>
      </c>
    </row>
    <row r="20" spans="1:5" ht="25.5" x14ac:dyDescent="0.2">
      <c r="A20" s="8" t="s">
        <v>35</v>
      </c>
      <c r="B20" s="9" t="s">
        <v>36</v>
      </c>
      <c r="C20" s="10">
        <v>0</v>
      </c>
      <c r="D20" s="10">
        <f t="shared" si="0"/>
        <v>0</v>
      </c>
      <c r="E20" s="10">
        <v>0</v>
      </c>
    </row>
    <row r="21" spans="1:5" ht="12.75" x14ac:dyDescent="0.2">
      <c r="A21" s="11" t="s">
        <v>37</v>
      </c>
      <c r="B21" s="12" t="s">
        <v>38</v>
      </c>
      <c r="C21" s="13">
        <v>0</v>
      </c>
      <c r="D21" s="10">
        <f t="shared" si="0"/>
        <v>0</v>
      </c>
      <c r="E21" s="13">
        <v>0</v>
      </c>
    </row>
    <row r="22" spans="1:5" ht="12.75" x14ac:dyDescent="0.2">
      <c r="A22" s="11">
        <v>142</v>
      </c>
      <c r="B22" s="12" t="s">
        <v>39</v>
      </c>
      <c r="C22" s="13">
        <v>0</v>
      </c>
      <c r="D22" s="10">
        <f t="shared" si="0"/>
        <v>0</v>
      </c>
      <c r="E22" s="13">
        <v>0</v>
      </c>
    </row>
    <row r="23" spans="1:5" ht="12.75" x14ac:dyDescent="0.2">
      <c r="A23" s="11">
        <v>143</v>
      </c>
      <c r="B23" s="12" t="s">
        <v>40</v>
      </c>
      <c r="C23" s="13">
        <v>0</v>
      </c>
      <c r="D23" s="10">
        <f t="shared" si="0"/>
        <v>174519</v>
      </c>
      <c r="E23" s="13">
        <v>174519</v>
      </c>
    </row>
    <row r="24" spans="1:5" ht="12.75" x14ac:dyDescent="0.2">
      <c r="A24" s="11">
        <v>159</v>
      </c>
      <c r="B24" s="12" t="s">
        <v>41</v>
      </c>
      <c r="C24" s="13">
        <f>C18+C21+C22+C23</f>
        <v>0</v>
      </c>
      <c r="D24" s="13">
        <f>D18+D21+D22+D23</f>
        <v>174519</v>
      </c>
      <c r="E24" s="13">
        <f>E18+E21+E22+E23</f>
        <v>174519</v>
      </c>
    </row>
    <row r="25" spans="1:5" ht="12.75" x14ac:dyDescent="0.2">
      <c r="A25" s="8">
        <v>168</v>
      </c>
      <c r="B25" s="9" t="s">
        <v>42</v>
      </c>
      <c r="C25" s="10">
        <v>324049</v>
      </c>
      <c r="D25" s="10">
        <f t="shared" si="0"/>
        <v>265070</v>
      </c>
      <c r="E25" s="10">
        <v>589119</v>
      </c>
    </row>
    <row r="26" spans="1:5" ht="12.75" x14ac:dyDescent="0.2">
      <c r="A26" s="8">
        <v>170</v>
      </c>
      <c r="B26" s="9" t="s">
        <v>43</v>
      </c>
      <c r="C26" s="10">
        <f t="shared" ref="C26:E27" si="1">C25</f>
        <v>324049</v>
      </c>
      <c r="D26" s="10">
        <f t="shared" si="0"/>
        <v>265070</v>
      </c>
      <c r="E26" s="10">
        <f t="shared" si="1"/>
        <v>589119</v>
      </c>
    </row>
    <row r="27" spans="1:5" ht="12.75" x14ac:dyDescent="0.2">
      <c r="A27" s="11">
        <v>171</v>
      </c>
      <c r="B27" s="12" t="s">
        <v>44</v>
      </c>
      <c r="C27" s="13">
        <f t="shared" si="1"/>
        <v>324049</v>
      </c>
      <c r="D27" s="10">
        <f t="shared" si="0"/>
        <v>265070</v>
      </c>
      <c r="E27" s="13">
        <f t="shared" si="1"/>
        <v>589119</v>
      </c>
    </row>
    <row r="28" spans="1:5" ht="12.75" x14ac:dyDescent="0.2">
      <c r="A28" s="11">
        <v>176</v>
      </c>
      <c r="B28" s="12" t="s">
        <v>45</v>
      </c>
      <c r="C28" s="13">
        <f>C7+C10+C15+C24+C27</f>
        <v>3054407</v>
      </c>
      <c r="D28" s="13">
        <f>D7+D10+D15+D24+D27</f>
        <v>-2093930</v>
      </c>
      <c r="E28" s="13">
        <f>E7+E10+E15+E24+E27</f>
        <v>960477</v>
      </c>
    </row>
    <row r="29" spans="1:5" ht="12.75" x14ac:dyDescent="0.2">
      <c r="A29" s="8">
        <v>177</v>
      </c>
      <c r="B29" s="9" t="s">
        <v>46</v>
      </c>
      <c r="C29" s="10">
        <v>0</v>
      </c>
      <c r="D29" s="10">
        <f t="shared" si="0"/>
        <v>0</v>
      </c>
      <c r="E29" s="10">
        <v>0</v>
      </c>
    </row>
    <row r="30" spans="1:5" ht="12.75" x14ac:dyDescent="0.2">
      <c r="A30" s="8">
        <v>181</v>
      </c>
      <c r="B30" s="9" t="s">
        <v>47</v>
      </c>
      <c r="C30" s="10">
        <v>1197319</v>
      </c>
      <c r="D30" s="10">
        <f t="shared" si="0"/>
        <v>0</v>
      </c>
      <c r="E30" s="10">
        <v>1197319</v>
      </c>
    </row>
    <row r="31" spans="1:5" ht="12.75" x14ac:dyDescent="0.2">
      <c r="A31" s="8">
        <v>183</v>
      </c>
      <c r="B31" s="9" t="s">
        <v>48</v>
      </c>
      <c r="C31" s="10">
        <v>-3621551</v>
      </c>
      <c r="D31" s="10">
        <f t="shared" si="0"/>
        <v>1322150</v>
      </c>
      <c r="E31" s="10">
        <v>-2299401</v>
      </c>
    </row>
    <row r="32" spans="1:5" ht="12.75" x14ac:dyDescent="0.2">
      <c r="A32" s="8">
        <v>185</v>
      </c>
      <c r="B32" s="9" t="s">
        <v>49</v>
      </c>
      <c r="C32" s="10">
        <v>1322150</v>
      </c>
      <c r="D32" s="10">
        <f t="shared" si="0"/>
        <v>-2768243</v>
      </c>
      <c r="E32" s="10">
        <v>-1446093</v>
      </c>
    </row>
    <row r="33" spans="1:5" ht="12.75" x14ac:dyDescent="0.2">
      <c r="A33" s="11">
        <v>186</v>
      </c>
      <c r="B33" s="12" t="s">
        <v>50</v>
      </c>
      <c r="C33" s="13">
        <f>SUM(C29:C32)</f>
        <v>-1102082</v>
      </c>
      <c r="D33" s="10">
        <f t="shared" si="0"/>
        <v>-1446093</v>
      </c>
      <c r="E33" s="13">
        <f>SUM(E29:E32)</f>
        <v>-2548175</v>
      </c>
    </row>
    <row r="34" spans="1:5" ht="12.75" x14ac:dyDescent="0.2">
      <c r="A34" s="8">
        <v>189</v>
      </c>
      <c r="B34" s="9" t="s">
        <v>51</v>
      </c>
      <c r="C34" s="10">
        <v>0</v>
      </c>
      <c r="D34" s="10">
        <f t="shared" si="0"/>
        <v>0</v>
      </c>
      <c r="E34" s="10">
        <v>0</v>
      </c>
    </row>
    <row r="35" spans="1:5" ht="12.75" x14ac:dyDescent="0.2">
      <c r="A35" s="11">
        <v>212</v>
      </c>
      <c r="B35" s="12" t="s">
        <v>52</v>
      </c>
      <c r="C35" s="13">
        <v>0</v>
      </c>
      <c r="D35" s="10">
        <f t="shared" si="0"/>
        <v>0</v>
      </c>
      <c r="E35" s="13">
        <v>0</v>
      </c>
    </row>
    <row r="36" spans="1:5" ht="25.5" x14ac:dyDescent="0.2">
      <c r="A36" s="8">
        <v>215</v>
      </c>
      <c r="B36" s="9" t="s">
        <v>53</v>
      </c>
      <c r="C36" s="10">
        <v>408577</v>
      </c>
      <c r="D36" s="10">
        <f t="shared" si="0"/>
        <v>-408577</v>
      </c>
      <c r="E36" s="10">
        <v>0</v>
      </c>
    </row>
    <row r="37" spans="1:5" ht="25.5" x14ac:dyDescent="0.2">
      <c r="A37" s="11">
        <v>248</v>
      </c>
      <c r="B37" s="12" t="s">
        <v>54</v>
      </c>
      <c r="C37" s="13">
        <f>SUM(C36)</f>
        <v>408577</v>
      </c>
      <c r="D37" s="10">
        <f t="shared" si="0"/>
        <v>-408577</v>
      </c>
      <c r="E37" s="13">
        <f>SUM(E36)</f>
        <v>0</v>
      </c>
    </row>
    <row r="38" spans="1:5" ht="12.75" x14ac:dyDescent="0.2">
      <c r="A38" s="8">
        <v>237</v>
      </c>
      <c r="B38" s="9" t="s">
        <v>55</v>
      </c>
      <c r="C38" s="10">
        <v>0</v>
      </c>
      <c r="D38" s="10">
        <f t="shared" si="0"/>
        <v>286287</v>
      </c>
      <c r="E38" s="10">
        <v>286287</v>
      </c>
    </row>
    <row r="39" spans="1:5" ht="12.75" x14ac:dyDescent="0.2">
      <c r="A39" s="8">
        <v>239</v>
      </c>
      <c r="B39" s="9" t="s">
        <v>56</v>
      </c>
      <c r="C39" s="10">
        <v>0</v>
      </c>
      <c r="D39" s="10">
        <f t="shared" si="0"/>
        <v>0</v>
      </c>
      <c r="E39" s="10">
        <v>0</v>
      </c>
    </row>
    <row r="40" spans="1:5" ht="12.75" x14ac:dyDescent="0.2">
      <c r="A40" s="11">
        <v>247</v>
      </c>
      <c r="B40" s="12" t="s">
        <v>57</v>
      </c>
      <c r="C40" s="13">
        <f>SUM(C38:C39)</f>
        <v>0</v>
      </c>
      <c r="D40" s="10">
        <f t="shared" si="0"/>
        <v>286287</v>
      </c>
      <c r="E40" s="13">
        <f>SUM(E38:E39)</f>
        <v>286287</v>
      </c>
    </row>
    <row r="41" spans="1:5" ht="12.75" x14ac:dyDescent="0.2">
      <c r="A41" s="11">
        <v>248</v>
      </c>
      <c r="B41" s="12" t="s">
        <v>58</v>
      </c>
      <c r="C41" s="13">
        <f>C35+C37+C40</f>
        <v>408577</v>
      </c>
      <c r="D41" s="10">
        <f t="shared" si="0"/>
        <v>-122290</v>
      </c>
      <c r="E41" s="13">
        <f>E35+E37+E40</f>
        <v>286287</v>
      </c>
    </row>
    <row r="42" spans="1:5" ht="12.75" x14ac:dyDescent="0.2">
      <c r="A42" s="8">
        <v>251</v>
      </c>
      <c r="B42" s="9" t="s">
        <v>59</v>
      </c>
      <c r="C42" s="10">
        <v>3747912</v>
      </c>
      <c r="D42" s="10">
        <f t="shared" si="0"/>
        <v>-525547</v>
      </c>
      <c r="E42" s="10">
        <v>3222365</v>
      </c>
    </row>
    <row r="43" spans="1:5" ht="12.75" x14ac:dyDescent="0.2">
      <c r="A43" s="11">
        <v>253</v>
      </c>
      <c r="B43" s="12" t="s">
        <v>60</v>
      </c>
      <c r="C43" s="13">
        <f>SUM(C42:C42)</f>
        <v>3747912</v>
      </c>
      <c r="D43" s="10">
        <f t="shared" si="0"/>
        <v>-525547</v>
      </c>
      <c r="E43" s="13">
        <f>SUM(E42:E42)</f>
        <v>3222365</v>
      </c>
    </row>
    <row r="44" spans="1:5" ht="12.75" x14ac:dyDescent="0.2">
      <c r="A44" s="11">
        <v>254</v>
      </c>
      <c r="B44" s="12" t="s">
        <v>61</v>
      </c>
      <c r="C44" s="13">
        <f>C33+C41+C43</f>
        <v>3054407</v>
      </c>
      <c r="D44" s="10">
        <f t="shared" si="0"/>
        <v>-2093930</v>
      </c>
      <c r="E44" s="13">
        <f>E33+E41+E43</f>
        <v>960477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22.m.KÖH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2018-05-31T13:13:55Z</cp:lastPrinted>
  <dcterms:created xsi:type="dcterms:W3CDTF">2018-05-31T13:13:20Z</dcterms:created>
  <dcterms:modified xsi:type="dcterms:W3CDTF">2018-05-31T13:14:07Z</dcterms:modified>
</cp:coreProperties>
</file>