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8640" firstSheet="4" activeTab="8"/>
  </bookViews>
  <sheets>
    <sheet name="Mérleg" sheetId="1" r:id="rId1"/>
    <sheet name="Bevételek" sheetId="2" r:id="rId2"/>
    <sheet name="Működési" sheetId="3" r:id="rId3"/>
    <sheet name="Fejlesztési kiadások" sheetId="4" r:id="rId4"/>
    <sheet name="Eszköz-forrás" sheetId="5" r:id="rId5"/>
    <sheet name="Eredménykimutatás" sheetId="6" r:id="rId6"/>
    <sheet name="Maradványkimutatás" sheetId="7" r:id="rId7"/>
    <sheet name="Pénzkészlet" sheetId="8" r:id="rId8"/>
    <sheet name="Létszámkeret" sheetId="9" r:id="rId9"/>
  </sheets>
  <definedNames/>
  <calcPr fullCalcOnLoad="1"/>
</workbook>
</file>

<file path=xl/sharedStrings.xml><?xml version="1.0" encoding="utf-8"?>
<sst xmlns="http://schemas.openxmlformats.org/spreadsheetml/2006/main" count="323" uniqueCount="223">
  <si>
    <t>Megnevezés</t>
  </si>
  <si>
    <t>Dologi kiadások</t>
  </si>
  <si>
    <t>Bevételek</t>
  </si>
  <si>
    <t>Pénzkészlet (eFt)</t>
  </si>
  <si>
    <t>Mérleg</t>
  </si>
  <si>
    <t>Kiadások Összesen</t>
  </si>
  <si>
    <t>Személyi juttatások</t>
  </si>
  <si>
    <t>Működési kiadások összesen</t>
  </si>
  <si>
    <t>Teljesítés</t>
  </si>
  <si>
    <t>Eredeti</t>
  </si>
  <si>
    <t xml:space="preserve">Módosított </t>
  </si>
  <si>
    <t xml:space="preserve"> előirányzat</t>
  </si>
  <si>
    <t>%</t>
  </si>
  <si>
    <t>Pénzkészlet alakulása</t>
  </si>
  <si>
    <t>Eft</t>
  </si>
  <si>
    <t>Bevétel (+)</t>
  </si>
  <si>
    <t>Kiadás (-)</t>
  </si>
  <si>
    <t>Záró pénzkészlet</t>
  </si>
  <si>
    <t>Záró pénzkészlet összetétele</t>
  </si>
  <si>
    <t>ezer Ft-ban</t>
  </si>
  <si>
    <t>Módosított</t>
  </si>
  <si>
    <t>(%)</t>
  </si>
  <si>
    <t>1.</t>
  </si>
  <si>
    <t>Rendszeres személyi juttatások</t>
  </si>
  <si>
    <t>Nem rendszeres személyi juttatások</t>
  </si>
  <si>
    <t>2.</t>
  </si>
  <si>
    <t>Munkaadókat terhelő járulékok</t>
  </si>
  <si>
    <t>Egyéb járulékok</t>
  </si>
  <si>
    <t>3.</t>
  </si>
  <si>
    <t xml:space="preserve">Bevételek Összesen </t>
  </si>
  <si>
    <t>Működési kiadások</t>
  </si>
  <si>
    <t>előirányzat</t>
  </si>
  <si>
    <t>Szociális hozzájárulási adó</t>
  </si>
  <si>
    <t>Működési célú ÁFA</t>
  </si>
  <si>
    <t>Költségvetési számla</t>
  </si>
  <si>
    <t>Házi pénztár</t>
  </si>
  <si>
    <t>Intézmény működési kiadásai</t>
  </si>
  <si>
    <t>Külső személyi juttatások</t>
  </si>
  <si>
    <t>Nyitó Pénzkészlet (2014.01.01.)</t>
  </si>
  <si>
    <t>Szakmai anyagok beszerzése</t>
  </si>
  <si>
    <t>Informatikai eszközök</t>
  </si>
  <si>
    <t>Irodaszer</t>
  </si>
  <si>
    <t>Internet díj</t>
  </si>
  <si>
    <t>Telefonszámla</t>
  </si>
  <si>
    <t>Villamos energia</t>
  </si>
  <si>
    <t>Gázdíj</t>
  </si>
  <si>
    <t>Víz- és csatornadíj</t>
  </si>
  <si>
    <t>Postaköltség</t>
  </si>
  <si>
    <t>Egyéb szolgáltatások</t>
  </si>
  <si>
    <t>Kéményseprés</t>
  </si>
  <si>
    <t>Más egyéb szolgáltatások</t>
  </si>
  <si>
    <t>Kiküldetések kiadásai</t>
  </si>
  <si>
    <t>Kamatkiadások</t>
  </si>
  <si>
    <t>Egyéb anyagok (nem szakmai)</t>
  </si>
  <si>
    <t>Vámosgyörki Közös Önkormányzati Hivatal</t>
  </si>
  <si>
    <t>Egyéb műk. célú tám. államháztartáson belülről</t>
  </si>
  <si>
    <t>Működési bevételek</t>
  </si>
  <si>
    <t>Egyéb működési bevételek</t>
  </si>
  <si>
    <t>Finanszírozási bevételek</t>
  </si>
  <si>
    <t>Bevételek mindösszesen</t>
  </si>
  <si>
    <t>Választásokra kapott pénzeszközök</t>
  </si>
  <si>
    <t>Központi irányítószervi támogatás</t>
  </si>
  <si>
    <t>Szoftverek kölcsönzése, bérlése</t>
  </si>
  <si>
    <t>Biztosítási díjak</t>
  </si>
  <si>
    <t>Informatikai eszk. bérlése, karbantartása</t>
  </si>
  <si>
    <t>Adatrögzítés, adatfeldolg. ,WEB-hoszt.</t>
  </si>
  <si>
    <t>Egyéb dologi kiadások</t>
  </si>
  <si>
    <t>Szakmai tevékenységet segítő szolg.</t>
  </si>
  <si>
    <t>Bevétel 2014. évi előirányzat (eFt)</t>
  </si>
  <si>
    <t>Kiadás 2014. évi előirányzat (eFt)</t>
  </si>
  <si>
    <t>Egyéb műk. célú tám. Áht-on belülről</t>
  </si>
  <si>
    <t>Vámosgyörk Községi Önkormányzat Képviselő-testületének</t>
  </si>
  <si>
    <t>11.</t>
  </si>
  <si>
    <t>Kamatbevételek</t>
  </si>
  <si>
    <t>Szállítás</t>
  </si>
  <si>
    <t>Vámosgyörk Község Önkormányzat Képviselő-testületének</t>
  </si>
  <si>
    <t>2014. évi költségvetési beszámolója</t>
  </si>
  <si>
    <t>Fejlesztési kiadások</t>
  </si>
  <si>
    <t>Tárgyi eszköz beszerzés</t>
  </si>
  <si>
    <t>Kisértékű tárgyi eszköz</t>
  </si>
  <si>
    <t xml:space="preserve">Informatikai eszközök </t>
  </si>
  <si>
    <t>Mérleg (Eszközök - Források)</t>
  </si>
  <si>
    <t>Sor-</t>
  </si>
  <si>
    <t>2014. évi</t>
  </si>
  <si>
    <t>szám</t>
  </si>
  <si>
    <t>nyitó állomány</t>
  </si>
  <si>
    <t>záró állomány</t>
  </si>
  <si>
    <t>ESZKÖZÖK</t>
  </si>
  <si>
    <t>A/I</t>
  </si>
  <si>
    <t>Immateriális javak</t>
  </si>
  <si>
    <t>A/II</t>
  </si>
  <si>
    <t>Tárgyi eszközök</t>
  </si>
  <si>
    <t>A/III</t>
  </si>
  <si>
    <t>Befektetett pénzügyi eszközök</t>
  </si>
  <si>
    <t>A/IV</t>
  </si>
  <si>
    <t>Koncesszióba, vagyonkezelésbe adott eszközök</t>
  </si>
  <si>
    <t>A</t>
  </si>
  <si>
    <t>Nemzeti vagyonba tartozó befektett eszközök</t>
  </si>
  <si>
    <t>B/I</t>
  </si>
  <si>
    <t>Készletek</t>
  </si>
  <si>
    <t>B/II</t>
  </si>
  <si>
    <t>Értékpapírok</t>
  </si>
  <si>
    <t>B</t>
  </si>
  <si>
    <t>Nemzeti vagyonba tartozó forgó eszközök</t>
  </si>
  <si>
    <t>C</t>
  </si>
  <si>
    <t>Pénzeszközök</t>
  </si>
  <si>
    <t>D/I</t>
  </si>
  <si>
    <t>Költségvetési évben esedékes követelések</t>
  </si>
  <si>
    <t>D/II</t>
  </si>
  <si>
    <t>Költségvetési évet követően esedékes követelések</t>
  </si>
  <si>
    <t>D/III</t>
  </si>
  <si>
    <t>Követelés jellegú sajátos elszámolások</t>
  </si>
  <si>
    <t>D</t>
  </si>
  <si>
    <t>Követelések</t>
  </si>
  <si>
    <t>E</t>
  </si>
  <si>
    <t>Egyéb sajátos eszközoldali elszámolások</t>
  </si>
  <si>
    <t>F</t>
  </si>
  <si>
    <t>Aktív időbeli elhatárolások</t>
  </si>
  <si>
    <t>ESZKÖZÖK ÖSSZESEN</t>
  </si>
  <si>
    <t>FORRÁSOK</t>
  </si>
  <si>
    <t>G</t>
  </si>
  <si>
    <t>Saját tőke</t>
  </si>
  <si>
    <t>H/I</t>
  </si>
  <si>
    <t>Költségvetési évben esedékes kötelezettségek</t>
  </si>
  <si>
    <t>H/II</t>
  </si>
  <si>
    <t>Költségvetési évet követően esedékes kötelezettségek</t>
  </si>
  <si>
    <t>H</t>
  </si>
  <si>
    <t xml:space="preserve">Kötelezettségek </t>
  </si>
  <si>
    <t>I</t>
  </si>
  <si>
    <t>Egyéb sajátos forrásoldali elszámolások</t>
  </si>
  <si>
    <t>J</t>
  </si>
  <si>
    <t>Kincstári számlavezetéssel kapcsolatos elszámolások</t>
  </si>
  <si>
    <t>K</t>
  </si>
  <si>
    <t>Passzív időbeli elhatárolások</t>
  </si>
  <si>
    <t>FORRÁSOK ÖSSZESEN</t>
  </si>
  <si>
    <t>Eredménykimutatás</t>
  </si>
  <si>
    <t>Közhatalmi eredményszemléletű bevételek</t>
  </si>
  <si>
    <t>Eszközök és szolgáltatások értékesítése nettó eredményszemléletű bevételei</t>
  </si>
  <si>
    <t>Tevékenység egyéb nettó eredményszemléletű bevételei</t>
  </si>
  <si>
    <t>Tevékenység nettó eredményszemléletű bevétele (=01+02+03)</t>
  </si>
  <si>
    <t>Saját termelésű készletek állományváltozása</t>
  </si>
  <si>
    <t>Saját előállítású eszközök aktivált értéke</t>
  </si>
  <si>
    <t>II</t>
  </si>
  <si>
    <t>Aktivált saját teljesítmények értéke (=±04+05)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</si>
  <si>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</si>
  <si>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</si>
  <si>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</si>
  <si>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III</t>
  </si>
  <si>
    <t>Egyéb eredményszemléletű bevételek (=06+07+08)</t>
  </si>
  <si>
    <t>Anyagköltség</t>
  </si>
  <si>
    <t>Igénybe vett szolgáltatások értéke</t>
  </si>
  <si>
    <t>Eladott áruk beszerzési értéke</t>
  </si>
  <si>
    <t xml:space="preserve">Eladott (közvetített) szolgáltatások értéke </t>
  </si>
  <si>
    <t>IV</t>
  </si>
  <si>
    <t>Anyagjellegű ráfordítások (=09+10+11+12)</t>
  </si>
  <si>
    <t>Bérköltség</t>
  </si>
  <si>
    <t>Személyi jellegű egyéb kifizetések</t>
  </si>
  <si>
    <t>Bérjárulékok</t>
  </si>
  <si>
    <t>V</t>
  </si>
  <si>
    <t>Személyi jellegű ráfordítások (=13+14+15)</t>
  </si>
  <si>
    <t>VI</t>
  </si>
  <si>
    <t>Értékcsökkenési leírás</t>
  </si>
  <si>
    <t>VII</t>
  </si>
  <si>
    <t>Egyéb ráfordítások</t>
  </si>
  <si>
    <t xml:space="preserve">TEVÉKENYSÉGEK EREDMÉNYE                                                                    (=I±II+III-IV-V-VI-VII) </t>
  </si>
  <si>
    <t>Kapott (járó) osztalék és részesedés</t>
  </si>
  <si>
    <t>Kapott (járó) kamatok és kamatjellegű eredményszemléletű bevételek</t>
  </si>
  <si>
    <t>Pénzügyi műveletek egyéb eredményszemléletű bevételei (&gt;=18a)</t>
  </si>
  <si>
    <t>18a</t>
  </si>
  <si>
    <t>- ebből: árfolyamnyereség</t>
  </si>
  <si>
    <t>VIII</t>
  </si>
  <si>
    <t>Pénzügyi műveletek eredményszemléletű bevételei (=16+17+18)</t>
  </si>
  <si>
    <t>Fizetendő kamatok és kamatjellegű ráfordítások</t>
  </si>
  <si>
    <t>Részesedések, értékpapírok, pénzeszközök értékvesztése</t>
  </si>
  <si>
    <t>Pénzügyi műveletek egyéb ráfordításai (&gt;=21a)</t>
  </si>
  <si>
    <t>21a</t>
  </si>
  <si>
    <t>- ebből: árfolyamveszteség</t>
  </si>
  <si>
    <t>IX</t>
  </si>
  <si>
    <t>Pénzügyi műveletek ráfordításai (=19+20+21)</t>
  </si>
  <si>
    <t>PÉNZÜGYI MŰVELETEK EREDMÉNYE (=VIII-IX)</t>
  </si>
  <si>
    <t>SZOKÁSOS EREDMÉNY (=±A±B)</t>
  </si>
  <si>
    <t>Felhalmozási célú támogatások eredményszemléletű bevételei</t>
  </si>
  <si>
    <t>Különféle rendkívüli eredményszemléletű bevételek</t>
  </si>
  <si>
    <t>X</t>
  </si>
  <si>
    <t>Rendkívüli eredményszemléletű bevételek (=22+23)</t>
  </si>
  <si>
    <t>XI</t>
  </si>
  <si>
    <t>Rendkívüli ráfordítások</t>
  </si>
  <si>
    <t>RENDKÍVÜLI EREDMÉNY(=X-XI)</t>
  </si>
  <si>
    <t>MÉRLEG SZERINTI EREDMÉNY (=±C±D)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</si>
  <si>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</si>
  <si>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</si>
  <si>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</si>
  <si>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</si>
  <si>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</si>
  <si>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Alaptevékenység finanszírozási egyenlege (=03-04)</t>
  </si>
  <si>
    <t>A Alaptevékenység maradványa (=±I±II)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</si>
  <si>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</si>
  <si>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</si>
  <si>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</si>
  <si>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</si>
  <si>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</si>
  <si>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</si>
  <si>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(=±III±IV)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</si>
  <si>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</si>
  <si>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</si>
  <si>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</si>
  <si>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</si>
  <si>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</si>
  <si>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Létszámkeret (fő)</t>
  </si>
  <si>
    <t>létszám előirányzat</t>
  </si>
  <si>
    <t>záró létszám</t>
  </si>
  <si>
    <t>Foglalkoztatottak Összesen</t>
  </si>
  <si>
    <t>Közös Hivatal</t>
  </si>
  <si>
    <t>2014.évi költségvetési beszámolója</t>
  </si>
  <si>
    <t>13. számú melléklet a 4/2015 (IV.9.) Önkormányzati rendelethez</t>
  </si>
  <si>
    <t>14. számú melléklet a 4/2015 (IV.9.) Önkormányzati rendelethez</t>
  </si>
  <si>
    <t>15. számú melléklet a 4/2015 (IV.9.) Önkormányzati rendelethez</t>
  </si>
  <si>
    <t>16. számú melléklet a 4/2015 (IV.9.) Önkormányzati rendelethez</t>
  </si>
  <si>
    <t>17. számú melléklet a 4/2015 (IV.9.) Önkormányzati rendelethez</t>
  </si>
  <si>
    <t>18. számú melléklet a 4/2015 (IV.9.) Önkormányzati rendelethez</t>
  </si>
  <si>
    <t>19. számú melléklet a 4/2015 (IV.9.) Önkormányzati rendelethez</t>
  </si>
  <si>
    <t>20. számú melléklet a 4/2015 (IV.9.) Önkormányzati rendelethez</t>
  </si>
  <si>
    <t>21. számú melléklet a 4/2015 (IV.9.) Önkormányzati rendelethez</t>
  </si>
</sst>
</file>

<file path=xl/styles.xml><?xml version="1.0" encoding="utf-8"?>
<styleSheet xmlns="http://schemas.openxmlformats.org/spreadsheetml/2006/main">
  <numFmts count="4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#?/?"/>
    <numFmt numFmtId="170" formatCode="#??/??"/>
    <numFmt numFmtId="171" formatCode="m/d/yy"/>
    <numFmt numFmtId="172" formatCode="d\-mmm\-yy"/>
    <numFmt numFmtId="173" formatCode="d\-mmm"/>
    <numFmt numFmtId="174" formatCode="mmm\-yy"/>
    <numFmt numFmtId="175" formatCode="m/d/yyyy\ h:mm"/>
    <numFmt numFmtId="176" formatCode="\(#,##0_);\(#,##0\)"/>
    <numFmt numFmtId="177" formatCode="\(#,##0_);[Red]\(#,##0\)"/>
    <numFmt numFmtId="178" formatCode="\(#,##0.00_);\(#,##0.00\)"/>
    <numFmt numFmtId="179" formatCode="\(#,##0.00_);[Red]\(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[$-1040E]#,##0\ &quot;Ft&quot;"/>
    <numFmt numFmtId="185" formatCode="#,###"/>
    <numFmt numFmtId="186" formatCode="#"/>
    <numFmt numFmtId="187" formatCode="_-* #,##0\ _F_t_-;\-* #,##0\ _F_t_-;_-* &quot;-&quot;??\ _F_t_-;_-@_-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#,##0.0"/>
    <numFmt numFmtId="192" formatCode="#,###__;\-#,###__"/>
    <numFmt numFmtId="193" formatCode="00"/>
    <numFmt numFmtId="194" formatCode="#,###\ _F_t;\-#,###\ _F_t"/>
    <numFmt numFmtId="195" formatCode="#,###__"/>
    <numFmt numFmtId="196" formatCode="_-* #,##0.0\ _F_t_-;\-* #,##0.0\ _F_t_-;_-* &quot;-&quot;??\ _F_t_-;_-@_-"/>
    <numFmt numFmtId="197" formatCode="[$€-2]\ #\ ##,000_);[Red]\([$€-2]\ #\ ##,000\)"/>
  </numFmts>
  <fonts count="36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 CE"/>
      <family val="0"/>
    </font>
    <font>
      <sz val="12"/>
      <name val="Times Roman"/>
      <family val="1"/>
    </font>
    <font>
      <i/>
      <sz val="12"/>
      <name val="Times Roman"/>
      <family val="1"/>
    </font>
    <font>
      <b/>
      <i/>
      <sz val="12"/>
      <name val="Times Roman"/>
      <family val="1"/>
    </font>
    <font>
      <b/>
      <sz val="12"/>
      <name val="Times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theme="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5" fillId="2" borderId="0" applyNumberFormat="0" applyBorder="0" applyAlignment="0" applyProtection="0"/>
    <xf numFmtId="0" fontId="15" fillId="13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6" borderId="7" applyNumberFormat="0" applyFont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8" applyNumberFormat="0" applyAlignment="0" applyProtection="0"/>
    <xf numFmtId="0" fontId="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11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7" fillId="0" borderId="11" xfId="64" applyFont="1" applyBorder="1" applyAlignment="1">
      <alignment horizontal="center"/>
      <protection/>
    </xf>
    <xf numFmtId="0" fontId="7" fillId="0" borderId="11" xfId="64" applyFont="1" applyBorder="1">
      <alignment/>
      <protection/>
    </xf>
    <xf numFmtId="3" fontId="7" fillId="0" borderId="11" xfId="64" applyNumberFormat="1" applyFont="1" applyBorder="1">
      <alignment/>
      <protection/>
    </xf>
    <xf numFmtId="4" fontId="8" fillId="0" borderId="11" xfId="0" applyNumberFormat="1" applyFont="1" applyBorder="1" applyAlignment="1">
      <alignment/>
    </xf>
    <xf numFmtId="0" fontId="7" fillId="0" borderId="16" xfId="64" applyFont="1" applyBorder="1" applyAlignment="1">
      <alignment horizontal="center"/>
      <protection/>
    </xf>
    <xf numFmtId="49" fontId="1" fillId="0" borderId="16" xfId="0" applyNumberFormat="1" applyFont="1" applyFill="1" applyBorder="1" applyAlignment="1" applyProtection="1">
      <alignment vertical="center" wrapText="1" shrinkToFit="1"/>
      <protection/>
    </xf>
    <xf numFmtId="3" fontId="1" fillId="0" borderId="16" xfId="0" applyNumberFormat="1" applyFont="1" applyFill="1" applyBorder="1" applyAlignment="1" applyProtection="1">
      <alignment vertical="center" wrapText="1" shrinkToFit="1"/>
      <protection/>
    </xf>
    <xf numFmtId="3" fontId="1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3" fontId="1" fillId="0" borderId="16" xfId="64" applyNumberFormat="1" applyFont="1" applyBorder="1">
      <alignment/>
      <protection/>
    </xf>
    <xf numFmtId="4" fontId="3" fillId="0" borderId="10" xfId="0" applyNumberFormat="1" applyFont="1" applyBorder="1" applyAlignment="1">
      <alignment/>
    </xf>
    <xf numFmtId="0" fontId="7" fillId="0" borderId="10" xfId="64" applyFont="1" applyBorder="1" applyAlignment="1">
      <alignment horizontal="center"/>
      <protection/>
    </xf>
    <xf numFmtId="49" fontId="1" fillId="0" borderId="10" xfId="0" applyNumberFormat="1" applyFont="1" applyFill="1" applyBorder="1" applyAlignment="1" applyProtection="1">
      <alignment vertical="center" wrapText="1" shrinkToFit="1"/>
      <protection/>
    </xf>
    <xf numFmtId="3" fontId="1" fillId="0" borderId="10" xfId="0" applyNumberFormat="1" applyFont="1" applyBorder="1" applyAlignment="1">
      <alignment/>
    </xf>
    <xf numFmtId="3" fontId="1" fillId="0" borderId="16" xfId="64" applyNumberFormat="1" applyFont="1" applyFill="1" applyBorder="1">
      <alignment/>
      <protection/>
    </xf>
    <xf numFmtId="3" fontId="1" fillId="0" borderId="10" xfId="64" applyNumberFormat="1" applyFont="1" applyFill="1" applyBorder="1">
      <alignment/>
      <protection/>
    </xf>
    <xf numFmtId="0" fontId="7" fillId="0" borderId="11" xfId="65" applyFont="1" applyBorder="1">
      <alignment/>
      <protection/>
    </xf>
    <xf numFmtId="3" fontId="7" fillId="0" borderId="11" xfId="64" applyNumberFormat="1" applyFont="1" applyFill="1" applyBorder="1">
      <alignment/>
      <protection/>
    </xf>
    <xf numFmtId="0" fontId="1" fillId="0" borderId="10" xfId="65" applyFont="1" applyBorder="1">
      <alignment/>
      <protection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Fill="1" applyBorder="1" applyAlignment="1" applyProtection="1">
      <alignment vertical="center" wrapText="1" shrinkToFit="1"/>
      <protection/>
    </xf>
    <xf numFmtId="2" fontId="3" fillId="0" borderId="16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" fillId="0" borderId="11" xfId="64" applyFont="1" applyBorder="1">
      <alignment/>
      <protection/>
    </xf>
    <xf numFmtId="3" fontId="1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0" fontId="1" fillId="0" borderId="16" xfId="65" applyFont="1" applyBorder="1">
      <alignment/>
      <protection/>
    </xf>
    <xf numFmtId="4" fontId="11" fillId="0" borderId="16" xfId="0" applyNumberFormat="1" applyFont="1" applyBorder="1" applyAlignment="1">
      <alignment/>
    </xf>
    <xf numFmtId="0" fontId="10" fillId="0" borderId="16" xfId="0" applyFont="1" applyBorder="1" applyAlignment="1">
      <alignment/>
    </xf>
    <xf numFmtId="3" fontId="10" fillId="0" borderId="16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17" xfId="0" applyFont="1" applyBorder="1" applyAlignment="1">
      <alignment/>
    </xf>
    <xf numFmtId="3" fontId="13" fillId="0" borderId="17" xfId="0" applyNumberFormat="1" applyFont="1" applyBorder="1" applyAlignment="1">
      <alignment/>
    </xf>
    <xf numFmtId="4" fontId="12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3" fontId="1" fillId="0" borderId="19" xfId="0" applyNumberFormat="1" applyFont="1" applyBorder="1" applyAlignment="1">
      <alignment/>
    </xf>
    <xf numFmtId="4" fontId="8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1" fillId="0" borderId="23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13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24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7" fillId="0" borderId="25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2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1" fontId="2" fillId="0" borderId="26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0" fontId="33" fillId="0" borderId="17" xfId="0" applyFont="1" applyBorder="1" applyAlignment="1">
      <alignment horizontal="center"/>
    </xf>
    <xf numFmtId="49" fontId="33" fillId="0" borderId="17" xfId="0" applyNumberFormat="1" applyFont="1" applyFill="1" applyBorder="1" applyAlignment="1" applyProtection="1">
      <alignment horizontal="left" vertical="center" wrapText="1" shrinkToFit="1"/>
      <protection/>
    </xf>
    <xf numFmtId="3" fontId="33" fillId="0" borderId="25" xfId="0" applyNumberFormat="1" applyFont="1" applyBorder="1" applyAlignment="1">
      <alignment/>
    </xf>
    <xf numFmtId="3" fontId="33" fillId="0" borderId="26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49" fontId="1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1" fillId="0" borderId="27" xfId="0" applyFont="1" applyBorder="1" applyAlignment="1">
      <alignment/>
    </xf>
    <xf numFmtId="0" fontId="7" fillId="0" borderId="25" xfId="0" applyFont="1" applyBorder="1" applyAlignment="1">
      <alignment horizontal="center"/>
    </xf>
    <xf numFmtId="49" fontId="7" fillId="0" borderId="17" xfId="0" applyNumberFormat="1" applyFont="1" applyFill="1" applyBorder="1" applyAlignment="1" applyProtection="1">
      <alignment horizontal="left" vertical="center" wrapText="1" shrinkToFit="1"/>
      <protection/>
    </xf>
    <xf numFmtId="0" fontId="7" fillId="0" borderId="27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Border="1" applyAlignment="1">
      <alignment horizontal="right"/>
    </xf>
    <xf numFmtId="1" fontId="1" fillId="0" borderId="24" xfId="0" applyNumberFormat="1" applyFont="1" applyBorder="1" applyAlignment="1">
      <alignment horizontal="right"/>
    </xf>
    <xf numFmtId="0" fontId="7" fillId="0" borderId="26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/>
    </xf>
    <xf numFmtId="3" fontId="1" fillId="0" borderId="0" xfId="0" applyNumberFormat="1" applyFont="1" applyFill="1" applyBorder="1" applyAlignment="1" applyProtection="1">
      <alignment vertical="center" wrapText="1" shrinkToFit="1"/>
      <protection/>
    </xf>
    <xf numFmtId="0" fontId="7" fillId="0" borderId="25" xfId="64" applyFont="1" applyBorder="1" applyAlignment="1">
      <alignment horizontal="center"/>
      <protection/>
    </xf>
    <xf numFmtId="0" fontId="7" fillId="0" borderId="17" xfId="64" applyFont="1" applyBorder="1">
      <alignment/>
      <protection/>
    </xf>
    <xf numFmtId="3" fontId="7" fillId="0" borderId="17" xfId="64" applyNumberFormat="1" applyFont="1" applyBorder="1">
      <alignment/>
      <protection/>
    </xf>
    <xf numFmtId="0" fontId="34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 applyProtection="1">
      <alignment vertical="center" wrapText="1" shrinkToFit="1"/>
      <protection/>
    </xf>
    <xf numFmtId="3" fontId="9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</cellXfs>
  <cellStyles count="59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Followed Hyperlink" xfId="62"/>
    <cellStyle name="Magyarázó szöveg" xfId="63"/>
    <cellStyle name="Normál_Költségvetés mellékletek 2012 -végleges" xfId="64"/>
    <cellStyle name="Normál_Önkormányzat - 2012. III. n. év Tájékoztató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zoomScalePageLayoutView="0" workbookViewId="0" topLeftCell="A1">
      <selection activeCell="G1" sqref="G1:K1"/>
    </sheetView>
  </sheetViews>
  <sheetFormatPr defaultColWidth="9.00390625" defaultRowHeight="12.75"/>
  <cols>
    <col min="1" max="1" width="3.75390625" style="55" customWidth="1"/>
    <col min="2" max="2" width="37.75390625" style="55" customWidth="1"/>
    <col min="3" max="5" width="12.25390625" style="55" customWidth="1"/>
    <col min="6" max="6" width="10.75390625" style="55" customWidth="1"/>
    <col min="7" max="7" width="37.75390625" style="55" customWidth="1"/>
    <col min="8" max="10" width="12.25390625" style="55" customWidth="1"/>
    <col min="11" max="11" width="10.75390625" style="55" customWidth="1"/>
    <col min="12" max="16384" width="9.125" style="55" customWidth="1"/>
  </cols>
  <sheetData>
    <row r="1" spans="1:17" ht="15.75">
      <c r="A1" s="1"/>
      <c r="B1" s="1"/>
      <c r="C1" s="1"/>
      <c r="D1" s="1"/>
      <c r="E1" s="1"/>
      <c r="F1" s="2"/>
      <c r="G1" s="181" t="s">
        <v>214</v>
      </c>
      <c r="H1" s="181"/>
      <c r="I1" s="181"/>
      <c r="J1" s="181"/>
      <c r="K1" s="181"/>
      <c r="L1" s="1"/>
      <c r="M1" s="1"/>
      <c r="N1" s="1"/>
      <c r="O1" s="1"/>
      <c r="P1" s="1"/>
      <c r="Q1" s="1"/>
    </row>
    <row r="2" spans="1:17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>
      <c r="A4" s="182" t="s">
        <v>71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"/>
      <c r="M4" s="1"/>
      <c r="N4" s="1"/>
      <c r="O4" s="1"/>
      <c r="P4" s="1"/>
      <c r="Q4" s="1"/>
    </row>
    <row r="5" spans="1:17" ht="15.75">
      <c r="A5" s="182" t="s">
        <v>76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"/>
      <c r="M5" s="1"/>
      <c r="N5" s="1"/>
      <c r="O5" s="1"/>
      <c r="P5" s="1"/>
      <c r="Q5" s="1"/>
    </row>
    <row r="6" spans="1:17" ht="15.75">
      <c r="A6" s="182" t="s">
        <v>54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"/>
      <c r="M6" s="1"/>
      <c r="N6" s="1"/>
      <c r="O6" s="1"/>
      <c r="P6" s="1"/>
      <c r="Q6" s="1"/>
    </row>
    <row r="7" spans="1:17" ht="15.75">
      <c r="A7" s="182" t="s">
        <v>4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"/>
      <c r="M7" s="1"/>
      <c r="N7" s="1"/>
      <c r="O7" s="1"/>
      <c r="P7" s="1"/>
      <c r="Q7" s="1"/>
    </row>
    <row r="8" spans="1:17" ht="15.7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1"/>
      <c r="M8" s="1"/>
      <c r="N8" s="1"/>
      <c r="O8" s="1"/>
      <c r="P8" s="1"/>
      <c r="Q8" s="1"/>
    </row>
    <row r="9" spans="1:17" ht="15.75">
      <c r="A9" s="1"/>
      <c r="B9" s="1"/>
      <c r="C9" s="1"/>
      <c r="D9" s="1"/>
      <c r="E9" s="1"/>
      <c r="F9" s="1"/>
      <c r="G9" s="1"/>
      <c r="H9" s="1"/>
      <c r="I9" s="1"/>
      <c r="J9" s="1"/>
      <c r="K9" s="2" t="s">
        <v>19</v>
      </c>
      <c r="L9" s="1"/>
      <c r="M9" s="1"/>
      <c r="N9" s="1"/>
      <c r="O9" s="1"/>
      <c r="P9" s="1"/>
      <c r="Q9" s="1"/>
    </row>
    <row r="10" spans="1:17" ht="19.5" customHeight="1">
      <c r="A10" s="56"/>
      <c r="B10" s="57" t="s">
        <v>68</v>
      </c>
      <c r="C10" s="7" t="s">
        <v>9</v>
      </c>
      <c r="D10" s="7" t="s">
        <v>10</v>
      </c>
      <c r="E10" s="7" t="s">
        <v>8</v>
      </c>
      <c r="F10" s="7" t="s">
        <v>8</v>
      </c>
      <c r="G10" s="57" t="s">
        <v>69</v>
      </c>
      <c r="H10" s="7" t="s">
        <v>9</v>
      </c>
      <c r="I10" s="7" t="s">
        <v>10</v>
      </c>
      <c r="J10" s="7" t="s">
        <v>8</v>
      </c>
      <c r="K10" s="7" t="s">
        <v>8</v>
      </c>
      <c r="L10" s="1"/>
      <c r="M10" s="1"/>
      <c r="N10" s="1"/>
      <c r="O10" s="1"/>
      <c r="P10" s="1"/>
      <c r="Q10" s="1"/>
    </row>
    <row r="11" spans="1:17" ht="19.5" customHeight="1">
      <c r="A11" s="58"/>
      <c r="B11" s="59"/>
      <c r="C11" s="12" t="s">
        <v>11</v>
      </c>
      <c r="D11" s="12" t="s">
        <v>11</v>
      </c>
      <c r="E11" s="12"/>
      <c r="F11" s="12" t="s">
        <v>12</v>
      </c>
      <c r="G11" s="59"/>
      <c r="H11" s="12" t="s">
        <v>11</v>
      </c>
      <c r="I11" s="12" t="s">
        <v>11</v>
      </c>
      <c r="J11" s="12"/>
      <c r="K11" s="12" t="s">
        <v>12</v>
      </c>
      <c r="L11" s="1"/>
      <c r="M11" s="1"/>
      <c r="N11" s="1"/>
      <c r="O11" s="1"/>
      <c r="P11" s="1"/>
      <c r="Q11" s="1"/>
    </row>
    <row r="12" spans="1:17" ht="15.75">
      <c r="A12" s="57">
        <v>1</v>
      </c>
      <c r="B12" s="60" t="s">
        <v>70</v>
      </c>
      <c r="C12" s="61">
        <f>Bevételek!C17</f>
        <v>0</v>
      </c>
      <c r="D12" s="61">
        <f>Bevételek!D17</f>
        <v>2333</v>
      </c>
      <c r="E12" s="61">
        <f>Bevételek!E17</f>
        <v>2333</v>
      </c>
      <c r="F12" s="62">
        <f>(E12/D12)*100</f>
        <v>100</v>
      </c>
      <c r="G12" s="63" t="s">
        <v>36</v>
      </c>
      <c r="H12" s="64">
        <f>Működési!C43</f>
        <v>39000</v>
      </c>
      <c r="I12" s="64">
        <f>Működési!D43</f>
        <v>43225</v>
      </c>
      <c r="J12" s="64">
        <f>Működési!E43</f>
        <v>43181</v>
      </c>
      <c r="K12" s="65">
        <f>(J12/I12)*100</f>
        <v>99.8982070561018</v>
      </c>
      <c r="L12" s="1"/>
      <c r="M12" s="1"/>
      <c r="N12" s="1"/>
      <c r="O12" s="1"/>
      <c r="P12" s="1"/>
      <c r="Q12" s="1"/>
    </row>
    <row r="13" spans="1:17" ht="15.75">
      <c r="A13" s="66">
        <v>2</v>
      </c>
      <c r="B13" s="67" t="s">
        <v>56</v>
      </c>
      <c r="C13" s="21">
        <f>Bevételek!C19</f>
        <v>0</v>
      </c>
      <c r="D13" s="21">
        <f>Bevételek!D19</f>
        <v>56</v>
      </c>
      <c r="E13" s="21">
        <f>Bevételek!E19</f>
        <v>55</v>
      </c>
      <c r="F13" s="68">
        <f>(E13/D13)*100</f>
        <v>98.21428571428571</v>
      </c>
      <c r="G13" s="69" t="s">
        <v>77</v>
      </c>
      <c r="H13" s="70">
        <f>'Fejlesztési kiadások'!C15</f>
        <v>0</v>
      </c>
      <c r="I13" s="70">
        <f>'Fejlesztési kiadások'!D15</f>
        <v>418</v>
      </c>
      <c r="J13" s="70">
        <f>'Fejlesztési kiadások'!E15</f>
        <v>418</v>
      </c>
      <c r="K13" s="22">
        <f>(J13/I13)*100</f>
        <v>100</v>
      </c>
      <c r="L13" s="1"/>
      <c r="M13" s="1"/>
      <c r="N13" s="1"/>
      <c r="O13" s="1"/>
      <c r="P13" s="1"/>
      <c r="Q13" s="1"/>
    </row>
    <row r="14" spans="1:17" ht="15.75">
      <c r="A14" s="66">
        <v>3</v>
      </c>
      <c r="B14" s="32" t="s">
        <v>58</v>
      </c>
      <c r="C14" s="21">
        <f>Bevételek!C22</f>
        <v>39000</v>
      </c>
      <c r="D14" s="21">
        <f>Bevételek!D22</f>
        <v>41254</v>
      </c>
      <c r="E14" s="21">
        <f>Bevételek!E22</f>
        <v>41193</v>
      </c>
      <c r="F14" s="71">
        <f>(E14/D14)*100</f>
        <v>99.85213555049206</v>
      </c>
      <c r="G14" s="69"/>
      <c r="H14" s="70"/>
      <c r="I14" s="70"/>
      <c r="J14" s="70"/>
      <c r="K14" s="24"/>
      <c r="L14" s="1"/>
      <c r="M14" s="1"/>
      <c r="N14" s="1"/>
      <c r="O14" s="1"/>
      <c r="P14" s="1"/>
      <c r="Q14" s="1"/>
    </row>
    <row r="15" spans="1:17" ht="15.75">
      <c r="A15" s="72"/>
      <c r="B15" s="73" t="s">
        <v>29</v>
      </c>
      <c r="C15" s="74">
        <f>C12+C13+C14</f>
        <v>39000</v>
      </c>
      <c r="D15" s="74">
        <f>D12+D13+D14</f>
        <v>43643</v>
      </c>
      <c r="E15" s="74">
        <f>E12+E13+E14</f>
        <v>43581</v>
      </c>
      <c r="F15" s="75">
        <f>(E15/D15)*100</f>
        <v>99.85793827188782</v>
      </c>
      <c r="G15" s="73" t="s">
        <v>5</v>
      </c>
      <c r="H15" s="74">
        <f>SUM(H12:H14)</f>
        <v>39000</v>
      </c>
      <c r="I15" s="74">
        <f>SUM(I12:I14)</f>
        <v>43643</v>
      </c>
      <c r="J15" s="74">
        <f>SUM(J12:J14)</f>
        <v>43599</v>
      </c>
      <c r="K15" s="76">
        <f>(J15/I15)*100</f>
        <v>99.89918199940425</v>
      </c>
      <c r="L15" s="1"/>
      <c r="M15" s="1"/>
      <c r="N15" s="1"/>
      <c r="O15" s="1"/>
      <c r="P15" s="1"/>
      <c r="Q15" s="1"/>
    </row>
    <row r="16" spans="1:17" ht="15.75">
      <c r="A16" s="77"/>
      <c r="B16" s="77"/>
      <c r="C16" s="78"/>
      <c r="D16" s="78"/>
      <c r="E16" s="78"/>
      <c r="F16" s="79"/>
      <c r="G16" s="79"/>
      <c r="H16" s="77"/>
      <c r="I16" s="1"/>
      <c r="J16" s="1"/>
      <c r="K16" s="1"/>
      <c r="L16" s="1"/>
      <c r="M16" s="1"/>
      <c r="N16" s="1"/>
      <c r="O16" s="1"/>
      <c r="P16" s="1"/>
      <c r="Q16" s="1"/>
    </row>
    <row r="17" spans="1:17" ht="15.75">
      <c r="A17" s="77"/>
      <c r="B17" s="80"/>
      <c r="C17" s="78"/>
      <c r="D17" s="78"/>
      <c r="E17" s="78"/>
      <c r="F17" s="77"/>
      <c r="G17" s="77"/>
      <c r="H17" s="78"/>
      <c r="I17" s="78"/>
      <c r="J17" s="78"/>
      <c r="K17" s="1"/>
      <c r="L17" s="1"/>
      <c r="M17" s="1"/>
      <c r="N17" s="1"/>
      <c r="O17" s="1"/>
      <c r="P17" s="1"/>
      <c r="Q17" s="1"/>
    </row>
    <row r="18" spans="1:17" ht="15.75">
      <c r="A18" s="77"/>
      <c r="B18" s="80"/>
      <c r="C18" s="78"/>
      <c r="D18" s="78"/>
      <c r="E18" s="78"/>
      <c r="F18" s="77"/>
      <c r="G18" s="77"/>
      <c r="H18" s="77"/>
      <c r="I18" s="1"/>
      <c r="J18" s="1"/>
      <c r="K18" s="1"/>
      <c r="L18" s="1"/>
      <c r="M18" s="1"/>
      <c r="N18" s="1"/>
      <c r="O18" s="1"/>
      <c r="P18" s="1"/>
      <c r="Q18" s="1"/>
    </row>
    <row r="19" spans="1:17" ht="15.75">
      <c r="A19" s="77"/>
      <c r="B19" s="77"/>
      <c r="C19" s="78"/>
      <c r="D19" s="78"/>
      <c r="E19" s="78"/>
      <c r="F19" s="77"/>
      <c r="G19" s="77"/>
      <c r="H19" s="77"/>
      <c r="I19" s="1"/>
      <c r="J19" s="1"/>
      <c r="K19" s="1"/>
      <c r="L19" s="1"/>
      <c r="M19" s="1"/>
      <c r="N19" s="1"/>
      <c r="O19" s="1"/>
      <c r="P19" s="1"/>
      <c r="Q19" s="1"/>
    </row>
    <row r="20" spans="1:17" ht="15.75">
      <c r="A20" s="77"/>
      <c r="B20" s="77"/>
      <c r="C20" s="78"/>
      <c r="D20" s="78"/>
      <c r="E20" s="78"/>
      <c r="F20" s="77"/>
      <c r="G20" s="77"/>
      <c r="H20" s="77"/>
      <c r="I20" s="1"/>
      <c r="J20" s="1"/>
      <c r="K20" s="1"/>
      <c r="L20" s="1"/>
      <c r="M20" s="1"/>
      <c r="N20" s="1"/>
      <c r="O20" s="1"/>
      <c r="P20" s="1"/>
      <c r="Q20" s="1"/>
    </row>
    <row r="21" spans="1:17" ht="15.75">
      <c r="A21" s="77"/>
      <c r="B21" s="80"/>
      <c r="C21" s="78"/>
      <c r="D21" s="78"/>
      <c r="E21" s="78"/>
      <c r="F21" s="77"/>
      <c r="G21" s="77"/>
      <c r="H21" s="77"/>
      <c r="I21" s="1"/>
      <c r="J21" s="1"/>
      <c r="K21" s="1"/>
      <c r="L21" s="1"/>
      <c r="M21" s="1"/>
      <c r="N21" s="1"/>
      <c r="O21" s="1"/>
      <c r="P21" s="1"/>
      <c r="Q21" s="1"/>
    </row>
    <row r="22" spans="1:17" ht="15.75">
      <c r="A22" s="77"/>
      <c r="B22" s="77"/>
      <c r="C22" s="78"/>
      <c r="D22" s="78"/>
      <c r="E22" s="78"/>
      <c r="F22" s="77"/>
      <c r="G22" s="77"/>
      <c r="H22" s="77"/>
      <c r="I22" s="1"/>
      <c r="J22" s="1"/>
      <c r="K22" s="1"/>
      <c r="L22" s="1"/>
      <c r="M22" s="1"/>
      <c r="N22" s="1"/>
      <c r="O22" s="1"/>
      <c r="P22" s="1"/>
      <c r="Q22" s="1"/>
    </row>
    <row r="23" spans="1:17" ht="15.75">
      <c r="A23" s="77"/>
      <c r="B23" s="77"/>
      <c r="C23" s="78"/>
      <c r="D23" s="78"/>
      <c r="E23" s="78"/>
      <c r="F23" s="77"/>
      <c r="G23" s="77"/>
      <c r="H23" s="77"/>
      <c r="I23" s="1"/>
      <c r="J23" s="1"/>
      <c r="K23" s="1"/>
      <c r="L23" s="1"/>
      <c r="M23" s="1"/>
      <c r="N23" s="1"/>
      <c r="O23" s="1"/>
      <c r="P23" s="1"/>
      <c r="Q23" s="1"/>
    </row>
    <row r="24" spans="1:17" ht="15.75">
      <c r="A24" s="77"/>
      <c r="B24" s="80"/>
      <c r="C24" s="78"/>
      <c r="D24" s="78"/>
      <c r="E24" s="78"/>
      <c r="F24" s="77"/>
      <c r="G24" s="77"/>
      <c r="H24" s="77"/>
      <c r="I24" s="1"/>
      <c r="J24" s="1"/>
      <c r="K24" s="1"/>
      <c r="L24" s="1"/>
      <c r="M24" s="1"/>
      <c r="N24" s="1"/>
      <c r="O24" s="1"/>
      <c r="P24" s="1"/>
      <c r="Q24" s="1"/>
    </row>
    <row r="25" spans="1:17" ht="15.75">
      <c r="A25" s="77"/>
      <c r="B25" s="77"/>
      <c r="C25" s="78"/>
      <c r="D25" s="78"/>
      <c r="E25" s="78"/>
      <c r="F25" s="77"/>
      <c r="G25" s="77"/>
      <c r="H25" s="77"/>
      <c r="I25" s="1"/>
      <c r="J25" s="1"/>
      <c r="K25" s="1"/>
      <c r="L25" s="1"/>
      <c r="M25" s="1"/>
      <c r="N25" s="1"/>
      <c r="O25" s="1"/>
      <c r="P25" s="1"/>
      <c r="Q25" s="1"/>
    </row>
    <row r="26" spans="1:17" ht="15.75">
      <c r="A26" s="77"/>
      <c r="B26" s="77"/>
      <c r="C26" s="78"/>
      <c r="D26" s="78"/>
      <c r="E26" s="78"/>
      <c r="F26" s="77"/>
      <c r="G26" s="77"/>
      <c r="H26" s="77"/>
      <c r="I26" s="1"/>
      <c r="J26" s="1"/>
      <c r="K26" s="1"/>
      <c r="L26" s="1"/>
      <c r="M26" s="1"/>
      <c r="N26" s="1"/>
      <c r="O26" s="1"/>
      <c r="P26" s="1"/>
      <c r="Q26" s="1"/>
    </row>
    <row r="27" spans="1:17" ht="15.75">
      <c r="A27" s="77"/>
      <c r="B27" s="80"/>
      <c r="C27" s="78"/>
      <c r="D27" s="78"/>
      <c r="E27" s="78"/>
      <c r="F27" s="77"/>
      <c r="G27" s="77"/>
      <c r="H27" s="77"/>
      <c r="I27" s="1"/>
      <c r="J27" s="1"/>
      <c r="K27" s="1"/>
      <c r="L27" s="1"/>
      <c r="M27" s="1"/>
      <c r="N27" s="1"/>
      <c r="O27" s="1"/>
      <c r="P27" s="1"/>
      <c r="Q27" s="1"/>
    </row>
    <row r="28" spans="1:17" ht="15.75">
      <c r="A28" s="77"/>
      <c r="B28" s="77"/>
      <c r="C28" s="78"/>
      <c r="D28" s="78"/>
      <c r="E28" s="78"/>
      <c r="F28" s="77"/>
      <c r="G28" s="77"/>
      <c r="H28" s="77"/>
      <c r="I28" s="1"/>
      <c r="J28" s="1"/>
      <c r="K28" s="1"/>
      <c r="L28" s="1"/>
      <c r="M28" s="1"/>
      <c r="N28" s="1"/>
      <c r="O28" s="1"/>
      <c r="P28" s="1"/>
      <c r="Q28" s="1"/>
    </row>
    <row r="29" spans="1:17" ht="15.75">
      <c r="A29" s="77"/>
      <c r="B29" s="80"/>
      <c r="C29" s="78"/>
      <c r="D29" s="78"/>
      <c r="E29" s="78"/>
      <c r="F29" s="77"/>
      <c r="G29" s="77"/>
      <c r="H29" s="77"/>
      <c r="I29" s="1"/>
      <c r="J29" s="1"/>
      <c r="K29" s="1"/>
      <c r="L29" s="1"/>
      <c r="M29" s="1"/>
      <c r="N29" s="1"/>
      <c r="O29" s="1"/>
      <c r="P29" s="1"/>
      <c r="Q29" s="1"/>
    </row>
    <row r="30" spans="1:17" ht="15.75">
      <c r="A30" s="77"/>
      <c r="B30" s="77"/>
      <c r="C30" s="78"/>
      <c r="D30" s="78"/>
      <c r="E30" s="78"/>
      <c r="F30" s="77"/>
      <c r="G30" s="77"/>
      <c r="H30" s="77"/>
      <c r="I30" s="1"/>
      <c r="J30" s="1"/>
      <c r="K30" s="1"/>
      <c r="L30" s="1"/>
      <c r="M30" s="1"/>
      <c r="N30" s="1"/>
      <c r="O30" s="1"/>
      <c r="P30" s="1"/>
      <c r="Q30" s="1"/>
    </row>
    <row r="31" spans="1:17" ht="15.75">
      <c r="A31" s="77"/>
      <c r="B31" s="77"/>
      <c r="C31" s="78"/>
      <c r="D31" s="78"/>
      <c r="E31" s="78"/>
      <c r="F31" s="77"/>
      <c r="G31" s="77"/>
      <c r="H31" s="77"/>
      <c r="I31" s="1"/>
      <c r="J31" s="1"/>
      <c r="K31" s="1"/>
      <c r="L31" s="1"/>
      <c r="M31" s="1"/>
      <c r="N31" s="1"/>
      <c r="O31" s="1"/>
      <c r="P31" s="1"/>
      <c r="Q31" s="1"/>
    </row>
    <row r="32" spans="1:17" ht="15.75">
      <c r="A32" s="77"/>
      <c r="B32" s="80"/>
      <c r="C32" s="78"/>
      <c r="D32" s="78"/>
      <c r="E32" s="78"/>
      <c r="F32" s="77"/>
      <c r="G32" s="77"/>
      <c r="H32" s="77"/>
      <c r="I32" s="1"/>
      <c r="J32" s="1"/>
      <c r="K32" s="1"/>
      <c r="L32" s="1"/>
      <c r="M32" s="1"/>
      <c r="N32" s="1"/>
      <c r="O32" s="1"/>
      <c r="P32" s="1"/>
      <c r="Q32" s="1"/>
    </row>
    <row r="33" spans="1:17" ht="15.75">
      <c r="A33" s="81"/>
      <c r="B33" s="81"/>
      <c r="C33" s="82"/>
      <c r="D33" s="82"/>
      <c r="E33" s="82"/>
      <c r="F33" s="81"/>
      <c r="G33" s="81"/>
      <c r="H33" s="77"/>
      <c r="I33" s="1"/>
      <c r="J33" s="1"/>
      <c r="K33" s="1"/>
      <c r="L33" s="1"/>
      <c r="M33" s="1"/>
      <c r="N33" s="1"/>
      <c r="O33" s="1"/>
      <c r="P33" s="1"/>
      <c r="Q33" s="1"/>
    </row>
    <row r="34" spans="1:17" ht="15.75">
      <c r="A34" s="83"/>
      <c r="B34" s="83"/>
      <c r="C34" s="83"/>
      <c r="D34" s="83"/>
      <c r="E34" s="83"/>
      <c r="F34" s="83"/>
      <c r="G34" s="83"/>
      <c r="H34" s="77"/>
      <c r="I34" s="1"/>
      <c r="J34" s="1"/>
      <c r="K34" s="1"/>
      <c r="L34" s="1"/>
      <c r="M34" s="1"/>
      <c r="N34" s="1"/>
      <c r="O34" s="1"/>
      <c r="P34" s="1"/>
      <c r="Q34" s="1"/>
    </row>
    <row r="35" spans="1:17" ht="15.75">
      <c r="A35" s="77"/>
      <c r="B35" s="77"/>
      <c r="C35" s="78"/>
      <c r="D35" s="78"/>
      <c r="E35" s="78"/>
      <c r="F35" s="77"/>
      <c r="G35" s="77"/>
      <c r="H35" s="77"/>
      <c r="I35" s="1"/>
      <c r="J35" s="1"/>
      <c r="K35" s="1"/>
      <c r="L35" s="1"/>
      <c r="M35" s="1"/>
      <c r="N35" s="1"/>
      <c r="O35" s="1"/>
      <c r="P35" s="1"/>
      <c r="Q35" s="1"/>
    </row>
    <row r="36" spans="1:17" ht="15.75">
      <c r="A36" s="77"/>
      <c r="B36" s="77"/>
      <c r="C36" s="78"/>
      <c r="D36" s="78"/>
      <c r="E36" s="78"/>
      <c r="F36" s="77"/>
      <c r="G36" s="77"/>
      <c r="H36" s="77"/>
      <c r="I36" s="1"/>
      <c r="J36" s="1"/>
      <c r="K36" s="1"/>
      <c r="L36" s="1"/>
      <c r="M36" s="1"/>
      <c r="N36" s="1"/>
      <c r="O36" s="1"/>
      <c r="P36" s="1"/>
      <c r="Q36" s="1"/>
    </row>
    <row r="37" spans="1:17" ht="15.75">
      <c r="A37" s="77"/>
      <c r="B37" s="77"/>
      <c r="C37" s="78"/>
      <c r="D37" s="78"/>
      <c r="E37" s="78"/>
      <c r="F37" s="77"/>
      <c r="G37" s="77"/>
      <c r="H37" s="77"/>
      <c r="I37" s="1"/>
      <c r="J37" s="1"/>
      <c r="K37" s="1"/>
      <c r="L37" s="1"/>
      <c r="M37" s="1"/>
      <c r="N37" s="1"/>
      <c r="O37" s="1"/>
      <c r="P37" s="1"/>
      <c r="Q37" s="1"/>
    </row>
    <row r="38" spans="1:17" ht="15.75">
      <c r="A38" s="77"/>
      <c r="B38" s="77"/>
      <c r="C38" s="78"/>
      <c r="D38" s="78"/>
      <c r="E38" s="78"/>
      <c r="F38" s="77"/>
      <c r="G38" s="77"/>
      <c r="H38" s="77"/>
      <c r="I38" s="1"/>
      <c r="J38" s="1"/>
      <c r="K38" s="1"/>
      <c r="L38" s="1"/>
      <c r="M38" s="1"/>
      <c r="N38" s="1"/>
      <c r="O38" s="1"/>
      <c r="P38" s="1"/>
      <c r="Q38" s="1"/>
    </row>
    <row r="39" spans="1:17" ht="15.75">
      <c r="A39" s="83"/>
      <c r="B39" s="83"/>
      <c r="C39" s="83"/>
      <c r="D39" s="83"/>
      <c r="E39" s="83"/>
      <c r="F39" s="77"/>
      <c r="G39" s="77"/>
      <c r="H39" s="77"/>
      <c r="I39" s="1"/>
      <c r="J39" s="1"/>
      <c r="K39" s="1"/>
      <c r="L39" s="1"/>
      <c r="M39" s="1"/>
      <c r="N39" s="1"/>
      <c r="O39" s="1"/>
      <c r="P39" s="1"/>
      <c r="Q39" s="1"/>
    </row>
    <row r="40" spans="1:17" ht="15.75">
      <c r="A40" s="77"/>
      <c r="B40" s="77"/>
      <c r="C40" s="78"/>
      <c r="D40" s="78"/>
      <c r="E40" s="78"/>
      <c r="F40" s="77"/>
      <c r="G40" s="77"/>
      <c r="H40" s="77"/>
      <c r="I40" s="1"/>
      <c r="J40" s="1"/>
      <c r="K40" s="1"/>
      <c r="L40" s="1"/>
      <c r="M40" s="1"/>
      <c r="N40" s="1"/>
      <c r="O40" s="1"/>
      <c r="P40" s="1"/>
      <c r="Q40" s="1"/>
    </row>
    <row r="41" spans="1:17" ht="15.75">
      <c r="A41" s="77"/>
      <c r="B41" s="77"/>
      <c r="C41" s="78"/>
      <c r="D41" s="78"/>
      <c r="E41" s="78"/>
      <c r="F41" s="77"/>
      <c r="G41" s="77"/>
      <c r="H41" s="77"/>
      <c r="I41" s="1"/>
      <c r="J41" s="1"/>
      <c r="K41" s="1"/>
      <c r="L41" s="1"/>
      <c r="M41" s="1"/>
      <c r="N41" s="1"/>
      <c r="O41" s="1"/>
      <c r="P41" s="1"/>
      <c r="Q41" s="1"/>
    </row>
    <row r="42" spans="1:17" ht="15.75">
      <c r="A42" s="77"/>
      <c r="B42" s="77"/>
      <c r="C42" s="78"/>
      <c r="D42" s="78"/>
      <c r="E42" s="78"/>
      <c r="F42" s="77"/>
      <c r="G42" s="77"/>
      <c r="H42" s="77"/>
      <c r="I42" s="1"/>
      <c r="J42" s="1"/>
      <c r="K42" s="1"/>
      <c r="L42" s="1"/>
      <c r="M42" s="1"/>
      <c r="N42" s="1"/>
      <c r="O42" s="1"/>
      <c r="P42" s="1"/>
      <c r="Q42" s="1"/>
    </row>
    <row r="43" spans="1:17" ht="15.75">
      <c r="A43" s="83"/>
      <c r="B43" s="83"/>
      <c r="C43" s="83"/>
      <c r="D43" s="83"/>
      <c r="E43" s="83"/>
      <c r="F43" s="77"/>
      <c r="G43" s="77"/>
      <c r="H43" s="77"/>
      <c r="I43" s="1"/>
      <c r="J43" s="1"/>
      <c r="K43" s="1"/>
      <c r="L43" s="1"/>
      <c r="M43" s="1"/>
      <c r="N43" s="1"/>
      <c r="O43" s="1"/>
      <c r="P43" s="1"/>
      <c r="Q43" s="1"/>
    </row>
    <row r="44" spans="1:17" ht="15.75">
      <c r="A44" s="77"/>
      <c r="B44" s="77"/>
      <c r="C44" s="78"/>
      <c r="D44" s="78"/>
      <c r="E44" s="78"/>
      <c r="F44" s="77"/>
      <c r="G44" s="77"/>
      <c r="H44" s="77"/>
      <c r="I44" s="1"/>
      <c r="J44" s="1"/>
      <c r="K44" s="1"/>
      <c r="L44" s="1"/>
      <c r="M44" s="1"/>
      <c r="N44" s="1"/>
      <c r="O44" s="1"/>
      <c r="P44" s="1"/>
      <c r="Q44" s="1"/>
    </row>
    <row r="45" spans="1:17" ht="15.75">
      <c r="A45" s="77"/>
      <c r="B45" s="77"/>
      <c r="C45" s="78"/>
      <c r="D45" s="78"/>
      <c r="E45" s="78"/>
      <c r="F45" s="77"/>
      <c r="G45" s="77"/>
      <c r="H45" s="77"/>
      <c r="I45" s="1"/>
      <c r="J45" s="1"/>
      <c r="K45" s="1"/>
      <c r="L45" s="1"/>
      <c r="M45" s="1"/>
      <c r="N45" s="1"/>
      <c r="O45" s="1"/>
      <c r="P45" s="1"/>
      <c r="Q45" s="1"/>
    </row>
    <row r="46" spans="1:17" ht="15.75">
      <c r="A46" s="83"/>
      <c r="B46" s="83"/>
      <c r="C46" s="83"/>
      <c r="D46" s="83"/>
      <c r="E46" s="83"/>
      <c r="F46" s="77"/>
      <c r="G46" s="77"/>
      <c r="H46" s="77"/>
      <c r="I46" s="1"/>
      <c r="J46" s="1"/>
      <c r="K46" s="1"/>
      <c r="L46" s="1"/>
      <c r="M46" s="1"/>
      <c r="N46" s="1"/>
      <c r="O46" s="1"/>
      <c r="P46" s="1"/>
      <c r="Q46" s="1"/>
    </row>
    <row r="47" spans="1:17" ht="15.75">
      <c r="A47" s="77"/>
      <c r="B47" s="80"/>
      <c r="C47" s="78"/>
      <c r="D47" s="78"/>
      <c r="E47" s="78"/>
      <c r="F47" s="77"/>
      <c r="G47" s="77"/>
      <c r="H47" s="77"/>
      <c r="I47" s="1"/>
      <c r="J47" s="1"/>
      <c r="K47" s="1"/>
      <c r="L47" s="1"/>
      <c r="M47" s="1"/>
      <c r="N47" s="1"/>
      <c r="O47" s="1"/>
      <c r="P47" s="1"/>
      <c r="Q47" s="1"/>
    </row>
    <row r="48" spans="1:17" ht="15.75">
      <c r="A48" s="77"/>
      <c r="B48" s="77"/>
      <c r="C48" s="78"/>
      <c r="D48" s="78"/>
      <c r="E48" s="78"/>
      <c r="F48" s="77"/>
      <c r="G48" s="77"/>
      <c r="H48" s="77"/>
      <c r="I48" s="1"/>
      <c r="J48" s="1"/>
      <c r="K48" s="1"/>
      <c r="L48" s="1"/>
      <c r="M48" s="1"/>
      <c r="N48" s="1"/>
      <c r="O48" s="1"/>
      <c r="P48" s="1"/>
      <c r="Q48" s="1"/>
    </row>
    <row r="49" spans="1:17" ht="15.75">
      <c r="A49" s="77"/>
      <c r="B49" s="77"/>
      <c r="C49" s="78"/>
      <c r="D49" s="78"/>
      <c r="E49" s="78"/>
      <c r="F49" s="77"/>
      <c r="G49" s="77"/>
      <c r="H49" s="77"/>
      <c r="I49" s="1"/>
      <c r="J49" s="1"/>
      <c r="K49" s="1"/>
      <c r="L49" s="1"/>
      <c r="M49" s="1"/>
      <c r="N49" s="1"/>
      <c r="O49" s="1"/>
      <c r="P49" s="1"/>
      <c r="Q49" s="1"/>
    </row>
    <row r="50" spans="1:17" ht="15.75">
      <c r="A50" s="83"/>
      <c r="B50" s="83"/>
      <c r="C50" s="83"/>
      <c r="D50" s="83"/>
      <c r="E50" s="83"/>
      <c r="F50" s="77"/>
      <c r="G50" s="77"/>
      <c r="H50" s="77"/>
      <c r="I50" s="1"/>
      <c r="J50" s="1"/>
      <c r="K50" s="1"/>
      <c r="L50" s="1"/>
      <c r="M50" s="1"/>
      <c r="N50" s="1"/>
      <c r="O50" s="1"/>
      <c r="P50" s="1"/>
      <c r="Q50" s="1"/>
    </row>
    <row r="51" spans="1:17" ht="15.75">
      <c r="A51" s="77"/>
      <c r="B51" s="77"/>
      <c r="C51" s="78"/>
      <c r="D51" s="78"/>
      <c r="E51" s="78"/>
      <c r="F51" s="77"/>
      <c r="G51" s="77"/>
      <c r="H51" s="77"/>
      <c r="I51" s="1"/>
      <c r="J51" s="1"/>
      <c r="K51" s="1"/>
      <c r="L51" s="1"/>
      <c r="M51" s="1"/>
      <c r="N51" s="1"/>
      <c r="O51" s="1"/>
      <c r="P51" s="1"/>
      <c r="Q51" s="1"/>
    </row>
    <row r="52" spans="1:17" ht="15.75">
      <c r="A52" s="77"/>
      <c r="B52" s="77"/>
      <c r="C52" s="78"/>
      <c r="D52" s="78"/>
      <c r="E52" s="78"/>
      <c r="F52" s="77"/>
      <c r="G52" s="77"/>
      <c r="H52" s="77"/>
      <c r="I52" s="1"/>
      <c r="J52" s="1"/>
      <c r="K52" s="1"/>
      <c r="L52" s="1"/>
      <c r="M52" s="1"/>
      <c r="N52" s="1"/>
      <c r="O52" s="1"/>
      <c r="P52" s="1"/>
      <c r="Q52" s="1"/>
    </row>
    <row r="53" spans="1:17" ht="15.75">
      <c r="A53" s="83"/>
      <c r="B53" s="83"/>
      <c r="C53" s="83"/>
      <c r="D53" s="83"/>
      <c r="E53" s="83"/>
      <c r="F53" s="77"/>
      <c r="G53" s="77"/>
      <c r="H53" s="77"/>
      <c r="I53" s="1"/>
      <c r="J53" s="1"/>
      <c r="K53" s="1"/>
      <c r="L53" s="1"/>
      <c r="M53" s="1"/>
      <c r="N53" s="1"/>
      <c r="O53" s="1"/>
      <c r="P53" s="1"/>
      <c r="Q53" s="1"/>
    </row>
    <row r="54" spans="1:17" ht="15.75">
      <c r="A54" s="77"/>
      <c r="B54" s="77"/>
      <c r="C54" s="78"/>
      <c r="D54" s="78"/>
      <c r="E54" s="78"/>
      <c r="F54" s="77"/>
      <c r="G54" s="77"/>
      <c r="H54" s="77"/>
      <c r="I54" s="1"/>
      <c r="J54" s="1"/>
      <c r="K54" s="1"/>
      <c r="L54" s="1"/>
      <c r="M54" s="1"/>
      <c r="N54" s="1"/>
      <c r="O54" s="1"/>
      <c r="P54" s="1"/>
      <c r="Q54" s="1"/>
    </row>
    <row r="55" spans="1:17" ht="15.75">
      <c r="A55" s="83"/>
      <c r="B55" s="83"/>
      <c r="C55" s="83"/>
      <c r="D55" s="83"/>
      <c r="E55" s="83"/>
      <c r="F55" s="77"/>
      <c r="G55" s="77"/>
      <c r="H55" s="77"/>
      <c r="I55" s="1"/>
      <c r="J55" s="1"/>
      <c r="K55" s="1"/>
      <c r="L55" s="1"/>
      <c r="M55" s="1"/>
      <c r="N55" s="1"/>
      <c r="O55" s="1"/>
      <c r="P55" s="1"/>
      <c r="Q55" s="1"/>
    </row>
    <row r="56" spans="1:17" ht="15.75">
      <c r="A56" s="77"/>
      <c r="B56" s="84"/>
      <c r="C56" s="85"/>
      <c r="D56" s="85"/>
      <c r="E56" s="85"/>
      <c r="F56" s="77"/>
      <c r="G56" s="77"/>
      <c r="H56" s="77"/>
      <c r="I56" s="1"/>
      <c r="J56" s="1"/>
      <c r="K56" s="1"/>
      <c r="L56" s="1"/>
      <c r="M56" s="1"/>
      <c r="N56" s="1"/>
      <c r="O56" s="1"/>
      <c r="P56" s="1"/>
      <c r="Q56" s="1"/>
    </row>
    <row r="57" spans="1:17" ht="15.75">
      <c r="A57" s="77"/>
      <c r="B57" s="77"/>
      <c r="C57" s="77"/>
      <c r="D57" s="77"/>
      <c r="E57" s="77"/>
      <c r="F57" s="77"/>
      <c r="G57" s="77"/>
      <c r="H57" s="77"/>
      <c r="I57" s="1"/>
      <c r="J57" s="1"/>
      <c r="K57" s="1"/>
      <c r="L57" s="1"/>
      <c r="M57" s="1"/>
      <c r="N57" s="1"/>
      <c r="O57" s="1"/>
      <c r="P57" s="1"/>
      <c r="Q57" s="1"/>
    </row>
    <row r="58" spans="1:17" ht="15.75">
      <c r="A58" s="77"/>
      <c r="B58" s="77"/>
      <c r="C58" s="77"/>
      <c r="D58" s="77"/>
      <c r="E58" s="77"/>
      <c r="F58" s="77"/>
      <c r="G58" s="77"/>
      <c r="H58" s="77"/>
      <c r="I58" s="1"/>
      <c r="J58" s="1"/>
      <c r="K58" s="1"/>
      <c r="L58" s="1"/>
      <c r="M58" s="1"/>
      <c r="N58" s="1"/>
      <c r="O58" s="1"/>
      <c r="P58" s="1"/>
      <c r="Q58" s="1"/>
    </row>
    <row r="59" spans="1:17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</sheetData>
  <sheetProtection/>
  <mergeCells count="5">
    <mergeCell ref="G1:K1"/>
    <mergeCell ref="A4:K4"/>
    <mergeCell ref="A5:K5"/>
    <mergeCell ref="A7:K7"/>
    <mergeCell ref="A6:K6"/>
  </mergeCells>
  <printOptions/>
  <pageMargins left="0.26" right="0.28" top="1" bottom="1" header="0.5" footer="0.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4.625" style="171" customWidth="1"/>
    <col min="2" max="2" width="38.125" style="1" customWidth="1"/>
    <col min="3" max="3" width="13.75390625" style="1" customWidth="1"/>
    <col min="4" max="4" width="13.25390625" style="1" customWidth="1"/>
    <col min="5" max="5" width="11.75390625" style="1" customWidth="1"/>
    <col min="6" max="6" width="11.875" style="1" customWidth="1"/>
    <col min="7" max="7" width="11.625" style="1" bestFit="1" customWidth="1"/>
    <col min="8" max="16384" width="9.125" style="1" customWidth="1"/>
  </cols>
  <sheetData>
    <row r="1" spans="2:6" ht="15.75">
      <c r="B1" s="181" t="s">
        <v>215</v>
      </c>
      <c r="C1" s="181"/>
      <c r="D1" s="181"/>
      <c r="E1" s="181"/>
      <c r="F1" s="181"/>
    </row>
    <row r="2" spans="3:6" ht="15.75">
      <c r="C2" s="170"/>
      <c r="D2" s="170"/>
      <c r="E2" s="170"/>
      <c r="F2" s="170"/>
    </row>
    <row r="3" spans="3:6" ht="15.75">
      <c r="C3" s="170"/>
      <c r="D3" s="170"/>
      <c r="E3" s="170"/>
      <c r="F3" s="170"/>
    </row>
    <row r="4" spans="3:6" ht="15.75">
      <c r="C4" s="170"/>
      <c r="D4" s="170"/>
      <c r="E4" s="170"/>
      <c r="F4" s="170"/>
    </row>
    <row r="5" ht="3" customHeight="1"/>
    <row r="6" spans="1:6" ht="15.75">
      <c r="A6" s="182" t="s">
        <v>71</v>
      </c>
      <c r="B6" s="182"/>
      <c r="C6" s="182"/>
      <c r="D6" s="182"/>
      <c r="E6" s="182"/>
      <c r="F6" s="182"/>
    </row>
    <row r="7" spans="1:6" ht="15.75">
      <c r="A7" s="182" t="s">
        <v>76</v>
      </c>
      <c r="B7" s="182"/>
      <c r="C7" s="182"/>
      <c r="D7" s="182"/>
      <c r="E7" s="182"/>
      <c r="F7" s="182"/>
    </row>
    <row r="8" spans="1:11" ht="15.75">
      <c r="A8" s="182" t="s">
        <v>54</v>
      </c>
      <c r="B8" s="182"/>
      <c r="C8" s="182"/>
      <c r="D8" s="182"/>
      <c r="E8" s="182"/>
      <c r="F8" s="182"/>
      <c r="G8" s="87"/>
      <c r="H8" s="87"/>
      <c r="I8" s="87"/>
      <c r="J8" s="87"/>
      <c r="K8" s="87"/>
    </row>
    <row r="9" spans="1:6" ht="15.75">
      <c r="A9" s="182" t="s">
        <v>2</v>
      </c>
      <c r="B9" s="182"/>
      <c r="C9" s="182"/>
      <c r="D9" s="182"/>
      <c r="E9" s="182"/>
      <c r="F9" s="182"/>
    </row>
    <row r="10" spans="1:6" ht="15.75">
      <c r="A10" s="54"/>
      <c r="B10" s="54"/>
      <c r="C10" s="54"/>
      <c r="D10" s="54"/>
      <c r="E10" s="54"/>
      <c r="F10" s="54"/>
    </row>
    <row r="11" spans="1:6" ht="15.75">
      <c r="A11" s="54"/>
      <c r="B11" s="54"/>
      <c r="C11" s="54"/>
      <c r="D11" s="54"/>
      <c r="E11" s="54"/>
      <c r="F11" s="54"/>
    </row>
    <row r="12" spans="1:6" ht="15.75">
      <c r="A12" s="54"/>
      <c r="B12" s="54"/>
      <c r="C12" s="54"/>
      <c r="D12" s="54"/>
      <c r="E12" s="54"/>
      <c r="F12" s="54"/>
    </row>
    <row r="13" spans="1:6" ht="15.75">
      <c r="A13" s="54"/>
      <c r="B13" s="54"/>
      <c r="C13" s="54"/>
      <c r="D13" s="54"/>
      <c r="E13" s="54"/>
      <c r="F13" s="54"/>
    </row>
    <row r="14" spans="1:6" ht="19.5" customHeight="1">
      <c r="A14" s="182"/>
      <c r="B14" s="182"/>
      <c r="C14" s="182"/>
      <c r="D14" s="182"/>
      <c r="E14" s="182"/>
      <c r="F14" s="2" t="s">
        <v>19</v>
      </c>
    </row>
    <row r="15" spans="1:6" ht="19.5" customHeight="1">
      <c r="A15" s="6"/>
      <c r="B15" s="7" t="s">
        <v>0</v>
      </c>
      <c r="C15" s="8" t="s">
        <v>9</v>
      </c>
      <c r="D15" s="7" t="s">
        <v>10</v>
      </c>
      <c r="E15" s="9" t="s">
        <v>8</v>
      </c>
      <c r="F15" s="7" t="s">
        <v>8</v>
      </c>
    </row>
    <row r="16" spans="1:6" ht="19.5" customHeight="1">
      <c r="A16" s="10"/>
      <c r="B16" s="3"/>
      <c r="C16" s="11" t="s">
        <v>11</v>
      </c>
      <c r="D16" s="12" t="s">
        <v>11</v>
      </c>
      <c r="E16" s="13"/>
      <c r="F16" s="12" t="s">
        <v>12</v>
      </c>
    </row>
    <row r="17" spans="1:7" ht="15.75">
      <c r="A17" s="14">
        <v>1</v>
      </c>
      <c r="B17" s="15" t="s">
        <v>55</v>
      </c>
      <c r="C17" s="16">
        <f>C18</f>
        <v>0</v>
      </c>
      <c r="D17" s="16">
        <f>D18</f>
        <v>2333</v>
      </c>
      <c r="E17" s="16">
        <f>E18</f>
        <v>2333</v>
      </c>
      <c r="F17" s="17">
        <f>(E17/D17)*100</f>
        <v>100</v>
      </c>
      <c r="G17" s="172"/>
    </row>
    <row r="18" spans="1:7" ht="15.75">
      <c r="A18" s="18"/>
      <c r="B18" s="19" t="s">
        <v>60</v>
      </c>
      <c r="C18" s="23">
        <v>0</v>
      </c>
      <c r="D18" s="23">
        <v>2333</v>
      </c>
      <c r="E18" s="23">
        <v>2333</v>
      </c>
      <c r="F18" s="24">
        <f>(E18/D18)*100</f>
        <v>100</v>
      </c>
      <c r="G18" s="172"/>
    </row>
    <row r="19" spans="1:7" ht="15.75">
      <c r="A19" s="14">
        <v>2</v>
      </c>
      <c r="B19" s="30" t="s">
        <v>56</v>
      </c>
      <c r="C19" s="31">
        <f>SUM(C21:C21)</f>
        <v>0</v>
      </c>
      <c r="D19" s="31">
        <f>SUM(D20:D21)</f>
        <v>56</v>
      </c>
      <c r="E19" s="31">
        <f>SUM(E20:E21)</f>
        <v>55</v>
      </c>
      <c r="F19" s="17">
        <f>(E19/D19)*100</f>
        <v>98.21428571428571</v>
      </c>
      <c r="G19" s="172"/>
    </row>
    <row r="20" spans="1:7" ht="15.75">
      <c r="A20" s="18"/>
      <c r="B20" s="67" t="s">
        <v>73</v>
      </c>
      <c r="C20" s="28">
        <v>0</v>
      </c>
      <c r="D20" s="28">
        <v>1</v>
      </c>
      <c r="E20" s="28">
        <v>0</v>
      </c>
      <c r="F20" s="97"/>
      <c r="G20" s="172"/>
    </row>
    <row r="21" spans="1:7" ht="15.75">
      <c r="A21" s="18"/>
      <c r="B21" s="19" t="s">
        <v>57</v>
      </c>
      <c r="C21" s="28">
        <v>0</v>
      </c>
      <c r="D21" s="21">
        <v>55</v>
      </c>
      <c r="E21" s="21">
        <v>55</v>
      </c>
      <c r="F21" s="24">
        <f>(E21/D21)*100</f>
        <v>100</v>
      </c>
      <c r="G21" s="172"/>
    </row>
    <row r="22" spans="1:6" ht="15.75">
      <c r="A22" s="14">
        <v>3</v>
      </c>
      <c r="B22" s="30" t="s">
        <v>58</v>
      </c>
      <c r="C22" s="31">
        <f>C23</f>
        <v>39000</v>
      </c>
      <c r="D22" s="31">
        <f>D23</f>
        <v>41254</v>
      </c>
      <c r="E22" s="31">
        <f>E23</f>
        <v>41193</v>
      </c>
      <c r="F22" s="17">
        <f>(E22/D22)*100</f>
        <v>99.85213555049206</v>
      </c>
    </row>
    <row r="23" spans="1:6" ht="15.75">
      <c r="A23" s="25"/>
      <c r="B23" s="32" t="s">
        <v>61</v>
      </c>
      <c r="C23" s="29">
        <v>39000</v>
      </c>
      <c r="D23" s="27">
        <v>41254</v>
      </c>
      <c r="E23" s="27">
        <v>41193</v>
      </c>
      <c r="F23" s="24">
        <f>(E23/D23)*100</f>
        <v>99.85213555049206</v>
      </c>
    </row>
    <row r="24" spans="1:6" ht="15.75">
      <c r="A24" s="173"/>
      <c r="B24" s="174" t="s">
        <v>59</v>
      </c>
      <c r="C24" s="175">
        <f>C17+C19+C22</f>
        <v>39000</v>
      </c>
      <c r="D24" s="175">
        <f>D17+D19+D22</f>
        <v>43643</v>
      </c>
      <c r="E24" s="175">
        <f>E17+E19+E22</f>
        <v>43581</v>
      </c>
      <c r="F24" s="76">
        <f>(E24/D24)*100</f>
        <v>99.85793827188782</v>
      </c>
    </row>
    <row r="25" ht="15.75">
      <c r="B25" s="176"/>
    </row>
    <row r="26" ht="15.75">
      <c r="B26" s="77"/>
    </row>
    <row r="27" ht="15.75">
      <c r="B27" s="77"/>
    </row>
  </sheetData>
  <sheetProtection/>
  <mergeCells count="6">
    <mergeCell ref="B1:F1"/>
    <mergeCell ref="A14:E14"/>
    <mergeCell ref="A6:F6"/>
    <mergeCell ref="A7:F7"/>
    <mergeCell ref="A9:F9"/>
    <mergeCell ref="A8:F8"/>
  </mergeCells>
  <printOptions/>
  <pageMargins left="0.62" right="0.59" top="0.49" bottom="0.5" header="0.34" footer="0.38"/>
  <pageSetup horizontalDpi="120" verticalDpi="12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6.00390625" style="55" customWidth="1"/>
    <col min="2" max="2" width="36.625" style="55" customWidth="1"/>
    <col min="3" max="6" width="11.75390625" style="55" customWidth="1"/>
    <col min="7" max="16384" width="9.125" style="55" customWidth="1"/>
  </cols>
  <sheetData>
    <row r="1" spans="1:6" ht="15.75">
      <c r="A1" s="1"/>
      <c r="B1" s="181" t="s">
        <v>216</v>
      </c>
      <c r="C1" s="181"/>
      <c r="D1" s="181"/>
      <c r="E1" s="181"/>
      <c r="F1" s="181"/>
    </row>
    <row r="2" spans="1:6" ht="15.75">
      <c r="A2" s="1"/>
      <c r="B2" s="1"/>
      <c r="C2" s="1"/>
      <c r="D2" s="1"/>
      <c r="E2" s="1"/>
      <c r="F2" s="177"/>
    </row>
    <row r="3" spans="1:6" ht="15.75">
      <c r="A3" s="1"/>
      <c r="B3" s="1"/>
      <c r="C3" s="1"/>
      <c r="D3" s="1"/>
      <c r="E3" s="1"/>
      <c r="F3" s="177"/>
    </row>
    <row r="4" spans="1:6" ht="15.75">
      <c r="A4" s="182" t="s">
        <v>71</v>
      </c>
      <c r="B4" s="182"/>
      <c r="C4" s="182"/>
      <c r="D4" s="182"/>
      <c r="E4" s="182"/>
      <c r="F4" s="182"/>
    </row>
    <row r="5" spans="1:6" ht="15.75">
      <c r="A5" s="182" t="s">
        <v>76</v>
      </c>
      <c r="B5" s="182"/>
      <c r="C5" s="182"/>
      <c r="D5" s="182"/>
      <c r="E5" s="182"/>
      <c r="F5" s="182"/>
    </row>
    <row r="6" spans="1:6" ht="15.75">
      <c r="A6" s="182" t="s">
        <v>54</v>
      </c>
      <c r="B6" s="182"/>
      <c r="C6" s="182"/>
      <c r="D6" s="182"/>
      <c r="E6" s="182"/>
      <c r="F6" s="182"/>
    </row>
    <row r="7" spans="1:6" ht="15.75">
      <c r="A7" s="182" t="s">
        <v>30</v>
      </c>
      <c r="B7" s="182"/>
      <c r="C7" s="182"/>
      <c r="D7" s="182"/>
      <c r="E7" s="182"/>
      <c r="F7" s="182"/>
    </row>
    <row r="8" spans="1:6" ht="15.75">
      <c r="A8" s="1"/>
      <c r="B8" s="1"/>
      <c r="C8" s="1"/>
      <c r="D8" s="1"/>
      <c r="E8" s="1"/>
      <c r="F8" s="177"/>
    </row>
    <row r="9" spans="1:6" ht="19.5" customHeight="1">
      <c r="A9" s="1"/>
      <c r="B9" s="1"/>
      <c r="C9" s="1"/>
      <c r="D9" s="1"/>
      <c r="E9" s="178"/>
      <c r="F9" s="2" t="s">
        <v>19</v>
      </c>
    </row>
    <row r="10" spans="1:6" ht="15.75">
      <c r="A10" s="33"/>
      <c r="B10" s="33" t="s">
        <v>0</v>
      </c>
      <c r="C10" s="33" t="s">
        <v>9</v>
      </c>
      <c r="D10" s="33" t="s">
        <v>20</v>
      </c>
      <c r="E10" s="33" t="s">
        <v>8</v>
      </c>
      <c r="F10" s="34" t="s">
        <v>8</v>
      </c>
    </row>
    <row r="11" spans="1:6" ht="15.75">
      <c r="A11" s="33"/>
      <c r="B11" s="33"/>
      <c r="C11" s="33" t="s">
        <v>31</v>
      </c>
      <c r="D11" s="33" t="s">
        <v>31</v>
      </c>
      <c r="E11" s="33"/>
      <c r="F11" s="34" t="s">
        <v>21</v>
      </c>
    </row>
    <row r="12" spans="1:6" ht="15.75">
      <c r="A12" s="35" t="s">
        <v>22</v>
      </c>
      <c r="B12" s="36" t="s">
        <v>6</v>
      </c>
      <c r="C12" s="46">
        <f>SUM(C13:C15)</f>
        <v>28615</v>
      </c>
      <c r="D12" s="46">
        <f>SUM(D13:D15)</f>
        <v>30682</v>
      </c>
      <c r="E12" s="46">
        <f>SUM(E13:E15)</f>
        <v>30682</v>
      </c>
      <c r="F12" s="47">
        <f aca="true" t="shared" si="0" ref="F12:F42">(E12/D12)*100</f>
        <v>100</v>
      </c>
    </row>
    <row r="13" spans="1:6" ht="15.75">
      <c r="A13" s="37"/>
      <c r="B13" s="38" t="s">
        <v>23</v>
      </c>
      <c r="C13" s="21">
        <v>27048</v>
      </c>
      <c r="D13" s="21">
        <v>26857</v>
      </c>
      <c r="E13" s="21">
        <v>26857</v>
      </c>
      <c r="F13" s="51">
        <f t="shared" si="0"/>
        <v>100</v>
      </c>
    </row>
    <row r="14" spans="1:6" ht="15.75">
      <c r="A14" s="37"/>
      <c r="B14" s="38" t="s">
        <v>24</v>
      </c>
      <c r="C14" s="21">
        <v>1517</v>
      </c>
      <c r="D14" s="21">
        <v>1965</v>
      </c>
      <c r="E14" s="21">
        <v>1965</v>
      </c>
      <c r="F14" s="51">
        <f t="shared" si="0"/>
        <v>100</v>
      </c>
    </row>
    <row r="15" spans="1:6" ht="15.75">
      <c r="A15" s="39"/>
      <c r="B15" s="40" t="s">
        <v>37</v>
      </c>
      <c r="C15" s="27">
        <v>50</v>
      </c>
      <c r="D15" s="27">
        <v>1860</v>
      </c>
      <c r="E15" s="27">
        <v>1860</v>
      </c>
      <c r="F15" s="52">
        <f t="shared" si="0"/>
        <v>100</v>
      </c>
    </row>
    <row r="16" spans="1:6" ht="15.75">
      <c r="A16" s="35" t="s">
        <v>25</v>
      </c>
      <c r="B16" s="36" t="s">
        <v>26</v>
      </c>
      <c r="C16" s="46">
        <f>SUM(C17:C18)</f>
        <v>7816</v>
      </c>
      <c r="D16" s="46">
        <f>SUM(D17:D18)</f>
        <v>8077</v>
      </c>
      <c r="E16" s="46">
        <f>SUM(E17:E18)</f>
        <v>8077</v>
      </c>
      <c r="F16" s="47">
        <f t="shared" si="0"/>
        <v>100</v>
      </c>
    </row>
    <row r="17" spans="1:6" ht="15.75">
      <c r="A17" s="37"/>
      <c r="B17" s="41" t="s">
        <v>32</v>
      </c>
      <c r="C17" s="21">
        <v>7303</v>
      </c>
      <c r="D17" s="21">
        <v>7439</v>
      </c>
      <c r="E17" s="21">
        <v>7439</v>
      </c>
      <c r="F17" s="51">
        <f t="shared" si="0"/>
        <v>100</v>
      </c>
    </row>
    <row r="18" spans="1:6" ht="15.75">
      <c r="A18" s="39"/>
      <c r="B18" s="40" t="s">
        <v>27</v>
      </c>
      <c r="C18" s="27">
        <v>513</v>
      </c>
      <c r="D18" s="27">
        <v>638</v>
      </c>
      <c r="E18" s="27">
        <v>638</v>
      </c>
      <c r="F18" s="52">
        <f t="shared" si="0"/>
        <v>100</v>
      </c>
    </row>
    <row r="19" spans="1:6" ht="15.75">
      <c r="A19" s="6" t="s">
        <v>28</v>
      </c>
      <c r="B19" s="36" t="s">
        <v>1</v>
      </c>
      <c r="C19" s="46">
        <f>SUM(C20:C42)</f>
        <v>2569</v>
      </c>
      <c r="D19" s="46">
        <f>SUM(D20:D42)</f>
        <v>4466</v>
      </c>
      <c r="E19" s="46">
        <f>SUM(E20:E42)</f>
        <v>4422</v>
      </c>
      <c r="F19" s="47">
        <f t="shared" si="0"/>
        <v>99.01477832512316</v>
      </c>
    </row>
    <row r="20" spans="1:7" ht="15.75">
      <c r="A20" s="48"/>
      <c r="B20" s="19" t="s">
        <v>39</v>
      </c>
      <c r="C20" s="20">
        <v>0</v>
      </c>
      <c r="D20" s="20">
        <v>75</v>
      </c>
      <c r="E20" s="21">
        <v>75</v>
      </c>
      <c r="F20" s="100">
        <f t="shared" si="0"/>
        <v>100</v>
      </c>
      <c r="G20" s="179"/>
    </row>
    <row r="21" spans="1:7" ht="15.75">
      <c r="A21" s="48"/>
      <c r="B21" s="19" t="s">
        <v>40</v>
      </c>
      <c r="C21" s="20">
        <v>0</v>
      </c>
      <c r="D21" s="20">
        <v>28</v>
      </c>
      <c r="E21" s="21">
        <v>28</v>
      </c>
      <c r="F21" s="51">
        <f t="shared" si="0"/>
        <v>100</v>
      </c>
      <c r="G21" s="179"/>
    </row>
    <row r="22" spans="1:7" ht="15.75">
      <c r="A22" s="48"/>
      <c r="B22" s="19" t="s">
        <v>41</v>
      </c>
      <c r="C22" s="20">
        <v>0</v>
      </c>
      <c r="D22" s="20">
        <v>220</v>
      </c>
      <c r="E22" s="21">
        <v>220</v>
      </c>
      <c r="F22" s="51">
        <f t="shared" si="0"/>
        <v>100</v>
      </c>
      <c r="G22" s="179"/>
    </row>
    <row r="23" spans="1:7" ht="18.75" customHeight="1">
      <c r="A23" s="48"/>
      <c r="B23" s="19" t="s">
        <v>53</v>
      </c>
      <c r="C23" s="20">
        <v>10</v>
      </c>
      <c r="D23" s="20">
        <v>0</v>
      </c>
      <c r="E23" s="21">
        <v>0</v>
      </c>
      <c r="F23" s="51"/>
      <c r="G23" s="179"/>
    </row>
    <row r="24" spans="1:7" ht="15.75">
      <c r="A24" s="48"/>
      <c r="B24" s="19" t="s">
        <v>42</v>
      </c>
      <c r="C24" s="20">
        <v>0</v>
      </c>
      <c r="D24" s="20">
        <v>36</v>
      </c>
      <c r="E24" s="21">
        <v>36</v>
      </c>
      <c r="F24" s="51">
        <f t="shared" si="0"/>
        <v>100</v>
      </c>
      <c r="G24" s="179"/>
    </row>
    <row r="25" spans="1:7" ht="18.75" customHeight="1">
      <c r="A25" s="48"/>
      <c r="B25" s="19" t="s">
        <v>64</v>
      </c>
      <c r="C25" s="20">
        <v>210</v>
      </c>
      <c r="D25" s="20">
        <v>278</v>
      </c>
      <c r="E25" s="21">
        <v>246</v>
      </c>
      <c r="F25" s="51">
        <f t="shared" si="0"/>
        <v>88.48920863309353</v>
      </c>
      <c r="G25" s="179"/>
    </row>
    <row r="26" spans="1:7" ht="15.75">
      <c r="A26" s="48"/>
      <c r="B26" s="19" t="s">
        <v>62</v>
      </c>
      <c r="C26" s="20">
        <v>0</v>
      </c>
      <c r="D26" s="20">
        <v>433</v>
      </c>
      <c r="E26" s="21">
        <v>433</v>
      </c>
      <c r="F26" s="51">
        <f t="shared" si="0"/>
        <v>100</v>
      </c>
      <c r="G26" s="179"/>
    </row>
    <row r="27" spans="1:7" ht="15.75">
      <c r="A27" s="48"/>
      <c r="B27" s="19" t="s">
        <v>65</v>
      </c>
      <c r="C27" s="20">
        <v>0</v>
      </c>
      <c r="D27" s="20">
        <v>15</v>
      </c>
      <c r="E27" s="21">
        <v>15</v>
      </c>
      <c r="F27" s="51">
        <f t="shared" si="0"/>
        <v>100</v>
      </c>
      <c r="G27" s="179"/>
    </row>
    <row r="28" spans="1:7" ht="15.75">
      <c r="A28" s="48"/>
      <c r="B28" s="19" t="s">
        <v>43</v>
      </c>
      <c r="C28" s="20">
        <v>0</v>
      </c>
      <c r="D28" s="20">
        <v>375</v>
      </c>
      <c r="E28" s="21">
        <v>375</v>
      </c>
      <c r="F28" s="51">
        <f t="shared" si="0"/>
        <v>100</v>
      </c>
      <c r="G28" s="179"/>
    </row>
    <row r="29" spans="1:7" ht="15.75">
      <c r="A29" s="48"/>
      <c r="B29" s="19" t="s">
        <v>44</v>
      </c>
      <c r="C29" s="20">
        <v>230</v>
      </c>
      <c r="D29" s="20">
        <v>203</v>
      </c>
      <c r="E29" s="21">
        <v>203</v>
      </c>
      <c r="F29" s="51">
        <f t="shared" si="0"/>
        <v>100</v>
      </c>
      <c r="G29" s="179"/>
    </row>
    <row r="30" spans="1:7" ht="15.75">
      <c r="A30" s="48"/>
      <c r="B30" s="19" t="s">
        <v>45</v>
      </c>
      <c r="C30" s="20">
        <v>430</v>
      </c>
      <c r="D30" s="20">
        <v>168</v>
      </c>
      <c r="E30" s="21">
        <v>168</v>
      </c>
      <c r="F30" s="51">
        <f t="shared" si="0"/>
        <v>100</v>
      </c>
      <c r="G30" s="179"/>
    </row>
    <row r="31" spans="1:7" ht="15.75">
      <c r="A31" s="48"/>
      <c r="B31" s="19" t="s">
        <v>46</v>
      </c>
      <c r="C31" s="20">
        <v>100</v>
      </c>
      <c r="D31" s="20">
        <v>152</v>
      </c>
      <c r="E31" s="21">
        <v>147</v>
      </c>
      <c r="F31" s="51">
        <f t="shared" si="0"/>
        <v>96.71052631578947</v>
      </c>
      <c r="G31" s="179"/>
    </row>
    <row r="32" spans="1:7" ht="15.75">
      <c r="A32" s="48"/>
      <c r="B32" s="19" t="s">
        <v>67</v>
      </c>
      <c r="C32" s="20">
        <v>0</v>
      </c>
      <c r="D32" s="20">
        <v>463</v>
      </c>
      <c r="E32" s="21">
        <v>463</v>
      </c>
      <c r="F32" s="51">
        <f t="shared" si="0"/>
        <v>100</v>
      </c>
      <c r="G32" s="179"/>
    </row>
    <row r="33" spans="1:7" ht="15.75">
      <c r="A33" s="48"/>
      <c r="B33" s="19" t="s">
        <v>48</v>
      </c>
      <c r="C33" s="20">
        <v>0</v>
      </c>
      <c r="D33" s="20">
        <v>212</v>
      </c>
      <c r="E33" s="21">
        <v>212</v>
      </c>
      <c r="F33" s="51">
        <f t="shared" si="0"/>
        <v>100</v>
      </c>
      <c r="G33" s="179"/>
    </row>
    <row r="34" spans="1:7" ht="15.75">
      <c r="A34" s="48"/>
      <c r="B34" s="19" t="s">
        <v>47</v>
      </c>
      <c r="C34" s="20">
        <v>0</v>
      </c>
      <c r="D34" s="20">
        <v>507</v>
      </c>
      <c r="E34" s="21">
        <v>507</v>
      </c>
      <c r="F34" s="51">
        <f t="shared" si="0"/>
        <v>100</v>
      </c>
      <c r="G34" s="179"/>
    </row>
    <row r="35" spans="1:7" ht="15.75">
      <c r="A35" s="48"/>
      <c r="B35" s="19" t="s">
        <v>63</v>
      </c>
      <c r="C35" s="20">
        <v>0</v>
      </c>
      <c r="D35" s="20">
        <v>275</v>
      </c>
      <c r="E35" s="21">
        <v>275</v>
      </c>
      <c r="F35" s="51">
        <f t="shared" si="0"/>
        <v>100</v>
      </c>
      <c r="G35" s="179"/>
    </row>
    <row r="36" spans="1:7" ht="15.75">
      <c r="A36" s="48"/>
      <c r="B36" s="19" t="s">
        <v>74</v>
      </c>
      <c r="C36" s="20">
        <v>0</v>
      </c>
      <c r="D36" s="20">
        <v>32</v>
      </c>
      <c r="E36" s="21">
        <v>32</v>
      </c>
      <c r="F36" s="51">
        <f t="shared" si="0"/>
        <v>100</v>
      </c>
      <c r="G36" s="179"/>
    </row>
    <row r="37" spans="1:7" ht="15.75">
      <c r="A37" s="48"/>
      <c r="B37" s="19" t="s">
        <v>49</v>
      </c>
      <c r="C37" s="20">
        <v>0</v>
      </c>
      <c r="D37" s="20">
        <v>5</v>
      </c>
      <c r="E37" s="21">
        <v>5</v>
      </c>
      <c r="F37" s="51">
        <f t="shared" si="0"/>
        <v>100</v>
      </c>
      <c r="G37" s="179"/>
    </row>
    <row r="38" spans="1:7" ht="15.75">
      <c r="A38" s="48"/>
      <c r="B38" s="19" t="s">
        <v>50</v>
      </c>
      <c r="C38" s="20">
        <v>1010</v>
      </c>
      <c r="D38" s="20">
        <v>3</v>
      </c>
      <c r="E38" s="21">
        <v>3</v>
      </c>
      <c r="F38" s="51">
        <f t="shared" si="0"/>
        <v>100</v>
      </c>
      <c r="G38" s="179"/>
    </row>
    <row r="39" spans="1:7" ht="15.75">
      <c r="A39" s="48"/>
      <c r="B39" s="19" t="s">
        <v>51</v>
      </c>
      <c r="C39" s="20">
        <v>320</v>
      </c>
      <c r="D39" s="20">
        <v>469</v>
      </c>
      <c r="E39" s="21">
        <v>469</v>
      </c>
      <c r="F39" s="51">
        <f t="shared" si="0"/>
        <v>100</v>
      </c>
      <c r="G39" s="179"/>
    </row>
    <row r="40" spans="1:7" ht="15.75">
      <c r="A40" s="48"/>
      <c r="B40" s="19" t="s">
        <v>33</v>
      </c>
      <c r="C40" s="20">
        <v>259</v>
      </c>
      <c r="D40" s="20">
        <v>495</v>
      </c>
      <c r="E40" s="21">
        <v>488</v>
      </c>
      <c r="F40" s="51">
        <f t="shared" si="0"/>
        <v>98.58585858585859</v>
      </c>
      <c r="G40" s="179"/>
    </row>
    <row r="41" spans="1:7" ht="15.75">
      <c r="A41" s="48"/>
      <c r="B41" s="19" t="s">
        <v>52</v>
      </c>
      <c r="C41" s="20">
        <v>0</v>
      </c>
      <c r="D41" s="20">
        <v>3</v>
      </c>
      <c r="E41" s="21">
        <v>3</v>
      </c>
      <c r="F41" s="51">
        <f t="shared" si="0"/>
        <v>100</v>
      </c>
      <c r="G41" s="179"/>
    </row>
    <row r="42" spans="1:7" ht="15.75">
      <c r="A42" s="49"/>
      <c r="B42" s="26" t="s">
        <v>66</v>
      </c>
      <c r="C42" s="50">
        <v>0</v>
      </c>
      <c r="D42" s="50">
        <v>19</v>
      </c>
      <c r="E42" s="27">
        <v>19</v>
      </c>
      <c r="F42" s="52">
        <f t="shared" si="0"/>
        <v>100</v>
      </c>
      <c r="G42" s="179"/>
    </row>
    <row r="43" spans="1:7" ht="15.75">
      <c r="A43" s="42"/>
      <c r="B43" s="43" t="s">
        <v>7</v>
      </c>
      <c r="C43" s="44">
        <f>C12+C16+C19</f>
        <v>39000</v>
      </c>
      <c r="D43" s="44">
        <f>D12+D16+D19</f>
        <v>43225</v>
      </c>
      <c r="E43" s="44">
        <f>E12+E16+E19</f>
        <v>43181</v>
      </c>
      <c r="F43" s="45">
        <f>(E43/D43)*100</f>
        <v>99.8982070561018</v>
      </c>
      <c r="G43" s="180"/>
    </row>
  </sheetData>
  <sheetProtection/>
  <mergeCells count="5">
    <mergeCell ref="A7:F7"/>
    <mergeCell ref="B1:F1"/>
    <mergeCell ref="A6:F6"/>
    <mergeCell ref="A4:F4"/>
    <mergeCell ref="A5:F5"/>
  </mergeCells>
  <printOptions horizontalCentered="1"/>
  <pageMargins left="0.4724409448818898" right="0.5118110236220472" top="0.7086614173228347" bottom="0.7480314960629921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" sqref="B1:F1"/>
    </sheetView>
  </sheetViews>
  <sheetFormatPr defaultColWidth="9.00390625" defaultRowHeight="12.75"/>
  <cols>
    <col min="1" max="1" width="3.75390625" style="1" customWidth="1"/>
    <col min="2" max="2" width="36.625" style="1" customWidth="1"/>
    <col min="3" max="6" width="12.25390625" style="1" customWidth="1"/>
    <col min="7" max="16384" width="9.125" style="1" customWidth="1"/>
  </cols>
  <sheetData>
    <row r="1" spans="2:6" ht="15.75">
      <c r="B1" s="181" t="s">
        <v>217</v>
      </c>
      <c r="C1" s="181"/>
      <c r="D1" s="181"/>
      <c r="E1" s="181"/>
      <c r="F1" s="181"/>
    </row>
    <row r="6" spans="1:6" ht="15.75">
      <c r="A6" s="182" t="s">
        <v>75</v>
      </c>
      <c r="B6" s="182"/>
      <c r="C6" s="182"/>
      <c r="D6" s="182"/>
      <c r="E6" s="182"/>
      <c r="F6" s="182"/>
    </row>
    <row r="7" spans="1:6" ht="15.75">
      <c r="A7" s="182" t="s">
        <v>76</v>
      </c>
      <c r="B7" s="182"/>
      <c r="C7" s="182"/>
      <c r="D7" s="182"/>
      <c r="E7" s="182"/>
      <c r="F7" s="182"/>
    </row>
    <row r="8" spans="1:6" ht="15.75">
      <c r="A8" s="182" t="s">
        <v>54</v>
      </c>
      <c r="B8" s="182"/>
      <c r="C8" s="182"/>
      <c r="D8" s="182"/>
      <c r="E8" s="182"/>
      <c r="F8" s="182"/>
    </row>
    <row r="9" spans="1:6" ht="15.75">
      <c r="A9" s="182" t="s">
        <v>77</v>
      </c>
      <c r="B9" s="182"/>
      <c r="C9" s="182"/>
      <c r="D9" s="182"/>
      <c r="E9" s="182"/>
      <c r="F9" s="182"/>
    </row>
    <row r="12" ht="15.75">
      <c r="F12" s="2" t="s">
        <v>19</v>
      </c>
    </row>
    <row r="13" spans="1:6" ht="19.5" customHeight="1">
      <c r="A13" s="7"/>
      <c r="B13" s="7" t="s">
        <v>0</v>
      </c>
      <c r="C13" s="7" t="s">
        <v>9</v>
      </c>
      <c r="D13" s="7" t="s">
        <v>10</v>
      </c>
      <c r="E13" s="7" t="s">
        <v>8</v>
      </c>
      <c r="F13" s="7" t="s">
        <v>8</v>
      </c>
    </row>
    <row r="14" spans="1:6" ht="19.5" customHeight="1">
      <c r="A14" s="3"/>
      <c r="B14" s="3"/>
      <c r="C14" s="12" t="s">
        <v>11</v>
      </c>
      <c r="D14" s="12" t="s">
        <v>11</v>
      </c>
      <c r="E14" s="12"/>
      <c r="F14" s="12" t="s">
        <v>12</v>
      </c>
    </row>
    <row r="15" spans="1:6" ht="15.75">
      <c r="A15" s="98">
        <v>1</v>
      </c>
      <c r="B15" s="36" t="s">
        <v>78</v>
      </c>
      <c r="C15" s="46">
        <f>SUM(C16:C17)</f>
        <v>0</v>
      </c>
      <c r="D15" s="46">
        <f>SUM(D16:D17)</f>
        <v>418</v>
      </c>
      <c r="E15" s="46">
        <f>SUM(E16:E17)</f>
        <v>418</v>
      </c>
      <c r="F15" s="17">
        <f>(E15/D15)*100</f>
        <v>100</v>
      </c>
    </row>
    <row r="16" spans="1:6" ht="15.75">
      <c r="A16" s="98"/>
      <c r="B16" s="38" t="s">
        <v>80</v>
      </c>
      <c r="C16" s="21">
        <v>0</v>
      </c>
      <c r="D16" s="78">
        <v>379</v>
      </c>
      <c r="E16" s="21">
        <v>379</v>
      </c>
      <c r="F16" s="22">
        <f>(E16/D16)*100</f>
        <v>100</v>
      </c>
    </row>
    <row r="17" spans="1:6" ht="15.75">
      <c r="A17" s="40"/>
      <c r="B17" s="40" t="s">
        <v>79</v>
      </c>
      <c r="C17" s="27">
        <v>0</v>
      </c>
      <c r="D17" s="99">
        <v>39</v>
      </c>
      <c r="E17" s="27">
        <v>39</v>
      </c>
      <c r="F17" s="24">
        <f>(E17/D17)*100</f>
        <v>100</v>
      </c>
    </row>
  </sheetData>
  <sheetProtection/>
  <mergeCells count="5">
    <mergeCell ref="B1:F1"/>
    <mergeCell ref="A6:F6"/>
    <mergeCell ref="A7:F7"/>
    <mergeCell ref="A9:F9"/>
    <mergeCell ref="A8:F8"/>
  </mergeCells>
  <printOptions horizontalCentered="1"/>
  <pageMargins left="0.6692913385826772" right="0.7086614173228347" top="0.984251968503937" bottom="0.984251968503937" header="0.5118110236220472" footer="0.5118110236220472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48.00390625" style="1" customWidth="1"/>
    <col min="4" max="4" width="5.75390625" style="1" customWidth="1"/>
    <col min="5" max="5" width="12.75390625" style="1" customWidth="1"/>
    <col min="6" max="6" width="5.75390625" style="1" customWidth="1"/>
    <col min="7" max="7" width="12.75390625" style="101" customWidth="1"/>
    <col min="8" max="16384" width="9.125" style="1" customWidth="1"/>
  </cols>
  <sheetData>
    <row r="1" spans="3:7" ht="15.75">
      <c r="C1" s="181" t="s">
        <v>218</v>
      </c>
      <c r="D1" s="181"/>
      <c r="E1" s="181"/>
      <c r="F1" s="181"/>
      <c r="G1" s="181"/>
    </row>
    <row r="2" ht="28.5" customHeight="1"/>
    <row r="3" spans="1:7" ht="15.75">
      <c r="A3" s="182" t="s">
        <v>71</v>
      </c>
      <c r="B3" s="182"/>
      <c r="C3" s="182"/>
      <c r="D3" s="182"/>
      <c r="E3" s="182"/>
      <c r="F3" s="182"/>
      <c r="G3" s="182"/>
    </row>
    <row r="4" spans="1:7" ht="15.75">
      <c r="A4" s="182" t="s">
        <v>76</v>
      </c>
      <c r="B4" s="182"/>
      <c r="C4" s="182"/>
      <c r="D4" s="182"/>
      <c r="E4" s="182"/>
      <c r="F4" s="182"/>
      <c r="G4" s="182"/>
    </row>
    <row r="5" spans="1:7" ht="15.75">
      <c r="A5" s="182" t="s">
        <v>54</v>
      </c>
      <c r="B5" s="182"/>
      <c r="C5" s="182"/>
      <c r="D5" s="182"/>
      <c r="E5" s="182"/>
      <c r="F5" s="182"/>
      <c r="G5" s="182"/>
    </row>
    <row r="6" spans="1:7" ht="15.75">
      <c r="A6" s="182" t="s">
        <v>81</v>
      </c>
      <c r="B6" s="182"/>
      <c r="C6" s="182"/>
      <c r="D6" s="182"/>
      <c r="E6" s="182"/>
      <c r="F6" s="182"/>
      <c r="G6" s="182"/>
    </row>
    <row r="7" spans="2:7" ht="32.25" customHeight="1">
      <c r="B7" s="54"/>
      <c r="C7" s="54"/>
      <c r="D7" s="54"/>
      <c r="E7" s="54"/>
      <c r="F7" s="54"/>
      <c r="G7" s="102"/>
    </row>
    <row r="8" spans="2:7" ht="15" customHeight="1">
      <c r="B8" s="187" t="s">
        <v>19</v>
      </c>
      <c r="C8" s="187"/>
      <c r="D8" s="187"/>
      <c r="E8" s="187"/>
      <c r="F8" s="187"/>
      <c r="G8" s="187"/>
    </row>
    <row r="9" ht="16.5" hidden="1" thickBot="1">
      <c r="G9" s="103" t="s">
        <v>19</v>
      </c>
    </row>
    <row r="10" spans="2:7" ht="15.75">
      <c r="B10" s="7" t="s">
        <v>82</v>
      </c>
      <c r="C10" s="192" t="s">
        <v>0</v>
      </c>
      <c r="D10" s="188" t="s">
        <v>83</v>
      </c>
      <c r="E10" s="189"/>
      <c r="F10" s="190" t="s">
        <v>83</v>
      </c>
      <c r="G10" s="191"/>
    </row>
    <row r="11" spans="2:7" ht="15.75">
      <c r="B11" s="49" t="s">
        <v>84</v>
      </c>
      <c r="C11" s="193"/>
      <c r="D11" s="183" t="s">
        <v>85</v>
      </c>
      <c r="E11" s="184"/>
      <c r="F11" s="185" t="s">
        <v>86</v>
      </c>
      <c r="G11" s="186"/>
    </row>
    <row r="12" spans="2:7" ht="15.75">
      <c r="B12" s="49"/>
      <c r="C12" s="40" t="s">
        <v>87</v>
      </c>
      <c r="D12" s="107"/>
      <c r="E12" s="108"/>
      <c r="F12" s="107"/>
      <c r="G12" s="109"/>
    </row>
    <row r="13" spans="2:7" ht="15.75">
      <c r="B13" s="110" t="s">
        <v>88</v>
      </c>
      <c r="C13" s="111" t="s">
        <v>89</v>
      </c>
      <c r="D13" s="112"/>
      <c r="E13" s="113">
        <v>46</v>
      </c>
      <c r="F13" s="114"/>
      <c r="G13" s="113">
        <v>19</v>
      </c>
    </row>
    <row r="14" spans="2:7" ht="15.75">
      <c r="B14" s="115" t="s">
        <v>90</v>
      </c>
      <c r="C14" s="116" t="s">
        <v>91</v>
      </c>
      <c r="D14" s="117"/>
      <c r="E14" s="118">
        <v>179</v>
      </c>
      <c r="F14" s="119"/>
      <c r="G14" s="118">
        <v>352</v>
      </c>
    </row>
    <row r="15" spans="2:9" ht="15.75">
      <c r="B15" s="115" t="s">
        <v>92</v>
      </c>
      <c r="C15" s="116" t="s">
        <v>93</v>
      </c>
      <c r="D15" s="117"/>
      <c r="E15" s="118">
        <v>0</v>
      </c>
      <c r="F15" s="119"/>
      <c r="G15" s="118">
        <v>0</v>
      </c>
      <c r="I15" s="120"/>
    </row>
    <row r="16" spans="2:9" ht="15.75">
      <c r="B16" s="115" t="s">
        <v>94</v>
      </c>
      <c r="C16" s="116" t="s">
        <v>95</v>
      </c>
      <c r="D16" s="117"/>
      <c r="E16" s="118">
        <v>0</v>
      </c>
      <c r="F16" s="119"/>
      <c r="G16" s="118">
        <v>0</v>
      </c>
      <c r="I16" s="120"/>
    </row>
    <row r="17" spans="2:7" ht="15.75">
      <c r="B17" s="48" t="s">
        <v>96</v>
      </c>
      <c r="C17" s="38" t="s">
        <v>97</v>
      </c>
      <c r="D17" s="91"/>
      <c r="E17" s="121">
        <f>SUM(E13:E16)</f>
        <v>225</v>
      </c>
      <c r="F17" s="122"/>
      <c r="G17" s="121">
        <f>SUM(G13:G16)</f>
        <v>371</v>
      </c>
    </row>
    <row r="18" spans="2:9" ht="15.75">
      <c r="B18" s="115" t="s">
        <v>98</v>
      </c>
      <c r="C18" s="116" t="s">
        <v>99</v>
      </c>
      <c r="D18" s="117"/>
      <c r="E18" s="118">
        <v>0</v>
      </c>
      <c r="F18" s="119"/>
      <c r="G18" s="118">
        <v>0</v>
      </c>
      <c r="I18" s="123"/>
    </row>
    <row r="19" spans="2:9" ht="15.75">
      <c r="B19" s="115" t="s">
        <v>100</v>
      </c>
      <c r="C19" s="116" t="s">
        <v>101</v>
      </c>
      <c r="D19" s="117"/>
      <c r="E19" s="118">
        <v>0</v>
      </c>
      <c r="F19" s="119"/>
      <c r="G19" s="118">
        <v>0</v>
      </c>
      <c r="I19" s="123"/>
    </row>
    <row r="20" spans="2:9" ht="15.75">
      <c r="B20" s="48" t="s">
        <v>102</v>
      </c>
      <c r="C20" s="38" t="s">
        <v>103</v>
      </c>
      <c r="D20" s="91"/>
      <c r="E20" s="121">
        <f>E18+E19</f>
        <v>0</v>
      </c>
      <c r="F20" s="122"/>
      <c r="G20" s="121">
        <f>G18+G19</f>
        <v>0</v>
      </c>
      <c r="I20" s="123"/>
    </row>
    <row r="21" spans="2:9" ht="15.75">
      <c r="B21" s="48" t="s">
        <v>104</v>
      </c>
      <c r="C21" s="38" t="s">
        <v>105</v>
      </c>
      <c r="D21" s="91"/>
      <c r="E21" s="121">
        <v>64</v>
      </c>
      <c r="F21" s="122"/>
      <c r="G21" s="121">
        <v>45</v>
      </c>
      <c r="I21" s="123"/>
    </row>
    <row r="22" spans="2:9" ht="15.75">
      <c r="B22" s="115" t="s">
        <v>106</v>
      </c>
      <c r="C22" s="116" t="s">
        <v>107</v>
      </c>
      <c r="D22" s="117"/>
      <c r="E22" s="118">
        <v>0</v>
      </c>
      <c r="F22" s="119"/>
      <c r="G22" s="118">
        <v>0</v>
      </c>
      <c r="I22" s="123"/>
    </row>
    <row r="23" spans="2:9" ht="15.75">
      <c r="B23" s="115" t="s">
        <v>108</v>
      </c>
      <c r="C23" s="116" t="s">
        <v>109</v>
      </c>
      <c r="D23" s="117"/>
      <c r="E23" s="118">
        <v>0</v>
      </c>
      <c r="F23" s="119"/>
      <c r="G23" s="118">
        <v>0</v>
      </c>
      <c r="I23" s="123"/>
    </row>
    <row r="24" spans="2:9" ht="15.75">
      <c r="B24" s="115" t="s">
        <v>110</v>
      </c>
      <c r="C24" s="116" t="s">
        <v>111</v>
      </c>
      <c r="D24" s="117"/>
      <c r="E24" s="118">
        <v>0</v>
      </c>
      <c r="F24" s="119"/>
      <c r="G24" s="118">
        <v>0</v>
      </c>
      <c r="I24" s="123"/>
    </row>
    <row r="25" spans="2:9" ht="15.75">
      <c r="B25" s="48" t="s">
        <v>112</v>
      </c>
      <c r="C25" s="38" t="s">
        <v>113</v>
      </c>
      <c r="D25" s="91"/>
      <c r="E25" s="121">
        <f>E22+E23+E24</f>
        <v>0</v>
      </c>
      <c r="F25" s="122"/>
      <c r="G25" s="121">
        <f>G22+G23+G24</f>
        <v>0</v>
      </c>
      <c r="I25" s="123"/>
    </row>
    <row r="26" spans="2:9" ht="15.75">
      <c r="B26" s="48" t="s">
        <v>114</v>
      </c>
      <c r="C26" s="38" t="s">
        <v>115</v>
      </c>
      <c r="D26" s="91"/>
      <c r="E26" s="121">
        <v>0</v>
      </c>
      <c r="F26" s="122"/>
      <c r="G26" s="121">
        <v>0</v>
      </c>
      <c r="I26" s="123"/>
    </row>
    <row r="27" spans="2:9" ht="15.75">
      <c r="B27" s="49" t="s">
        <v>116</v>
      </c>
      <c r="C27" s="40" t="s">
        <v>117</v>
      </c>
      <c r="D27" s="107"/>
      <c r="E27" s="124">
        <v>0</v>
      </c>
      <c r="F27" s="125"/>
      <c r="G27" s="124">
        <v>0</v>
      </c>
      <c r="I27" s="123"/>
    </row>
    <row r="28" spans="2:7" ht="15.75">
      <c r="B28" s="42"/>
      <c r="C28" s="43" t="s">
        <v>118</v>
      </c>
      <c r="D28" s="126"/>
      <c r="E28" s="127">
        <f>E17+E20+E21+E25+E26+E27</f>
        <v>289</v>
      </c>
      <c r="F28" s="128"/>
      <c r="G28" s="127">
        <f>G17+G20+G21+G25+G26+G27</f>
        <v>416</v>
      </c>
    </row>
    <row r="29" spans="2:7" ht="15.75">
      <c r="B29" s="33"/>
      <c r="C29" s="88" t="s">
        <v>119</v>
      </c>
      <c r="D29" s="129"/>
      <c r="E29" s="130"/>
      <c r="F29" s="131"/>
      <c r="G29" s="130"/>
    </row>
    <row r="30" spans="2:7" ht="15.75">
      <c r="B30" s="48" t="s">
        <v>120</v>
      </c>
      <c r="C30" s="38" t="s">
        <v>121</v>
      </c>
      <c r="D30" s="91"/>
      <c r="E30" s="121">
        <v>289</v>
      </c>
      <c r="F30" s="122"/>
      <c r="G30" s="121">
        <v>-3107</v>
      </c>
    </row>
    <row r="31" spans="2:9" ht="15.75">
      <c r="B31" s="132" t="s">
        <v>122</v>
      </c>
      <c r="C31" s="116" t="s">
        <v>123</v>
      </c>
      <c r="D31" s="117"/>
      <c r="E31" s="118">
        <v>0</v>
      </c>
      <c r="F31" s="119"/>
      <c r="G31" s="118">
        <v>43</v>
      </c>
      <c r="I31" s="123"/>
    </row>
    <row r="32" spans="2:9" ht="15.75">
      <c r="B32" s="132" t="s">
        <v>124</v>
      </c>
      <c r="C32" s="116" t="s">
        <v>125</v>
      </c>
      <c r="D32" s="117"/>
      <c r="E32" s="118">
        <v>0</v>
      </c>
      <c r="F32" s="119"/>
      <c r="G32" s="118">
        <v>0</v>
      </c>
      <c r="I32" s="123"/>
    </row>
    <row r="33" spans="2:7" ht="15.75">
      <c r="B33" s="133" t="s">
        <v>126</v>
      </c>
      <c r="C33" s="38" t="s">
        <v>127</v>
      </c>
      <c r="D33" s="91"/>
      <c r="E33" s="121">
        <f>E31+E32</f>
        <v>0</v>
      </c>
      <c r="F33" s="122"/>
      <c r="G33" s="121">
        <f>G31+G32</f>
        <v>43</v>
      </c>
    </row>
    <row r="34" spans="2:9" ht="15.75">
      <c r="B34" s="133" t="s">
        <v>128</v>
      </c>
      <c r="C34" s="38" t="s">
        <v>129</v>
      </c>
      <c r="D34" s="91"/>
      <c r="E34" s="121">
        <v>0</v>
      </c>
      <c r="F34" s="122"/>
      <c r="G34" s="121">
        <v>0</v>
      </c>
      <c r="I34" s="123"/>
    </row>
    <row r="35" spans="2:7" ht="15.75">
      <c r="B35" s="133" t="s">
        <v>130</v>
      </c>
      <c r="C35" s="38" t="s">
        <v>131</v>
      </c>
      <c r="D35" s="91"/>
      <c r="E35" s="121">
        <v>0</v>
      </c>
      <c r="F35" s="122"/>
      <c r="G35" s="121">
        <v>0</v>
      </c>
    </row>
    <row r="36" spans="2:7" ht="15.75">
      <c r="B36" s="134" t="s">
        <v>132</v>
      </c>
      <c r="C36" s="40" t="s">
        <v>133</v>
      </c>
      <c r="D36" s="107"/>
      <c r="E36" s="124">
        <f>SUM(E33:E35)</f>
        <v>0</v>
      </c>
      <c r="F36" s="125"/>
      <c r="G36" s="124">
        <v>3480</v>
      </c>
    </row>
    <row r="37" spans="2:7" ht="15.75">
      <c r="B37" s="42"/>
      <c r="C37" s="43" t="s">
        <v>134</v>
      </c>
      <c r="D37" s="126"/>
      <c r="E37" s="127">
        <f>E30+E33+E34+E35+E36</f>
        <v>289</v>
      </c>
      <c r="F37" s="128"/>
      <c r="G37" s="127">
        <f>G30+G33+G34+G35+G36</f>
        <v>416</v>
      </c>
    </row>
    <row r="39" spans="1:7" ht="15.75">
      <c r="A39" s="77"/>
      <c r="B39" s="135"/>
      <c r="C39" s="77"/>
      <c r="D39" s="77"/>
      <c r="E39" s="77"/>
      <c r="F39" s="77"/>
      <c r="G39" s="136"/>
    </row>
    <row r="40" spans="1:7" ht="15.75">
      <c r="A40" s="77"/>
      <c r="B40" s="77"/>
      <c r="C40" s="77"/>
      <c r="D40" s="77"/>
      <c r="E40" s="77"/>
      <c r="F40" s="77"/>
      <c r="G40" s="137"/>
    </row>
    <row r="48" ht="15.75">
      <c r="D48" s="120"/>
    </row>
  </sheetData>
  <sheetProtection/>
  <mergeCells count="11">
    <mergeCell ref="C10:C11"/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</mergeCells>
  <printOptions/>
  <pageMargins left="0.55" right="0.5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C1" sqref="C1:G1"/>
    </sheetView>
  </sheetViews>
  <sheetFormatPr defaultColWidth="9.00390625" defaultRowHeight="12.75"/>
  <cols>
    <col min="1" max="1" width="1.37890625" style="4" customWidth="1"/>
    <col min="2" max="2" width="5.75390625" style="4" customWidth="1"/>
    <col min="3" max="3" width="54.25390625" style="4" customWidth="1"/>
    <col min="4" max="4" width="5.75390625" style="4" customWidth="1"/>
    <col min="5" max="5" width="9.75390625" style="4" customWidth="1"/>
    <col min="6" max="6" width="5.75390625" style="4" customWidth="1"/>
    <col min="7" max="7" width="9.75390625" style="138" customWidth="1"/>
    <col min="8" max="16384" width="9.125" style="4" customWidth="1"/>
  </cols>
  <sheetData>
    <row r="1" spans="3:7" ht="12.75">
      <c r="C1" s="206" t="s">
        <v>219</v>
      </c>
      <c r="D1" s="206"/>
      <c r="E1" s="206"/>
      <c r="F1" s="206"/>
      <c r="G1" s="206"/>
    </row>
    <row r="2" ht="16.5" customHeight="1"/>
    <row r="3" spans="1:7" ht="12.75">
      <c r="A3" s="205" t="s">
        <v>71</v>
      </c>
      <c r="B3" s="205"/>
      <c r="C3" s="205"/>
      <c r="D3" s="205"/>
      <c r="E3" s="205"/>
      <c r="F3" s="205"/>
      <c r="G3" s="205"/>
    </row>
    <row r="4" spans="1:7" ht="12.75">
      <c r="A4" s="205" t="s">
        <v>76</v>
      </c>
      <c r="B4" s="205"/>
      <c r="C4" s="205"/>
      <c r="D4" s="205"/>
      <c r="E4" s="205"/>
      <c r="F4" s="205"/>
      <c r="G4" s="205"/>
    </row>
    <row r="5" spans="1:7" ht="12.75">
      <c r="A5" s="205" t="s">
        <v>54</v>
      </c>
      <c r="B5" s="205"/>
      <c r="C5" s="205"/>
      <c r="D5" s="205"/>
      <c r="E5" s="205"/>
      <c r="F5" s="205"/>
      <c r="G5" s="205"/>
    </row>
    <row r="6" spans="1:7" ht="12.75">
      <c r="A6" s="205" t="s">
        <v>135</v>
      </c>
      <c r="B6" s="205"/>
      <c r="C6" s="205"/>
      <c r="D6" s="205"/>
      <c r="E6" s="205"/>
      <c r="F6" s="205"/>
      <c r="G6" s="205"/>
    </row>
    <row r="7" spans="2:7" ht="28.5" customHeight="1">
      <c r="B7" s="139"/>
      <c r="C7" s="139"/>
      <c r="D7" s="139"/>
      <c r="E7" s="139"/>
      <c r="F7" s="139"/>
      <c r="G7" s="140"/>
    </row>
    <row r="8" spans="2:7" ht="15" customHeight="1">
      <c r="B8" s="198" t="s">
        <v>19</v>
      </c>
      <c r="C8" s="198"/>
      <c r="D8" s="198"/>
      <c r="E8" s="198"/>
      <c r="F8" s="198"/>
      <c r="G8" s="198"/>
    </row>
    <row r="9" ht="13.5" hidden="1" thickBot="1">
      <c r="G9" s="141" t="s">
        <v>19</v>
      </c>
    </row>
    <row r="10" spans="2:7" ht="12.75">
      <c r="B10" s="142" t="s">
        <v>82</v>
      </c>
      <c r="C10" s="203" t="s">
        <v>0</v>
      </c>
      <c r="D10" s="199" t="s">
        <v>83</v>
      </c>
      <c r="E10" s="200"/>
      <c r="F10" s="201" t="s">
        <v>83</v>
      </c>
      <c r="G10" s="202"/>
    </row>
    <row r="11" spans="2:7" ht="12.75">
      <c r="B11" s="143" t="s">
        <v>84</v>
      </c>
      <c r="C11" s="204"/>
      <c r="D11" s="194" t="s">
        <v>85</v>
      </c>
      <c r="E11" s="195"/>
      <c r="F11" s="196" t="s">
        <v>86</v>
      </c>
      <c r="G11" s="197"/>
    </row>
    <row r="12" spans="2:7" ht="12.75">
      <c r="B12" s="144">
        <v>1</v>
      </c>
      <c r="C12" s="145" t="s">
        <v>136</v>
      </c>
      <c r="D12" s="146"/>
      <c r="E12" s="147"/>
      <c r="F12" s="146"/>
      <c r="G12" s="148">
        <v>2333</v>
      </c>
    </row>
    <row r="13" spans="2:7" ht="25.5">
      <c r="B13" s="144">
        <v>2</v>
      </c>
      <c r="C13" s="145" t="s">
        <v>137</v>
      </c>
      <c r="D13" s="149"/>
      <c r="E13" s="150"/>
      <c r="F13" s="149"/>
      <c r="G13" s="150">
        <v>55</v>
      </c>
    </row>
    <row r="14" spans="2:7" ht="12.75">
      <c r="B14" s="144">
        <v>3</v>
      </c>
      <c r="C14" s="145" t="s">
        <v>138</v>
      </c>
      <c r="D14" s="149"/>
      <c r="E14" s="150"/>
      <c r="F14" s="149"/>
      <c r="G14" s="150"/>
    </row>
    <row r="15" spans="2:7" ht="12.75">
      <c r="B15" s="151" t="s">
        <v>128</v>
      </c>
      <c r="C15" s="152" t="s">
        <v>139</v>
      </c>
      <c r="D15" s="153"/>
      <c r="E15" s="154">
        <f>E12+E13+E14</f>
        <v>0</v>
      </c>
      <c r="F15" s="153"/>
      <c r="G15" s="154">
        <f>G12+G13+G14</f>
        <v>2388</v>
      </c>
    </row>
    <row r="16" spans="2:7" ht="12.75">
      <c r="B16" s="144">
        <v>4</v>
      </c>
      <c r="C16" s="145" t="s">
        <v>140</v>
      </c>
      <c r="D16" s="149"/>
      <c r="E16" s="150"/>
      <c r="F16" s="149"/>
      <c r="G16" s="150"/>
    </row>
    <row r="17" spans="2:7" ht="12.75">
      <c r="B17" s="144">
        <v>5</v>
      </c>
      <c r="C17" s="145" t="s">
        <v>141</v>
      </c>
      <c r="D17" s="149"/>
      <c r="E17" s="150"/>
      <c r="F17" s="149"/>
      <c r="G17" s="150"/>
    </row>
    <row r="18" spans="2:7" ht="12.75">
      <c r="B18" s="151" t="s">
        <v>142</v>
      </c>
      <c r="C18" s="152" t="s">
        <v>143</v>
      </c>
      <c r="D18" s="153"/>
      <c r="E18" s="154">
        <f>E16+E17</f>
        <v>0</v>
      </c>
      <c r="F18" s="153"/>
      <c r="G18" s="154">
        <f>G16+G17</f>
        <v>0</v>
      </c>
    </row>
    <row r="19" spans="2:7" ht="12.75">
      <c r="B19" s="144">
        <v>6</v>
      </c>
      <c r="C19" s="145" t="s">
        <v>144</v>
      </c>
      <c r="D19" s="149"/>
      <c r="E19" s="150"/>
      <c r="F19" s="149"/>
      <c r="G19" s="150">
        <v>41193</v>
      </c>
    </row>
    <row r="20" spans="2:7" ht="12.75">
      <c r="B20" s="144">
        <v>7</v>
      </c>
      <c r="C20" s="145" t="s">
        <v>145</v>
      </c>
      <c r="D20" s="149"/>
      <c r="E20" s="150"/>
      <c r="F20" s="149"/>
      <c r="G20" s="150"/>
    </row>
    <row r="21" spans="2:7" ht="12.75">
      <c r="B21" s="144">
        <v>8</v>
      </c>
      <c r="C21" s="145" t="s">
        <v>146</v>
      </c>
      <c r="D21" s="149"/>
      <c r="E21" s="150"/>
      <c r="F21" s="149"/>
      <c r="G21" s="150"/>
    </row>
    <row r="22" spans="2:7" ht="12.75">
      <c r="B22" s="151" t="s">
        <v>147</v>
      </c>
      <c r="C22" s="152" t="s">
        <v>148</v>
      </c>
      <c r="D22" s="153"/>
      <c r="E22" s="154">
        <f>E19+E20+E21</f>
        <v>0</v>
      </c>
      <c r="F22" s="153"/>
      <c r="G22" s="154">
        <f>G19+G20+G21</f>
        <v>41193</v>
      </c>
    </row>
    <row r="23" spans="2:7" ht="12.75">
      <c r="B23" s="144">
        <v>9</v>
      </c>
      <c r="C23" s="145" t="s">
        <v>149</v>
      </c>
      <c r="D23" s="149"/>
      <c r="E23" s="150"/>
      <c r="F23" s="149"/>
      <c r="G23" s="150">
        <v>323</v>
      </c>
    </row>
    <row r="24" spans="2:7" ht="12.75">
      <c r="B24" s="144">
        <v>10</v>
      </c>
      <c r="C24" s="145" t="s">
        <v>150</v>
      </c>
      <c r="D24" s="149"/>
      <c r="E24" s="150"/>
      <c r="F24" s="149"/>
      <c r="G24" s="150">
        <v>3645</v>
      </c>
    </row>
    <row r="25" spans="2:7" ht="12.75">
      <c r="B25" s="144">
        <v>11</v>
      </c>
      <c r="C25" s="145" t="s">
        <v>151</v>
      </c>
      <c r="D25" s="149"/>
      <c r="E25" s="150"/>
      <c r="F25" s="149"/>
      <c r="G25" s="150"/>
    </row>
    <row r="26" spans="2:7" ht="12.75">
      <c r="B26" s="144">
        <v>12</v>
      </c>
      <c r="C26" s="145" t="s">
        <v>152</v>
      </c>
      <c r="D26" s="149"/>
      <c r="E26" s="150"/>
      <c r="F26" s="149"/>
      <c r="G26" s="150"/>
    </row>
    <row r="27" spans="2:7" ht="12.75">
      <c r="B27" s="151" t="s">
        <v>153</v>
      </c>
      <c r="C27" s="152" t="s">
        <v>154</v>
      </c>
      <c r="D27" s="153"/>
      <c r="E27" s="154">
        <f>E23+E24+E25+E26</f>
        <v>0</v>
      </c>
      <c r="F27" s="153"/>
      <c r="G27" s="154">
        <f>G23+G24+G25+G26</f>
        <v>3968</v>
      </c>
    </row>
    <row r="28" spans="2:7" ht="12.75">
      <c r="B28" s="144">
        <v>13</v>
      </c>
      <c r="C28" s="145" t="s">
        <v>155</v>
      </c>
      <c r="D28" s="149"/>
      <c r="E28" s="150"/>
      <c r="F28" s="149"/>
      <c r="G28" s="150">
        <v>29577</v>
      </c>
    </row>
    <row r="29" spans="2:7" ht="12.75">
      <c r="B29" s="144">
        <v>14</v>
      </c>
      <c r="C29" s="145" t="s">
        <v>156</v>
      </c>
      <c r="D29" s="149"/>
      <c r="E29" s="150"/>
      <c r="F29" s="149"/>
      <c r="G29" s="150">
        <v>3825</v>
      </c>
    </row>
    <row r="30" spans="2:7" ht="12.75">
      <c r="B30" s="144">
        <v>15</v>
      </c>
      <c r="C30" s="145" t="s">
        <v>157</v>
      </c>
      <c r="D30" s="149"/>
      <c r="E30" s="150"/>
      <c r="F30" s="149"/>
      <c r="G30" s="150">
        <v>8837</v>
      </c>
    </row>
    <row r="31" spans="2:7" ht="12.75">
      <c r="B31" s="151" t="s">
        <v>158</v>
      </c>
      <c r="C31" s="152" t="s">
        <v>159</v>
      </c>
      <c r="D31" s="153"/>
      <c r="E31" s="154">
        <f>E28+E29+E30</f>
        <v>0</v>
      </c>
      <c r="F31" s="153"/>
      <c r="G31" s="154">
        <f>G28+G29+G30</f>
        <v>42239</v>
      </c>
    </row>
    <row r="32" spans="2:7" ht="12.75">
      <c r="B32" s="151" t="s">
        <v>160</v>
      </c>
      <c r="C32" s="152" t="s">
        <v>161</v>
      </c>
      <c r="D32" s="153"/>
      <c r="E32" s="154"/>
      <c r="F32" s="153"/>
      <c r="G32" s="154">
        <v>183</v>
      </c>
    </row>
    <row r="33" spans="2:7" ht="12.75">
      <c r="B33" s="151" t="s">
        <v>162</v>
      </c>
      <c r="C33" s="152" t="s">
        <v>163</v>
      </c>
      <c r="D33" s="153"/>
      <c r="E33" s="154"/>
      <c r="F33" s="153"/>
      <c r="G33" s="154">
        <v>584</v>
      </c>
    </row>
    <row r="34" spans="2:7" ht="25.5">
      <c r="B34" s="151" t="s">
        <v>96</v>
      </c>
      <c r="C34" s="152" t="s">
        <v>164</v>
      </c>
      <c r="D34" s="153"/>
      <c r="E34" s="154">
        <f>E15+E18+E22-E27-E31-E32-E33</f>
        <v>0</v>
      </c>
      <c r="F34" s="153"/>
      <c r="G34" s="154">
        <f>G15+G18+G22-G27-G31-G32-G33</f>
        <v>-3393</v>
      </c>
    </row>
    <row r="35" spans="2:7" ht="12.75">
      <c r="B35" s="144">
        <v>16</v>
      </c>
      <c r="C35" s="145" t="s">
        <v>165</v>
      </c>
      <c r="D35" s="149"/>
      <c r="E35" s="150"/>
      <c r="F35" s="149"/>
      <c r="G35" s="150"/>
    </row>
    <row r="36" spans="2:7" ht="12.75">
      <c r="B36" s="144">
        <v>17</v>
      </c>
      <c r="C36" s="145" t="s">
        <v>166</v>
      </c>
      <c r="D36" s="149"/>
      <c r="E36" s="150"/>
      <c r="F36" s="149"/>
      <c r="G36" s="150"/>
    </row>
    <row r="37" spans="2:7" ht="12.75">
      <c r="B37" s="144">
        <v>18</v>
      </c>
      <c r="C37" s="145" t="s">
        <v>167</v>
      </c>
      <c r="D37" s="149"/>
      <c r="E37" s="150"/>
      <c r="F37" s="149"/>
      <c r="G37" s="150"/>
    </row>
    <row r="38" spans="2:7" ht="12.75">
      <c r="B38" s="144" t="s">
        <v>168</v>
      </c>
      <c r="C38" s="145" t="s">
        <v>169</v>
      </c>
      <c r="D38" s="149"/>
      <c r="E38" s="150"/>
      <c r="F38" s="149"/>
      <c r="G38" s="150"/>
    </row>
    <row r="39" spans="2:7" ht="12.75">
      <c r="B39" s="151" t="s">
        <v>170</v>
      </c>
      <c r="C39" s="152" t="s">
        <v>171</v>
      </c>
      <c r="D39" s="153"/>
      <c r="E39" s="154">
        <f>E35+E36+E37</f>
        <v>0</v>
      </c>
      <c r="F39" s="153"/>
      <c r="G39" s="154">
        <f>G35+G36+G37</f>
        <v>0</v>
      </c>
    </row>
    <row r="40" spans="2:7" ht="12.75">
      <c r="B40" s="144">
        <v>19</v>
      </c>
      <c r="C40" s="145" t="s">
        <v>172</v>
      </c>
      <c r="D40" s="149"/>
      <c r="E40" s="150"/>
      <c r="F40" s="149"/>
      <c r="G40" s="150">
        <v>3</v>
      </c>
    </row>
    <row r="41" spans="2:7" ht="12.75">
      <c r="B41" s="144">
        <v>20</v>
      </c>
      <c r="C41" s="145" t="s">
        <v>173</v>
      </c>
      <c r="D41" s="149"/>
      <c r="E41" s="150"/>
      <c r="F41" s="149"/>
      <c r="G41" s="150"/>
    </row>
    <row r="42" spans="2:7" ht="12.75">
      <c r="B42" s="144">
        <v>21</v>
      </c>
      <c r="C42" s="145" t="s">
        <v>174</v>
      </c>
      <c r="D42" s="149"/>
      <c r="E42" s="150"/>
      <c r="F42" s="149"/>
      <c r="G42" s="150"/>
    </row>
    <row r="43" spans="2:7" ht="12.75">
      <c r="B43" s="144" t="s">
        <v>175</v>
      </c>
      <c r="C43" s="145" t="s">
        <v>176</v>
      </c>
      <c r="D43" s="149"/>
      <c r="E43" s="150"/>
      <c r="F43" s="149"/>
      <c r="G43" s="150"/>
    </row>
    <row r="44" spans="2:7" ht="12.75">
      <c r="B44" s="151" t="s">
        <v>177</v>
      </c>
      <c r="C44" s="152" t="s">
        <v>178</v>
      </c>
      <c r="D44" s="153"/>
      <c r="E44" s="154">
        <f>E40+E41+E42</f>
        <v>0</v>
      </c>
      <c r="F44" s="153"/>
      <c r="G44" s="154">
        <f>G40+G41+G42</f>
        <v>3</v>
      </c>
    </row>
    <row r="45" spans="2:7" ht="12.75">
      <c r="B45" s="151" t="s">
        <v>102</v>
      </c>
      <c r="C45" s="152" t="s">
        <v>179</v>
      </c>
      <c r="D45" s="153"/>
      <c r="E45" s="154">
        <f>E39-E44</f>
        <v>0</v>
      </c>
      <c r="F45" s="153"/>
      <c r="G45" s="154">
        <f>G39-G44</f>
        <v>-3</v>
      </c>
    </row>
    <row r="46" spans="2:7" ht="12.75">
      <c r="B46" s="151" t="s">
        <v>104</v>
      </c>
      <c r="C46" s="152" t="s">
        <v>180</v>
      </c>
      <c r="D46" s="153"/>
      <c r="E46" s="154">
        <f>E34+E45</f>
        <v>0</v>
      </c>
      <c r="F46" s="153"/>
      <c r="G46" s="154">
        <f>G34+G45</f>
        <v>-3396</v>
      </c>
    </row>
    <row r="47" spans="2:7" ht="12.75">
      <c r="B47" s="144">
        <v>22</v>
      </c>
      <c r="C47" s="145" t="s">
        <v>181</v>
      </c>
      <c r="D47" s="149"/>
      <c r="E47" s="150"/>
      <c r="F47" s="149"/>
      <c r="G47" s="150"/>
    </row>
    <row r="48" spans="2:7" ht="12.75">
      <c r="B48" s="144">
        <v>23</v>
      </c>
      <c r="C48" s="145" t="s">
        <v>182</v>
      </c>
      <c r="D48" s="149"/>
      <c r="E48" s="150"/>
      <c r="F48" s="149"/>
      <c r="G48" s="150"/>
    </row>
    <row r="49" spans="2:7" ht="12.75">
      <c r="B49" s="151" t="s">
        <v>183</v>
      </c>
      <c r="C49" s="152" t="s">
        <v>184</v>
      </c>
      <c r="D49" s="153"/>
      <c r="E49" s="154">
        <f>E47+E48</f>
        <v>0</v>
      </c>
      <c r="F49" s="153"/>
      <c r="G49" s="154">
        <f>G47+G48</f>
        <v>0</v>
      </c>
    </row>
    <row r="50" spans="2:7" ht="12.75">
      <c r="B50" s="151" t="s">
        <v>185</v>
      </c>
      <c r="C50" s="152" t="s">
        <v>186</v>
      </c>
      <c r="D50" s="153"/>
      <c r="E50" s="154"/>
      <c r="F50" s="153"/>
      <c r="G50" s="154"/>
    </row>
    <row r="51" spans="2:7" ht="12.75">
      <c r="B51" s="151" t="s">
        <v>112</v>
      </c>
      <c r="C51" s="152" t="s">
        <v>187</v>
      </c>
      <c r="D51" s="153"/>
      <c r="E51" s="154">
        <f>E49-E50</f>
        <v>0</v>
      </c>
      <c r="F51" s="153"/>
      <c r="G51" s="154">
        <f>G49-G50</f>
        <v>0</v>
      </c>
    </row>
    <row r="52" spans="2:7" ht="12.75">
      <c r="B52" s="151" t="s">
        <v>114</v>
      </c>
      <c r="C52" s="152" t="s">
        <v>188</v>
      </c>
      <c r="D52" s="153"/>
      <c r="E52" s="154">
        <f>E46+E51</f>
        <v>0</v>
      </c>
      <c r="F52" s="153"/>
      <c r="G52" s="154">
        <f>G46+G51</f>
        <v>-3396</v>
      </c>
    </row>
  </sheetData>
  <sheetProtection/>
  <mergeCells count="11">
    <mergeCell ref="A6:G6"/>
    <mergeCell ref="A3:G3"/>
    <mergeCell ref="A4:G4"/>
    <mergeCell ref="C1:G1"/>
    <mergeCell ref="A5:G5"/>
    <mergeCell ref="D11:E11"/>
    <mergeCell ref="F11:G11"/>
    <mergeCell ref="B8:G8"/>
    <mergeCell ref="D10:E10"/>
    <mergeCell ref="F10:G10"/>
    <mergeCell ref="C10:C11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E1"/>
    </sheetView>
  </sheetViews>
  <sheetFormatPr defaultColWidth="9.00390625" defaultRowHeight="12.75"/>
  <cols>
    <col min="1" max="1" width="1.37890625" style="1" customWidth="1"/>
    <col min="2" max="2" width="5.75390625" style="1" customWidth="1"/>
    <col min="3" max="3" width="61.00390625" style="1" customWidth="1"/>
    <col min="4" max="4" width="5.75390625" style="1" customWidth="1"/>
    <col min="5" max="5" width="12.75390625" style="101" customWidth="1"/>
    <col min="6" max="16384" width="9.125" style="1" customWidth="1"/>
  </cols>
  <sheetData>
    <row r="1" spans="3:5" ht="15.75">
      <c r="C1" s="181" t="s">
        <v>220</v>
      </c>
      <c r="D1" s="181"/>
      <c r="E1" s="181"/>
    </row>
    <row r="2" ht="45.75" customHeight="1"/>
    <row r="3" spans="1:5" ht="15.75">
      <c r="A3" s="182" t="s">
        <v>71</v>
      </c>
      <c r="B3" s="182"/>
      <c r="C3" s="182"/>
      <c r="D3" s="182"/>
      <c r="E3" s="182"/>
    </row>
    <row r="4" spans="1:5" ht="15.75">
      <c r="A4" s="182" t="s">
        <v>76</v>
      </c>
      <c r="B4" s="182"/>
      <c r="C4" s="182"/>
      <c r="D4" s="182"/>
      <c r="E4" s="182"/>
    </row>
    <row r="5" spans="1:5" ht="15.75">
      <c r="A5" s="182" t="s">
        <v>54</v>
      </c>
      <c r="B5" s="182"/>
      <c r="C5" s="182"/>
      <c r="D5" s="182"/>
      <c r="E5" s="182"/>
    </row>
    <row r="6" spans="1:5" ht="15.75">
      <c r="A6" s="182" t="s">
        <v>81</v>
      </c>
      <c r="B6" s="182"/>
      <c r="C6" s="182"/>
      <c r="D6" s="182"/>
      <c r="E6" s="182"/>
    </row>
    <row r="7" spans="2:5" ht="45" customHeight="1">
      <c r="B7" s="54"/>
      <c r="C7" s="54"/>
      <c r="D7" s="54"/>
      <c r="E7" s="102"/>
    </row>
    <row r="8" spans="2:5" ht="15" customHeight="1">
      <c r="B8" s="187" t="s">
        <v>19</v>
      </c>
      <c r="C8" s="187"/>
      <c r="D8" s="187"/>
      <c r="E8" s="187"/>
    </row>
    <row r="9" ht="15.75" hidden="1">
      <c r="E9" s="103" t="s">
        <v>19</v>
      </c>
    </row>
    <row r="10" spans="2:5" ht="15.75">
      <c r="B10" s="7" t="s">
        <v>82</v>
      </c>
      <c r="C10" s="192" t="s">
        <v>0</v>
      </c>
      <c r="D10" s="190" t="s">
        <v>83</v>
      </c>
      <c r="E10" s="191"/>
    </row>
    <row r="11" spans="2:5" ht="15.75">
      <c r="B11" s="49" t="s">
        <v>84</v>
      </c>
      <c r="C11" s="193"/>
      <c r="D11" s="185" t="s">
        <v>86</v>
      </c>
      <c r="E11" s="186"/>
    </row>
    <row r="12" spans="2:5" ht="15.75" customHeight="1">
      <c r="B12" s="155">
        <v>1</v>
      </c>
      <c r="C12" s="156" t="s">
        <v>189</v>
      </c>
      <c r="D12" s="157"/>
      <c r="E12" s="130">
        <v>2388</v>
      </c>
    </row>
    <row r="13" spans="2:5" ht="15.75" customHeight="1">
      <c r="B13" s="155">
        <v>2</v>
      </c>
      <c r="C13" s="156" t="s">
        <v>190</v>
      </c>
      <c r="D13" s="157"/>
      <c r="E13" s="130">
        <v>43599</v>
      </c>
    </row>
    <row r="14" spans="2:5" ht="15.75" customHeight="1">
      <c r="B14" s="158" t="s">
        <v>128</v>
      </c>
      <c r="C14" s="159" t="s">
        <v>191</v>
      </c>
      <c r="D14" s="160"/>
      <c r="E14" s="127">
        <f>E12-E13</f>
        <v>-41211</v>
      </c>
    </row>
    <row r="15" spans="2:5" ht="15.75" customHeight="1">
      <c r="B15" s="155">
        <v>3</v>
      </c>
      <c r="C15" s="156" t="s">
        <v>192</v>
      </c>
      <c r="D15" s="157"/>
      <c r="E15" s="130">
        <v>41193</v>
      </c>
    </row>
    <row r="16" spans="2:5" ht="15.75" customHeight="1">
      <c r="B16" s="155">
        <v>4</v>
      </c>
      <c r="C16" s="156" t="s">
        <v>193</v>
      </c>
      <c r="D16" s="157"/>
      <c r="E16" s="130">
        <v>0</v>
      </c>
    </row>
    <row r="17" spans="2:5" ht="15.75" customHeight="1">
      <c r="B17" s="158" t="s">
        <v>142</v>
      </c>
      <c r="C17" s="159" t="s">
        <v>194</v>
      </c>
      <c r="D17" s="160"/>
      <c r="E17" s="127">
        <f>E15-E16</f>
        <v>41193</v>
      </c>
    </row>
    <row r="18" spans="2:5" ht="15.75" customHeight="1">
      <c r="B18" s="158" t="s">
        <v>96</v>
      </c>
      <c r="C18" s="159" t="s">
        <v>195</v>
      </c>
      <c r="D18" s="160"/>
      <c r="E18" s="127">
        <f>E14+E17</f>
        <v>-18</v>
      </c>
    </row>
    <row r="19" spans="2:5" ht="15.75" customHeight="1">
      <c r="B19" s="155">
        <v>5</v>
      </c>
      <c r="C19" s="156" t="s">
        <v>196</v>
      </c>
      <c r="D19" s="157"/>
      <c r="E19" s="130">
        <v>0</v>
      </c>
    </row>
    <row r="20" spans="2:5" ht="15.75" customHeight="1">
      <c r="B20" s="155">
        <v>6</v>
      </c>
      <c r="C20" s="156" t="s">
        <v>197</v>
      </c>
      <c r="D20" s="157"/>
      <c r="E20" s="130">
        <v>0</v>
      </c>
    </row>
    <row r="21" spans="2:5" ht="15.75" customHeight="1">
      <c r="B21" s="158" t="s">
        <v>147</v>
      </c>
      <c r="C21" s="159" t="s">
        <v>198</v>
      </c>
      <c r="D21" s="160"/>
      <c r="E21" s="127">
        <f>E19-E20</f>
        <v>0</v>
      </c>
    </row>
    <row r="22" spans="2:5" ht="15.75" customHeight="1">
      <c r="B22" s="155">
        <v>7</v>
      </c>
      <c r="C22" s="156" t="s">
        <v>199</v>
      </c>
      <c r="D22" s="157"/>
      <c r="E22" s="130">
        <v>0</v>
      </c>
    </row>
    <row r="23" spans="2:5" ht="15.75" customHeight="1">
      <c r="B23" s="155">
        <v>8</v>
      </c>
      <c r="C23" s="156" t="s">
        <v>200</v>
      </c>
      <c r="D23" s="157"/>
      <c r="E23" s="130">
        <v>0</v>
      </c>
    </row>
    <row r="24" spans="2:5" ht="15.75" customHeight="1">
      <c r="B24" s="158" t="s">
        <v>153</v>
      </c>
      <c r="C24" s="159" t="s">
        <v>201</v>
      </c>
      <c r="D24" s="160"/>
      <c r="E24" s="127">
        <f>E22-E23</f>
        <v>0</v>
      </c>
    </row>
    <row r="25" spans="2:5" ht="15.75" customHeight="1">
      <c r="B25" s="158" t="s">
        <v>102</v>
      </c>
      <c r="C25" s="159" t="s">
        <v>202</v>
      </c>
      <c r="D25" s="160"/>
      <c r="E25" s="127">
        <f>E21+E24</f>
        <v>0</v>
      </c>
    </row>
    <row r="26" spans="2:5" ht="15.75" customHeight="1">
      <c r="B26" s="158" t="s">
        <v>104</v>
      </c>
      <c r="C26" s="159" t="s">
        <v>203</v>
      </c>
      <c r="D26" s="160"/>
      <c r="E26" s="127">
        <f>E18+E25</f>
        <v>-18</v>
      </c>
    </row>
    <row r="27" spans="2:5" ht="15.75" customHeight="1">
      <c r="B27" s="158" t="s">
        <v>112</v>
      </c>
      <c r="C27" s="159" t="s">
        <v>204</v>
      </c>
      <c r="D27" s="160"/>
      <c r="E27" s="127">
        <v>0</v>
      </c>
    </row>
    <row r="28" spans="2:5" ht="15.75" customHeight="1">
      <c r="B28" s="158" t="s">
        <v>114</v>
      </c>
      <c r="C28" s="159" t="s">
        <v>205</v>
      </c>
      <c r="D28" s="160"/>
      <c r="E28" s="127">
        <f>E18-E27</f>
        <v>-18</v>
      </c>
    </row>
    <row r="29" spans="2:5" ht="15.75" customHeight="1">
      <c r="B29" s="158" t="s">
        <v>116</v>
      </c>
      <c r="C29" s="159" t="s">
        <v>206</v>
      </c>
      <c r="D29" s="160"/>
      <c r="E29" s="127">
        <v>0</v>
      </c>
    </row>
    <row r="30" spans="2:5" ht="15.75" customHeight="1">
      <c r="B30" s="158" t="s">
        <v>120</v>
      </c>
      <c r="C30" s="159" t="s">
        <v>207</v>
      </c>
      <c r="D30" s="160"/>
      <c r="E30" s="127">
        <f>E25-E29</f>
        <v>0</v>
      </c>
    </row>
    <row r="31" ht="15.75">
      <c r="C31" s="77"/>
    </row>
  </sheetData>
  <sheetProtection/>
  <mergeCells count="9">
    <mergeCell ref="C1:E1"/>
    <mergeCell ref="A5:E5"/>
    <mergeCell ref="D11:E11"/>
    <mergeCell ref="B8:E8"/>
    <mergeCell ref="D10:E10"/>
    <mergeCell ref="C10:C11"/>
    <mergeCell ref="A6:E6"/>
    <mergeCell ref="A3:E3"/>
    <mergeCell ref="A4:E4"/>
  </mergeCells>
  <printOptions horizontalCentered="1"/>
  <pageMargins left="0.5511811023622047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B1" sqref="B1:D1"/>
    </sheetView>
  </sheetViews>
  <sheetFormatPr defaultColWidth="9.00390625" defaultRowHeight="12.75"/>
  <cols>
    <col min="1" max="1" width="10.75390625" style="1" customWidth="1"/>
    <col min="2" max="2" width="42.75390625" style="1" customWidth="1"/>
    <col min="3" max="3" width="22.625" style="86" customWidth="1"/>
    <col min="4" max="4" width="10.75390625" style="1" customWidth="1"/>
    <col min="5" max="16384" width="9.125" style="1" customWidth="1"/>
  </cols>
  <sheetData>
    <row r="1" spans="2:4" ht="15.75">
      <c r="B1" s="181" t="s">
        <v>221</v>
      </c>
      <c r="C1" s="181"/>
      <c r="D1" s="181"/>
    </row>
    <row r="6" spans="1:5" ht="15.75">
      <c r="A6" s="182" t="s">
        <v>71</v>
      </c>
      <c r="B6" s="182"/>
      <c r="C6" s="182"/>
      <c r="D6" s="182"/>
      <c r="E6" s="87"/>
    </row>
    <row r="7" spans="1:6" ht="15.75">
      <c r="A7" s="182" t="s">
        <v>213</v>
      </c>
      <c r="B7" s="182"/>
      <c r="C7" s="182"/>
      <c r="D7" s="182"/>
      <c r="E7" s="87"/>
      <c r="F7" s="87"/>
    </row>
    <row r="8" spans="1:6" ht="15.75">
      <c r="A8" s="182" t="s">
        <v>54</v>
      </c>
      <c r="B8" s="182"/>
      <c r="C8" s="182"/>
      <c r="D8" s="182"/>
      <c r="E8" s="87"/>
      <c r="F8" s="87"/>
    </row>
    <row r="9" spans="1:5" ht="15.75">
      <c r="A9" s="182" t="s">
        <v>3</v>
      </c>
      <c r="B9" s="182"/>
      <c r="C9" s="182"/>
      <c r="D9" s="182"/>
      <c r="E9" s="87"/>
    </row>
    <row r="14" spans="2:3" ht="15.75">
      <c r="B14" s="88" t="s">
        <v>13</v>
      </c>
      <c r="C14" s="89" t="s">
        <v>14</v>
      </c>
    </row>
    <row r="15" spans="2:3" ht="15.75">
      <c r="B15" s="90" t="s">
        <v>38</v>
      </c>
      <c r="C15" s="61">
        <v>64</v>
      </c>
    </row>
    <row r="16" spans="2:3" ht="15.75">
      <c r="B16" s="91" t="s">
        <v>15</v>
      </c>
      <c r="C16" s="21">
        <v>43581</v>
      </c>
    </row>
    <row r="17" spans="2:3" ht="16.5" thickBot="1">
      <c r="B17" s="91" t="s">
        <v>16</v>
      </c>
      <c r="C17" s="21">
        <v>43599</v>
      </c>
    </row>
    <row r="18" spans="2:3" ht="17.25" thickBot="1" thickTop="1">
      <c r="B18" s="92" t="s">
        <v>17</v>
      </c>
      <c r="C18" s="93">
        <f>C15+C16-C17</f>
        <v>46</v>
      </c>
    </row>
    <row r="19" spans="2:3" ht="16.5" thickTop="1">
      <c r="B19" s="81"/>
      <c r="C19" s="82"/>
    </row>
    <row r="20" spans="2:3" ht="16.5" thickBot="1">
      <c r="B20" s="94"/>
      <c r="C20" s="82"/>
    </row>
    <row r="21" spans="2:3" ht="17.25" thickBot="1" thickTop="1">
      <c r="B21" s="95" t="s">
        <v>18</v>
      </c>
      <c r="C21" s="93">
        <f>SUM(C22:C23)</f>
        <v>46</v>
      </c>
    </row>
    <row r="22" spans="2:3" ht="16.5" thickTop="1">
      <c r="B22" s="38" t="s">
        <v>34</v>
      </c>
      <c r="C22" s="21">
        <v>46</v>
      </c>
    </row>
    <row r="23" spans="2:3" ht="15.75">
      <c r="B23" s="38" t="s">
        <v>35</v>
      </c>
      <c r="C23" s="27">
        <v>0</v>
      </c>
    </row>
    <row r="24" spans="2:3" ht="15.75">
      <c r="B24" s="79"/>
      <c r="C24" s="96"/>
    </row>
    <row r="37" spans="1:4" ht="15.75">
      <c r="A37" s="182" t="s">
        <v>72</v>
      </c>
      <c r="B37" s="182"/>
      <c r="C37" s="182"/>
      <c r="D37" s="182"/>
    </row>
  </sheetData>
  <sheetProtection/>
  <mergeCells count="6">
    <mergeCell ref="B1:D1"/>
    <mergeCell ref="A37:D37"/>
    <mergeCell ref="A6:D6"/>
    <mergeCell ref="A9:D9"/>
    <mergeCell ref="A7:D7"/>
    <mergeCell ref="A8:D8"/>
  </mergeCells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E1"/>
    </sheetView>
  </sheetViews>
  <sheetFormatPr defaultColWidth="9.00390625" defaultRowHeight="12.75"/>
  <cols>
    <col min="1" max="1" width="1.37890625" style="55" customWidth="1"/>
    <col min="2" max="2" width="5.75390625" style="55" customWidth="1"/>
    <col min="3" max="3" width="37.25390625" style="55" customWidth="1"/>
    <col min="4" max="4" width="20.75390625" style="55" customWidth="1"/>
    <col min="5" max="5" width="20.75390625" style="169" customWidth="1"/>
    <col min="6" max="16384" width="9.125" style="55" customWidth="1"/>
  </cols>
  <sheetData>
    <row r="1" spans="1:7" s="1" customFormat="1" ht="15.75">
      <c r="A1" s="181" t="s">
        <v>222</v>
      </c>
      <c r="B1" s="181"/>
      <c r="C1" s="181"/>
      <c r="D1" s="181"/>
      <c r="E1" s="181"/>
      <c r="F1" s="161"/>
      <c r="G1" s="161"/>
    </row>
    <row r="2" s="1" customFormat="1" ht="15.75">
      <c r="C2" s="86"/>
    </row>
    <row r="3" s="1" customFormat="1" ht="15.75">
      <c r="C3" s="86"/>
    </row>
    <row r="4" s="1" customFormat="1" ht="15.75">
      <c r="C4" s="86"/>
    </row>
    <row r="5" s="1" customFormat="1" ht="15.75">
      <c r="C5" s="86"/>
    </row>
    <row r="6" spans="1:7" s="1" customFormat="1" ht="15.75">
      <c r="A6" s="182" t="s">
        <v>71</v>
      </c>
      <c r="B6" s="182"/>
      <c r="C6" s="182"/>
      <c r="D6" s="182"/>
      <c r="E6" s="182"/>
      <c r="F6" s="87"/>
      <c r="G6" s="87"/>
    </row>
    <row r="7" spans="1:7" s="1" customFormat="1" ht="15.75">
      <c r="A7" s="182" t="s">
        <v>76</v>
      </c>
      <c r="B7" s="182"/>
      <c r="C7" s="182"/>
      <c r="D7" s="182"/>
      <c r="E7" s="182"/>
      <c r="F7" s="87"/>
      <c r="G7" s="87"/>
    </row>
    <row r="8" spans="1:7" s="1" customFormat="1" ht="15.75">
      <c r="A8" s="182" t="s">
        <v>54</v>
      </c>
      <c r="B8" s="182"/>
      <c r="C8" s="182"/>
      <c r="D8" s="182"/>
      <c r="E8" s="182"/>
      <c r="F8" s="87"/>
      <c r="G8" s="87"/>
    </row>
    <row r="9" spans="1:7" s="1" customFormat="1" ht="15.75">
      <c r="A9" s="182" t="s">
        <v>208</v>
      </c>
      <c r="B9" s="182"/>
      <c r="C9" s="182"/>
      <c r="D9" s="182"/>
      <c r="E9" s="182"/>
      <c r="F9" s="87"/>
      <c r="G9" s="87"/>
    </row>
    <row r="10" spans="1:6" ht="25.5" customHeight="1">
      <c r="A10" s="1"/>
      <c r="B10" s="187"/>
      <c r="C10" s="187"/>
      <c r="D10" s="187"/>
      <c r="E10" s="187"/>
      <c r="F10" s="1"/>
    </row>
    <row r="11" spans="1:6" ht="25.5" customHeight="1">
      <c r="A11" s="1"/>
      <c r="B11" s="2"/>
      <c r="C11" s="2"/>
      <c r="D11" s="2"/>
      <c r="E11" s="2"/>
      <c r="F11" s="1"/>
    </row>
    <row r="12" spans="1:6" ht="25.5" customHeight="1">
      <c r="A12" s="1"/>
      <c r="B12" s="2"/>
      <c r="C12" s="2"/>
      <c r="D12" s="2"/>
      <c r="E12" s="2"/>
      <c r="F12" s="1"/>
    </row>
    <row r="13" spans="1:6" ht="18.75" customHeight="1">
      <c r="A13" s="1"/>
      <c r="B13" s="1"/>
      <c r="C13" s="1"/>
      <c r="D13" s="1"/>
      <c r="E13" s="103"/>
      <c r="F13" s="1"/>
    </row>
    <row r="14" spans="1:6" ht="15.75">
      <c r="A14" s="1"/>
      <c r="B14" s="7" t="s">
        <v>82</v>
      </c>
      <c r="C14" s="192" t="s">
        <v>0</v>
      </c>
      <c r="D14" s="9" t="s">
        <v>83</v>
      </c>
      <c r="E14" s="104" t="s">
        <v>83</v>
      </c>
      <c r="F14" s="1"/>
    </row>
    <row r="15" spans="1:6" ht="15.75">
      <c r="A15" s="1"/>
      <c r="B15" s="49" t="s">
        <v>84</v>
      </c>
      <c r="C15" s="207"/>
      <c r="D15" s="105" t="s">
        <v>209</v>
      </c>
      <c r="E15" s="106" t="s">
        <v>210</v>
      </c>
      <c r="F15" s="1"/>
    </row>
    <row r="16" spans="1:6" ht="15.75">
      <c r="A16" s="1"/>
      <c r="B16" s="37">
        <v>1</v>
      </c>
      <c r="C16" s="38" t="s">
        <v>212</v>
      </c>
      <c r="D16" s="162">
        <v>10</v>
      </c>
      <c r="E16" s="163">
        <v>10</v>
      </c>
      <c r="F16" s="1"/>
    </row>
    <row r="17" spans="1:6" ht="15.75">
      <c r="A17" s="1"/>
      <c r="B17" s="158"/>
      <c r="C17" s="43" t="s">
        <v>211</v>
      </c>
      <c r="D17" s="164">
        <f>D16</f>
        <v>10</v>
      </c>
      <c r="E17" s="164">
        <f>E16</f>
        <v>10</v>
      </c>
      <c r="F17" s="1"/>
    </row>
    <row r="18" spans="1:6" ht="15.75">
      <c r="A18" s="1"/>
      <c r="B18" s="165"/>
      <c r="C18" s="5"/>
      <c r="D18" s="5"/>
      <c r="E18" s="166"/>
      <c r="F18" s="1"/>
    </row>
    <row r="19" spans="1:6" ht="15.75">
      <c r="A19" s="1"/>
      <c r="B19" s="83"/>
      <c r="C19" s="83"/>
      <c r="D19" s="5"/>
      <c r="E19" s="166"/>
      <c r="F19" s="1"/>
    </row>
    <row r="20" spans="1:6" ht="15.75">
      <c r="A20" s="1"/>
      <c r="B20" s="165"/>
      <c r="C20" s="5"/>
      <c r="D20" s="5"/>
      <c r="E20" s="166"/>
      <c r="F20" s="1"/>
    </row>
    <row r="21" spans="1:6" ht="15.75">
      <c r="A21" s="1"/>
      <c r="B21" s="165"/>
      <c r="C21" s="5"/>
      <c r="D21" s="5"/>
      <c r="E21" s="166"/>
      <c r="F21" s="1"/>
    </row>
    <row r="22" spans="1:6" ht="15.75">
      <c r="A22" s="1"/>
      <c r="B22" s="165"/>
      <c r="C22" s="5"/>
      <c r="D22" s="5"/>
      <c r="E22" s="166"/>
      <c r="F22" s="1"/>
    </row>
    <row r="23" spans="1:6" ht="15.75">
      <c r="A23" s="1"/>
      <c r="B23" s="165"/>
      <c r="C23" s="77"/>
      <c r="D23" s="5"/>
      <c r="E23" s="166"/>
      <c r="F23" s="1"/>
    </row>
    <row r="24" spans="1:6" ht="15.75">
      <c r="A24" s="1"/>
      <c r="B24" s="165"/>
      <c r="C24" s="5"/>
      <c r="D24" s="5"/>
      <c r="E24" s="166"/>
      <c r="F24" s="1"/>
    </row>
    <row r="25" spans="1:6" ht="15.75">
      <c r="A25" s="1"/>
      <c r="B25" s="53"/>
      <c r="C25" s="77"/>
      <c r="D25" s="77"/>
      <c r="E25" s="77"/>
      <c r="F25" s="1"/>
    </row>
    <row r="26" spans="1:6" ht="15.75">
      <c r="A26" s="1"/>
      <c r="B26" s="83"/>
      <c r="C26" s="83"/>
      <c r="D26" s="83"/>
      <c r="E26" s="167"/>
      <c r="F26" s="1"/>
    </row>
    <row r="27" spans="1:6" ht="15.75">
      <c r="A27" s="1"/>
      <c r="B27" s="83"/>
      <c r="C27" s="83"/>
      <c r="D27" s="83"/>
      <c r="E27" s="167"/>
      <c r="F27" s="1"/>
    </row>
    <row r="28" spans="1:6" ht="15.75">
      <c r="A28" s="77"/>
      <c r="B28" s="165"/>
      <c r="C28" s="5"/>
      <c r="D28" s="5"/>
      <c r="E28" s="168"/>
      <c r="F28" s="1"/>
    </row>
    <row r="29" spans="1:6" ht="15.75">
      <c r="A29" s="77"/>
      <c r="B29" s="83"/>
      <c r="C29" s="83"/>
      <c r="D29" s="83"/>
      <c r="E29" s="167"/>
      <c r="F29" s="1"/>
    </row>
    <row r="30" spans="1:6" ht="15.75">
      <c r="A30" s="1"/>
      <c r="F30" s="1"/>
    </row>
    <row r="31" spans="1:6" ht="15.75">
      <c r="A31" s="1"/>
      <c r="F31" s="1"/>
    </row>
    <row r="32" spans="1:6" ht="15.75">
      <c r="A32" s="1"/>
      <c r="F32" s="1"/>
    </row>
    <row r="33" spans="1:6" ht="15.75">
      <c r="A33" s="1"/>
      <c r="F33" s="1"/>
    </row>
    <row r="34" spans="1:6" ht="15.75">
      <c r="A34" s="1"/>
      <c r="F34" s="1"/>
    </row>
    <row r="35" spans="1:6" ht="15.75">
      <c r="A35" s="1"/>
      <c r="F35" s="1"/>
    </row>
    <row r="36" spans="1:6" ht="15.75">
      <c r="A36" s="1"/>
      <c r="F36" s="1"/>
    </row>
    <row r="37" spans="1:6" ht="15.75">
      <c r="A37" s="1"/>
      <c r="B37" s="1"/>
      <c r="C37" s="1"/>
      <c r="D37" s="1"/>
      <c r="E37" s="101"/>
      <c r="F37" s="1"/>
    </row>
  </sheetData>
  <sheetProtection/>
  <mergeCells count="7">
    <mergeCell ref="C14:C15"/>
    <mergeCell ref="B10:E10"/>
    <mergeCell ref="A6:E6"/>
    <mergeCell ref="A1:E1"/>
    <mergeCell ref="A9:E9"/>
    <mergeCell ref="A8:E8"/>
    <mergeCell ref="A7:E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2015-03-26T12:47:10Z</cp:lastPrinted>
  <dcterms:created xsi:type="dcterms:W3CDTF">1997-01-17T14:02:09Z</dcterms:created>
  <dcterms:modified xsi:type="dcterms:W3CDTF">2015-04-13T06:06:32Z</dcterms:modified>
  <cp:category/>
  <cp:version/>
  <cp:contentType/>
  <cp:contentStatus/>
</cp:coreProperties>
</file>