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99" activeTab="0"/>
  </bookViews>
  <sheets>
    <sheet name="1_bevételek,kiadás mérleg" sheetId="1" r:id="rId1"/>
    <sheet name="2_állami támogatás elsz" sheetId="2" r:id="rId2"/>
    <sheet name="3_támogatott több éves beruh" sheetId="3" r:id="rId3"/>
    <sheet name="4önk. tulajdomú gazd szerv" sheetId="4" r:id="rId4"/>
    <sheet name="5_pénzkészlet változás" sheetId="5" r:id="rId5"/>
    <sheet name="6_közvetett tám" sheetId="6" r:id="rId6"/>
    <sheet name="7_három éves előrejelzés" sheetId="7" r:id="rId7"/>
    <sheet name="8_Adósságok keletkeztető ügylet" sheetId="8" r:id="rId8"/>
    <sheet name="9_Hitel" sheetId="9" r:id="rId9"/>
    <sheet name="10_projektek" sheetId="10" r:id="rId10"/>
    <sheet name="11_vagyonkimutatás" sheetId="11" r:id="rId11"/>
  </sheets>
  <definedNames/>
  <calcPr fullCalcOnLoad="1"/>
</workbook>
</file>

<file path=xl/sharedStrings.xml><?xml version="1.0" encoding="utf-8"?>
<sst xmlns="http://schemas.openxmlformats.org/spreadsheetml/2006/main" count="336" uniqueCount="256">
  <si>
    <t>2014.12.31-ig fizetett</t>
  </si>
  <si>
    <t>Hitel állomány év elején</t>
  </si>
  <si>
    <t>Hitel felvétel</t>
  </si>
  <si>
    <t>Hitel állomány évvégén</t>
  </si>
  <si>
    <t>Működési hitelek</t>
  </si>
  <si>
    <t>Felhalmozási célú hitelek</t>
  </si>
  <si>
    <t>Felhalmozási kiadások összesen:</t>
  </si>
  <si>
    <t>1.</t>
  </si>
  <si>
    <t>2.</t>
  </si>
  <si>
    <t>3.</t>
  </si>
  <si>
    <t>4.</t>
  </si>
  <si>
    <t>5.</t>
  </si>
  <si>
    <t>Működési költségvetési kiadások összesen :</t>
  </si>
  <si>
    <t>Költségvetési kiadások összesen:</t>
  </si>
  <si>
    <t>Finanszírozási kiadások összesen:</t>
  </si>
  <si>
    <t>Kiadások mindösszesen:</t>
  </si>
  <si>
    <t xml:space="preserve">Bevételek Mindösszesen: </t>
  </si>
  <si>
    <t>Hitel törlesztés</t>
  </si>
  <si>
    <t>Működési bevételek</t>
  </si>
  <si>
    <t>Felhalmozási és finanszírozási bevételek</t>
  </si>
  <si>
    <t>Felhalmozási finanszírozási kiadások</t>
  </si>
  <si>
    <t>Bevételek Megnevezése</t>
  </si>
  <si>
    <t>Összes bevétel</t>
  </si>
  <si>
    <t>Összes kiadás</t>
  </si>
  <si>
    <t>Egyenleg</t>
  </si>
  <si>
    <t>Működési célú kölcsönök nyújtása</t>
  </si>
  <si>
    <t>Működési  bevételek</t>
  </si>
  <si>
    <t>Működési kiadások</t>
  </si>
  <si>
    <t>módosított előirányzat</t>
  </si>
  <si>
    <t>teljesítés      e/Ft-ban</t>
  </si>
  <si>
    <t>teljesítés      %-ban</t>
  </si>
  <si>
    <t>Felhalmozási és  finanszírozási kiadások</t>
  </si>
  <si>
    <t>eredeti előirányzat</t>
  </si>
  <si>
    <t xml:space="preserve">tervezett befejezés éve pályázati támoga-tás megér-kezésével együtt </t>
  </si>
  <si>
    <t>Beruházás megnevezése</t>
  </si>
  <si>
    <t>Beruházási kiadásból 2014. december 31-ig kiadás összesen ÁFÁ-val</t>
  </si>
  <si>
    <t>2014.-ben elnyert pályázati támogatás</t>
  </si>
  <si>
    <t>2014.-ben megkapott pályázati támogatás</t>
  </si>
  <si>
    <t>leigányelt de 2014.-ben még meg nem kapott pályázati támogatás</t>
  </si>
  <si>
    <t>Teljes tervezett költség</t>
  </si>
  <si>
    <t>adatok e/Ft-ban</t>
  </si>
  <si>
    <t>2015. évi eredeti előirányzat</t>
  </si>
  <si>
    <t>2016. évi várható előirányzat</t>
  </si>
  <si>
    <t>2017. évi várható elöirányzat</t>
  </si>
  <si>
    <t>Működési célú bevételek mindösszesen:</t>
  </si>
  <si>
    <t>Felhalmozási és Finanszírozási bevételek össz.:</t>
  </si>
  <si>
    <t xml:space="preserve">Hitelek kölcsönök törlesztése </t>
  </si>
  <si>
    <t>Egyéb sajátos eszközoldali elszámolások változása</t>
  </si>
  <si>
    <t>sorszám</t>
  </si>
  <si>
    <t xml:space="preserve">Önkormányzati tulajdonú gazdálkodó szervezet </t>
  </si>
  <si>
    <t>működésből származó kötellezettség</t>
  </si>
  <si>
    <t>részesedés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</si>
  <si>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</si>
  <si>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</si>
  <si>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</si>
  <si>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</si>
  <si>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</si>
  <si>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</si>
  <si>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</si>
  <si>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</si>
  <si>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</si>
  <si>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</si>
  <si>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</si>
  <si>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</si>
  <si>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Adó elengedés</t>
  </si>
  <si>
    <t>Adó kedvezmény</t>
  </si>
  <si>
    <t>Egyéb</t>
  </si>
  <si>
    <t>Összesen</t>
  </si>
  <si>
    <t>jogcím</t>
  </si>
  <si>
    <t>összege e/Ft</t>
  </si>
  <si>
    <t>Iparűzési adó</t>
  </si>
  <si>
    <t>Gépjármű adó</t>
  </si>
  <si>
    <t>Térítési díj</t>
  </si>
  <si>
    <t>Nyító Pénzkészlet</t>
  </si>
  <si>
    <t>Záró pénzkészlet</t>
  </si>
  <si>
    <t xml:space="preserve"> Pénzkészletváltozás</t>
  </si>
  <si>
    <t>#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</si>
  <si>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</si>
  <si>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</si>
  <si>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</si>
  <si>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</si>
  <si>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</si>
  <si>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</si>
  <si>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</si>
  <si>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</si>
  <si>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</si>
  <si>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</si>
  <si>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Tényleges támogatás</t>
  </si>
  <si>
    <t>Támogatás évközi változás Október 15.</t>
  </si>
  <si>
    <t>Helyi önkormányzat tulajdonában álló gazdálkodó szervezetek  működéséből származó kötelezettségek, és részesedések alakulását bemutató melléklet</t>
  </si>
  <si>
    <t>pályázati támogatási forrásból megvalósult   beruházások bemutatása</t>
  </si>
  <si>
    <t>kezdés
 éve</t>
  </si>
  <si>
    <t>I.1.-III.2. A települési  önkormányzatok működésének támogatása, hozzájárulás a pénzbeli szociális ellátásokhoz, beszámítás (00 09 01 01 03 02)</t>
  </si>
  <si>
    <t>I.2. Nem közművel összegyűjtött háztartási szennyvíz ártalmatlanítása (00 09 01 01 05 01)</t>
  </si>
  <si>
    <t>I.3. Megyei önkormányzatok működésének támogatása (00 09 01 01 07 01)</t>
  </si>
  <si>
    <t>II. Köznevelési feladatok összesen (00 09 01 02 00 00)</t>
  </si>
  <si>
    <t>III.3. Egyes szociális és gyermekjóléti feladatok támogatása (00 09 01 03 00 00)</t>
  </si>
  <si>
    <t>III.4. A települési önkormányzatok által az idősek átmeneti és tartós, valamint a hajléktalan személyek részére nyújtott tartós szociális szakosított ellátási feladatok támogatása (00 09 01 03 05 00)</t>
  </si>
  <si>
    <t>III.5. Gyermekétkeztetés támogatása (00 09 01 03 06 00)</t>
  </si>
  <si>
    <t>Összesen (9999999)</t>
  </si>
  <si>
    <t>Költség-vetési törvény alapján feladat-átvétellel/ feladatát-adással korrigált támogatás</t>
  </si>
  <si>
    <t>Támoga-tás évközi változás Június 1.</t>
  </si>
  <si>
    <t>Évvégi eltérés  (+,-) mutatószám szerint támoga-tás (=6-(3+4+5))</t>
  </si>
  <si>
    <t>Az önkormányzat által az adott célra decem-ber 31-ig tényle-gesen felhasznált összeg</t>
  </si>
  <si>
    <t>Eltérés (támoga-tásban és felhaszná-lás szerint) (=7-(6-8))</t>
  </si>
  <si>
    <t xml:space="preserve"> A mutatószámok, feladatmutatók alapján járó támogatások elszámolása</t>
  </si>
  <si>
    <t>Megnevezés</t>
  </si>
  <si>
    <t>Hitel állományváltozás 2014</t>
  </si>
  <si>
    <t>2013.12.31-ig  kifizetett</t>
  </si>
  <si>
    <t>Összes 
kapott kölcsön</t>
  </si>
  <si>
    <t>2014 nyitó(2014.01.01-től fennálló állomány)</t>
  </si>
  <si>
    <t xml:space="preserve">2014.12.31-én fenálló állomány </t>
  </si>
  <si>
    <t xml:space="preserve">Kölcsönállomány </t>
  </si>
  <si>
    <t xml:space="preserve">2015. évre  tervezett kiadási </t>
  </si>
  <si>
    <t>2015. évre  elszámolás alapján várt támogatás</t>
  </si>
  <si>
    <t xml:space="preserve"> felhasznált pályázati támogatás</t>
  </si>
  <si>
    <t>pályázati támogatási forrásból megvalósult   projektek bemutatása</t>
  </si>
  <si>
    <t>Sorszám</t>
  </si>
  <si>
    <t>Projekt megnevezése</t>
  </si>
  <si>
    <t>Megítélt támogatás összege</t>
  </si>
  <si>
    <t>Teljesítés 2014. 12. 31-ig</t>
  </si>
  <si>
    <t>2015. évi tervezett</t>
  </si>
  <si>
    <t>forrás</t>
  </si>
  <si>
    <t>költség</t>
  </si>
  <si>
    <t xml:space="preserve">B </t>
  </si>
  <si>
    <t xml:space="preserve">F </t>
  </si>
  <si>
    <t>Ft-ban</t>
  </si>
  <si>
    <t>Önkormányzat által nyújtandó közvetett támogatások 2014. ÉV</t>
  </si>
  <si>
    <t xml:space="preserve">mértéke </t>
  </si>
  <si>
    <t>2014. év</t>
  </si>
  <si>
    <t xml:space="preserve">2015. év </t>
  </si>
  <si>
    <t>2016. év</t>
  </si>
  <si>
    <t>2017. év</t>
  </si>
  <si>
    <t>Kiadások</t>
  </si>
  <si>
    <t>egyenleg</t>
  </si>
  <si>
    <t>2015. év</t>
  </si>
  <si>
    <t xml:space="preserve">2016. év </t>
  </si>
  <si>
    <t>Felhalmozási kiadások</t>
  </si>
  <si>
    <t>összesen</t>
  </si>
  <si>
    <t>Működési Bevértelek</t>
  </si>
  <si>
    <t xml:space="preserve">Idegenforgalmi adó </t>
  </si>
  <si>
    <t>A központi költségvetésből támogatásként rendelkezésre bocsátott összeg</t>
  </si>
  <si>
    <t>Az önkormányzat  által az adott célra ténylegesen felhasznált összeg</t>
  </si>
  <si>
    <t>Az önkormányzat  által fel nem használt, de a következő évben jogszerűen felhasználható összeg</t>
  </si>
  <si>
    <t>Eltérés (=4+5-3)</t>
  </si>
  <si>
    <t>Lakossági víz- és csatornaszolgáltatás támogatása</t>
  </si>
  <si>
    <t>Az e-útdíj bevezetésével egyidejűleg a magántulajdonos árufuvarozók versenyképességét javító intézkedések miatt az önkormányzatoknál keletkező bevételkiesés ellentételezése</t>
  </si>
  <si>
    <t>Könyvtári és közművelődési érdekeltségnövelő támogatás, muzeális intézmények szakmai támogatása</t>
  </si>
  <si>
    <t>A 2013. évről áthúzódó bérkompenzáció támogatása</t>
  </si>
  <si>
    <t>Üdülőhelyi feladatok támogatása</t>
  </si>
  <si>
    <t>Lakott külterülettel kapcsolatos feladatok támogatása</t>
  </si>
  <si>
    <t>Egyes jövedelempótló támogatások kiegészítése</t>
  </si>
  <si>
    <t>Települési önkormányzatok nyilvános könyvtári és közművelődési feladatainak támogatása</t>
  </si>
  <si>
    <t>Szociális és gyermekvédelmi ágazati pótlék (1055/2014 (II. 11.) Korm. hat.)</t>
  </si>
  <si>
    <t xml:space="preserve"> Központosított előirányzatok és egyéb kötött felhasználású támogatások elszámolása </t>
  </si>
  <si>
    <t>Kompok, révewk fenntartásának fejlesztésének támogatása</t>
  </si>
  <si>
    <t>Gyermekszegfénység elleni program keretében nyári gyermekétkeztetés biztosítása</t>
  </si>
  <si>
    <t xml:space="preserve">Központosított előirányzatok </t>
  </si>
  <si>
    <t>Helyi szervezési intézkedésekhez kapcsolódó többlekiadások támogatása P.P.</t>
  </si>
  <si>
    <t>K1 Személyi juttatások</t>
  </si>
  <si>
    <t>K2 Munkaadókat terhelő járulékok</t>
  </si>
  <si>
    <t>K3 Dologi kiadások</t>
  </si>
  <si>
    <t>K4 Ellátottak pénzbeli juttatásai</t>
  </si>
  <si>
    <t>K6 Beruházások</t>
  </si>
  <si>
    <t>K7 Felújítások</t>
  </si>
  <si>
    <t>K8 Egyéb felhalmozási célú kiadások</t>
  </si>
  <si>
    <t>B2 Felhalmozási célú támogatások</t>
  </si>
  <si>
    <t>B3 Közhatalmi bevételek</t>
  </si>
  <si>
    <t>B4 Működési bevételek</t>
  </si>
  <si>
    <t>B6 Működési célú átvett pénzeszközök</t>
  </si>
  <si>
    <t>B7 Felhalmozási célú átvett pénzeszközök</t>
  </si>
  <si>
    <t>B1 Működési célú támogatások</t>
  </si>
  <si>
    <t>B5 Felhalmozási bevételek</t>
  </si>
  <si>
    <t>B8 Finanszírozási bevételek</t>
  </si>
  <si>
    <t>K5 Egyéb működési kiadások</t>
  </si>
  <si>
    <t xml:space="preserve">BELOIANNISZ KÖZSÉG ÖNKORMÁNYZATA   MŰKÖDÉSI KIADÁSOK ÉS BEVÉTELEK  MÉRLEGÉNEK  2014.  ÉVI TELJESÍTÉSE  </t>
  </si>
  <si>
    <t>BELOIANNISZ KÖZSÉG ÖNKORMÁNYZATA FELHALMOZÁSI KIADÁSOK ÉS BEVÉTELEK  2014. ÉVI MÉRLEGÉNEK  TELJESÍTÉSE</t>
  </si>
  <si>
    <t>BELOIANNISZ KÖZSÉG ÖSSZEVONT  ÖNKORMÁNYZATI  MÉRLEGE    TELJESÍTÉS 2014. ÉV</t>
  </si>
  <si>
    <t>FINANSZÍROZÁSI KIADÁSOK</t>
  </si>
  <si>
    <t>FINANSZÍROZÁSI BEVÉTELEK</t>
  </si>
  <si>
    <t>települési önkormányzatok rendkívüli támogatása</t>
  </si>
  <si>
    <t>közbiztonság növelését szolgáló fejlesztések támogatása</t>
  </si>
  <si>
    <t>_Tüzelőanyagvásárlás támogatás</t>
  </si>
  <si>
    <t>Lakossági víz és csatornaszolgáltatás támogatása</t>
  </si>
  <si>
    <t>Beloiannisz Község  Önkormányzatának 2014.évi zárszámadásához</t>
  </si>
  <si>
    <t xml:space="preserve">Beloiannisz  több éves beruházási felújítási kiadásaiból </t>
  </si>
  <si>
    <t>Beloiannisz Község Önkormányzatának 2014.évi zárszámadásához</t>
  </si>
  <si>
    <t xml:space="preserve">2. </t>
  </si>
  <si>
    <t>Változás mértéke (%)</t>
  </si>
  <si>
    <t>Beloiannisz Önkormányzat</t>
  </si>
  <si>
    <t xml:space="preserve">Beloiannisz Község Önkormányzata  </t>
  </si>
  <si>
    <t xml:space="preserve">BeloianniszKözség Önkormányzata  </t>
  </si>
  <si>
    <t>Beloiannisz Község Önkormányzatának zárszámadásához kölcsönállomány változás bemutatása</t>
  </si>
  <si>
    <t>Beloiannisz Község Önkormányzatának zárszámadásához hitelállomány változás bemutatása</t>
  </si>
  <si>
    <t>Beloiannisz KözségS Önkormányzatának 2014.évi zárszámadásához</t>
  </si>
  <si>
    <t xml:space="preserve">Beloiannisz Község Önkormányzatánál  </t>
  </si>
  <si>
    <t>Talajterhelési díj</t>
  </si>
  <si>
    <t>kedvezmény</t>
  </si>
  <si>
    <t xml:space="preserve">  Ingatlanvagyon-összesítő </t>
  </si>
  <si>
    <t>Önkormányzat településazonosító száma:</t>
  </si>
  <si>
    <t>Ingatlan-</t>
  </si>
  <si>
    <t>mennyiség</t>
  </si>
  <si>
    <t>érték</t>
  </si>
  <si>
    <t>ingatlanszám, 
db</t>
  </si>
  <si>
    <t>földrészlet</t>
  </si>
  <si>
    <t xml:space="preserve">könyv szerinti </t>
  </si>
  <si>
    <t>becslés szerinti</t>
  </si>
  <si>
    <t>bruttó érték</t>
  </si>
  <si>
    <t>ha</t>
  </si>
  <si>
    <t>m2</t>
  </si>
  <si>
    <t>db</t>
  </si>
  <si>
    <t>E Ft</t>
  </si>
  <si>
    <t>a</t>
  </si>
  <si>
    <t>b</t>
  </si>
  <si>
    <t>c</t>
  </si>
  <si>
    <t>d</t>
  </si>
  <si>
    <t>e</t>
  </si>
  <si>
    <t>f</t>
  </si>
  <si>
    <t>g</t>
  </si>
  <si>
    <t>Rendezett összes ingatlan</t>
  </si>
  <si>
    <t>Rendezetlen, tulajdonba került ingatlanok</t>
  </si>
  <si>
    <t>Rendezetlen, tulajdonból kikerült ingatlanok</t>
  </si>
  <si>
    <t>Helyrajzi számmal nem rendelkező ingatlanok</t>
  </si>
  <si>
    <t>Állomány összesen (01+02+04) sorok</t>
  </si>
  <si>
    <t>16. számlacsoportban nyilvántartott ingatlanok</t>
  </si>
  <si>
    <t>05. sorból külföldi ingatlan</t>
  </si>
  <si>
    <t>05. 
sorból</t>
  </si>
  <si>
    <t xml:space="preserve"> belterület</t>
  </si>
  <si>
    <t xml:space="preserve"> </t>
  </si>
  <si>
    <t>sorból:</t>
  </si>
  <si>
    <t xml:space="preserve"> külterület</t>
  </si>
  <si>
    <t xml:space="preserve"> forgalomképtelen</t>
  </si>
  <si>
    <t xml:space="preserve"> korlátozottan forgalomképes</t>
  </si>
  <si>
    <t xml:space="preserve"> forgalomképes</t>
  </si>
  <si>
    <t>Beépítetlen terület összesen</t>
  </si>
  <si>
    <t>13. 
sorból</t>
  </si>
  <si>
    <t xml:space="preserve"> 100%-os saját tulajdon</t>
  </si>
  <si>
    <t xml:space="preserve"> más önkormányzattal közös tulajdon</t>
  </si>
  <si>
    <t xml:space="preserve"> egyéb közös tulajdon</t>
  </si>
  <si>
    <t>Beépített terület összesen</t>
  </si>
  <si>
    <t>17.
sorból</t>
  </si>
  <si>
    <t xml:space="preserve"> más tulajdonos által beépített</t>
  </si>
  <si>
    <t>Egyéb önálló ingatlan összesen</t>
  </si>
  <si>
    <t>22.
sorból</t>
  </si>
  <si>
    <t>önkormányzat településén kívül fekvő ingatlan</t>
  </si>
  <si>
    <t>védett természeti terület</t>
  </si>
  <si>
    <t>műemléki védettségű</t>
  </si>
  <si>
    <t>5 fő</t>
  </si>
  <si>
    <t>Helyi önkormányzatok tűzifához kapcsolódó  tűzifa vásárlás kiegészítés</t>
  </si>
  <si>
    <t xml:space="preserve">Műfűves </t>
  </si>
  <si>
    <t>drv</t>
  </si>
  <si>
    <t>Kamerarendszer pályázat</t>
  </si>
  <si>
    <t>Saját forrás</t>
  </si>
  <si>
    <t>10.000</t>
  </si>
  <si>
    <t>Kémény Zrt.</t>
  </si>
  <si>
    <t>60.000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</si>
</sst>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\ &quot;Ft&quot;"/>
    <numFmt numFmtId="166" formatCode="0.0"/>
    <numFmt numFmtId="167" formatCode="0.0000"/>
    <numFmt numFmtId="168" formatCode="#,##0\ _F_t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sz val="10"/>
      <name val="MS Sans Serif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21" fillId="8" borderId="10" xfId="0" applyFont="1" applyFill="1" applyBorder="1" applyAlignment="1">
      <alignment vertical="center"/>
    </xf>
    <xf numFmtId="3" fontId="21" fillId="8" borderId="10" xfId="0" applyNumberFormat="1" applyFont="1" applyFill="1" applyBorder="1" applyAlignment="1">
      <alignment horizontal="center" vertical="center"/>
    </xf>
    <xf numFmtId="3" fontId="23" fillId="23" borderId="10" xfId="0" applyNumberFormat="1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 vertical="center" wrapText="1"/>
    </xf>
    <xf numFmtId="0" fontId="24" fillId="23" borderId="10" xfId="0" applyFont="1" applyFill="1" applyBorder="1" applyAlignment="1">
      <alignment vertical="center"/>
    </xf>
    <xf numFmtId="3" fontId="24" fillId="23" borderId="10" xfId="0" applyNumberFormat="1" applyFont="1" applyFill="1" applyBorder="1" applyAlignment="1">
      <alignment horizontal="right" vertical="center"/>
    </xf>
    <xf numFmtId="0" fontId="23" fillId="23" borderId="10" xfId="0" applyFont="1" applyFill="1" applyBorder="1" applyAlignment="1">
      <alignment vertical="center"/>
    </xf>
    <xf numFmtId="0" fontId="23" fillId="23" borderId="10" xfId="0" applyFont="1" applyFill="1" applyBorder="1" applyAlignment="1">
      <alignment vertical="center" wrapText="1"/>
    </xf>
    <xf numFmtId="10" fontId="21" fillId="8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3" fontId="23" fillId="8" borderId="10" xfId="0" applyNumberFormat="1" applyFont="1" applyFill="1" applyBorder="1" applyAlignment="1">
      <alignment horizontal="center" vertical="center"/>
    </xf>
    <xf numFmtId="10" fontId="23" fillId="8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Border="1" applyAlignment="1">
      <alignment horizontal="right" vertical="center" indent="1"/>
    </xf>
    <xf numFmtId="3" fontId="23" fillId="8" borderId="10" xfId="0" applyNumberFormat="1" applyFont="1" applyFill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1" fillId="8" borderId="10" xfId="0" applyNumberFormat="1" applyFont="1" applyFill="1" applyBorder="1" applyAlignment="1">
      <alignment vertical="center"/>
    </xf>
    <xf numFmtId="10" fontId="29" fillId="8" borderId="10" xfId="0" applyNumberFormat="1" applyFont="1" applyFill="1" applyBorder="1" applyAlignment="1">
      <alignment horizontal="right" vertical="center" inden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left" vertical="top" wrapText="1"/>
    </xf>
    <xf numFmtId="3" fontId="31" fillId="0" borderId="10" xfId="0" applyNumberFormat="1" applyFont="1" applyBorder="1" applyAlignment="1">
      <alignment horizontal="right" vertical="top" wrapText="1"/>
    </xf>
    <xf numFmtId="3" fontId="32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31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23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35" fillId="23" borderId="10" xfId="0" applyFont="1" applyFill="1" applyBorder="1" applyAlignment="1">
      <alignment vertical="center"/>
    </xf>
    <xf numFmtId="3" fontId="35" fillId="2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37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3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31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top" wrapText="1"/>
    </xf>
    <xf numFmtId="0" fontId="31" fillId="24" borderId="16" xfId="0" applyFont="1" applyFill="1" applyBorder="1" applyAlignment="1">
      <alignment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vertical="center" wrapText="1"/>
    </xf>
    <xf numFmtId="0" fontId="31" fillId="24" borderId="16" xfId="0" applyFont="1" applyFill="1" applyBorder="1" applyAlignment="1">
      <alignment wrapText="1"/>
    </xf>
    <xf numFmtId="0" fontId="31" fillId="24" borderId="16" xfId="0" applyFont="1" applyFill="1" applyBorder="1" applyAlignment="1">
      <alignment horizontal="center" wrapText="1"/>
    </xf>
    <xf numFmtId="0" fontId="33" fillId="24" borderId="16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vertical="top" wrapText="1"/>
    </xf>
    <xf numFmtId="0" fontId="2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3" fontId="25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3" fontId="45" fillId="24" borderId="22" xfId="61" applyNumberFormat="1" applyFont="1" applyFill="1" applyBorder="1" applyAlignment="1">
      <alignment horizontal="center" vertical="center"/>
      <protection/>
    </xf>
    <xf numFmtId="3" fontId="45" fillId="24" borderId="16" xfId="61" applyNumberFormat="1" applyFont="1" applyFill="1" applyBorder="1" applyAlignment="1">
      <alignment horizontal="center" vertical="center"/>
      <protection/>
    </xf>
    <xf numFmtId="3" fontId="45" fillId="24" borderId="23" xfId="61" applyNumberFormat="1" applyFont="1" applyFill="1" applyBorder="1" applyAlignment="1">
      <alignment horizontal="center" vertical="center"/>
      <protection/>
    </xf>
    <xf numFmtId="0" fontId="42" fillId="24" borderId="24" xfId="62" applyFont="1" applyFill="1" applyBorder="1" applyAlignment="1">
      <alignment horizontal="center" vertical="center" wrapText="1"/>
      <protection/>
    </xf>
    <xf numFmtId="0" fontId="42" fillId="24" borderId="25" xfId="62" applyFont="1" applyFill="1" applyBorder="1" applyAlignment="1">
      <alignment horizontal="center" vertical="center"/>
      <protection/>
    </xf>
    <xf numFmtId="0" fontId="27" fillId="24" borderId="26" xfId="62" applyFont="1" applyFill="1" applyBorder="1" applyAlignment="1">
      <alignment horizontal="center" vertical="center" wrapText="1"/>
      <protection/>
    </xf>
    <xf numFmtId="3" fontId="44" fillId="24" borderId="27" xfId="61" applyNumberFormat="1" applyFont="1" applyFill="1" applyBorder="1" applyAlignment="1">
      <alignment horizontal="center" vertical="center"/>
      <protection/>
    </xf>
    <xf numFmtId="3" fontId="44" fillId="24" borderId="28" xfId="61" applyNumberFormat="1" applyFont="1" applyFill="1" applyBorder="1" applyAlignment="1">
      <alignment horizontal="center" vertical="center"/>
      <protection/>
    </xf>
    <xf numFmtId="3" fontId="44" fillId="24" borderId="29" xfId="61" applyNumberFormat="1" applyFont="1" applyFill="1" applyBorder="1" applyAlignment="1">
      <alignment horizontal="center" vertical="center"/>
      <protection/>
    </xf>
    <xf numFmtId="0" fontId="27" fillId="0" borderId="30" xfId="60" applyFont="1" applyFill="1" applyBorder="1" applyAlignment="1">
      <alignment horizontal="center" vertical="center" wrapText="1"/>
      <protection/>
    </xf>
    <xf numFmtId="0" fontId="42" fillId="0" borderId="31" xfId="62" applyFont="1" applyFill="1" applyBorder="1" applyAlignment="1">
      <alignment vertical="center" wrapText="1"/>
      <protection/>
    </xf>
    <xf numFmtId="3" fontId="42" fillId="0" borderId="32" xfId="62" applyNumberFormat="1" applyFont="1" applyFill="1" applyBorder="1" applyAlignment="1">
      <alignment vertical="center"/>
      <protection/>
    </xf>
    <xf numFmtId="3" fontId="42" fillId="0" borderId="33" xfId="62" applyNumberFormat="1" applyFont="1" applyFill="1" applyBorder="1" applyAlignment="1">
      <alignment vertical="center"/>
      <protection/>
    </xf>
    <xf numFmtId="3" fontId="42" fillId="0" borderId="11" xfId="62" applyNumberFormat="1" applyFont="1" applyFill="1" applyBorder="1" applyAlignment="1">
      <alignment vertical="center"/>
      <protection/>
    </xf>
    <xf numFmtId="3" fontId="42" fillId="0" borderId="34" xfId="62" applyNumberFormat="1" applyFont="1" applyFill="1" applyBorder="1" applyAlignment="1">
      <alignment vertical="center"/>
      <protection/>
    </xf>
    <xf numFmtId="0" fontId="27" fillId="0" borderId="35" xfId="60" applyFont="1" applyFill="1" applyBorder="1" applyAlignment="1">
      <alignment horizontal="center" vertical="center" wrapText="1"/>
      <protection/>
    </xf>
    <xf numFmtId="0" fontId="27" fillId="0" borderId="36" xfId="62" applyFont="1" applyFill="1" applyBorder="1" applyAlignment="1">
      <alignment vertical="center" wrapText="1"/>
      <protection/>
    </xf>
    <xf numFmtId="3" fontId="27" fillId="0" borderId="37" xfId="62" applyNumberFormat="1" applyFont="1" applyFill="1" applyBorder="1" applyAlignment="1">
      <alignment horizontal="center" vertical="center"/>
      <protection/>
    </xf>
    <xf numFmtId="3" fontId="27" fillId="0" borderId="38" xfId="62" applyNumberFormat="1" applyFont="1" applyFill="1" applyBorder="1" applyAlignment="1">
      <alignment vertical="center"/>
      <protection/>
    </xf>
    <xf numFmtId="3" fontId="27" fillId="0" borderId="10" xfId="62" applyNumberFormat="1" applyFont="1" applyFill="1" applyBorder="1" applyAlignment="1">
      <alignment vertical="center"/>
      <protection/>
    </xf>
    <xf numFmtId="3" fontId="27" fillId="0" borderId="39" xfId="62" applyNumberFormat="1" applyFont="1" applyFill="1" applyBorder="1" applyAlignment="1">
      <alignment vertical="center"/>
      <protection/>
    </xf>
    <xf numFmtId="3" fontId="27" fillId="0" borderId="37" xfId="62" applyNumberFormat="1" applyFont="1" applyFill="1" applyBorder="1" applyAlignment="1">
      <alignment vertical="center"/>
      <protection/>
    </xf>
    <xf numFmtId="49" fontId="27" fillId="0" borderId="40" xfId="60" applyNumberFormat="1" applyFont="1" applyFill="1" applyBorder="1" applyAlignment="1">
      <alignment horizontal="center" vertical="center" wrapText="1"/>
      <protection/>
    </xf>
    <xf numFmtId="0" fontId="27" fillId="0" borderId="0" xfId="62" applyFont="1" applyFill="1" applyBorder="1" applyAlignment="1">
      <alignment vertical="center" wrapText="1"/>
      <protection/>
    </xf>
    <xf numFmtId="3" fontId="27" fillId="0" borderId="41" xfId="62" applyNumberFormat="1" applyFont="1" applyFill="1" applyBorder="1" applyAlignment="1">
      <alignment vertical="center"/>
      <protection/>
    </xf>
    <xf numFmtId="3" fontId="27" fillId="0" borderId="22" xfId="62" applyNumberFormat="1" applyFont="1" applyFill="1" applyBorder="1" applyAlignment="1">
      <alignment vertical="center"/>
      <protection/>
    </xf>
    <xf numFmtId="3" fontId="27" fillId="0" borderId="16" xfId="62" applyNumberFormat="1" applyFont="1" applyFill="1" applyBorder="1" applyAlignment="1">
      <alignment vertical="center"/>
      <protection/>
    </xf>
    <xf numFmtId="3" fontId="27" fillId="0" borderId="23" xfId="62" applyNumberFormat="1" applyFont="1" applyFill="1" applyBorder="1" applyAlignment="1">
      <alignment vertical="center"/>
      <protection/>
    </xf>
    <xf numFmtId="0" fontId="27" fillId="0" borderId="42" xfId="62" applyFont="1" applyFill="1" applyBorder="1" applyAlignment="1">
      <alignment vertical="center" wrapText="1"/>
      <protection/>
    </xf>
    <xf numFmtId="49" fontId="27" fillId="0" borderId="43" xfId="60" applyNumberFormat="1" applyFont="1" applyFill="1" applyBorder="1" applyAlignment="1">
      <alignment horizontal="center" vertical="center" wrapText="1"/>
      <protection/>
    </xf>
    <xf numFmtId="0" fontId="27" fillId="0" borderId="44" xfId="60" applyFont="1" applyFill="1" applyBorder="1" applyAlignment="1">
      <alignment wrapText="1"/>
      <protection/>
    </xf>
    <xf numFmtId="3" fontId="27" fillId="0" borderId="45" xfId="62" applyNumberFormat="1" applyFont="1" applyFill="1" applyBorder="1" applyAlignment="1">
      <alignment vertical="center"/>
      <protection/>
    </xf>
    <xf numFmtId="3" fontId="27" fillId="0" borderId="46" xfId="62" applyNumberFormat="1" applyFont="1" applyFill="1" applyBorder="1" applyAlignment="1">
      <alignment vertical="center"/>
      <protection/>
    </xf>
    <xf numFmtId="3" fontId="27" fillId="0" borderId="47" xfId="62" applyNumberFormat="1" applyFont="1" applyFill="1" applyBorder="1" applyAlignment="1">
      <alignment vertical="center"/>
      <protection/>
    </xf>
    <xf numFmtId="3" fontId="27" fillId="0" borderId="48" xfId="62" applyNumberFormat="1" applyFont="1" applyFill="1" applyBorder="1" applyAlignment="1">
      <alignment vertical="center"/>
      <protection/>
    </xf>
    <xf numFmtId="49" fontId="29" fillId="0" borderId="43" xfId="60" applyNumberFormat="1" applyFont="1" applyFill="1" applyBorder="1" applyAlignment="1">
      <alignment horizontal="center" vertical="center" wrapText="1"/>
      <protection/>
    </xf>
    <xf numFmtId="0" fontId="29" fillId="0" borderId="44" xfId="60" applyFont="1" applyFill="1" applyBorder="1" applyAlignment="1">
      <alignment wrapText="1"/>
      <protection/>
    </xf>
    <xf numFmtId="3" fontId="29" fillId="0" borderId="45" xfId="62" applyNumberFormat="1" applyFont="1" applyFill="1" applyBorder="1" applyAlignment="1">
      <alignment vertical="center"/>
      <protection/>
    </xf>
    <xf numFmtId="3" fontId="29" fillId="0" borderId="46" xfId="62" applyNumberFormat="1" applyFont="1" applyFill="1" applyBorder="1" applyAlignment="1">
      <alignment vertical="center"/>
      <protection/>
    </xf>
    <xf numFmtId="3" fontId="29" fillId="0" borderId="47" xfId="62" applyNumberFormat="1" applyFont="1" applyFill="1" applyBorder="1" applyAlignment="1">
      <alignment vertical="center"/>
      <protection/>
    </xf>
    <xf numFmtId="3" fontId="29" fillId="0" borderId="48" xfId="62" applyNumberFormat="1" applyFont="1" applyFill="1" applyBorder="1" applyAlignment="1">
      <alignment vertical="center"/>
      <protection/>
    </xf>
    <xf numFmtId="0" fontId="46" fillId="0" borderId="49" xfId="57" applyFont="1" applyBorder="1" applyAlignment="1">
      <alignment horizontal="center" vertical="center"/>
      <protection/>
    </xf>
    <xf numFmtId="0" fontId="46" fillId="0" borderId="50" xfId="57" applyFont="1" applyBorder="1" applyAlignment="1">
      <alignment horizontal="center" vertical="center"/>
      <protection/>
    </xf>
    <xf numFmtId="0" fontId="46" fillId="0" borderId="51" xfId="57" applyFont="1" applyBorder="1" applyAlignment="1">
      <alignment horizontal="center" vertical="center"/>
      <protection/>
    </xf>
    <xf numFmtId="0" fontId="47" fillId="0" borderId="49" xfId="57" applyFont="1" applyBorder="1">
      <alignment/>
      <protection/>
    </xf>
    <xf numFmtId="0" fontId="46" fillId="0" borderId="49" xfId="57" applyFont="1" applyBorder="1">
      <alignment/>
      <protection/>
    </xf>
    <xf numFmtId="0" fontId="46" fillId="0" borderId="52" xfId="57" applyFont="1" applyBorder="1">
      <alignment/>
      <protection/>
    </xf>
    <xf numFmtId="0" fontId="46" fillId="0" borderId="50" xfId="57" applyFont="1" applyBorder="1">
      <alignment/>
      <protection/>
    </xf>
    <xf numFmtId="3" fontId="47" fillId="0" borderId="11" xfId="57" applyNumberFormat="1" applyFont="1" applyBorder="1">
      <alignment/>
      <protection/>
    </xf>
    <xf numFmtId="3" fontId="47" fillId="0" borderId="53" xfId="57" applyNumberFormat="1" applyFont="1" applyBorder="1">
      <alignment/>
      <protection/>
    </xf>
    <xf numFmtId="3" fontId="47" fillId="0" borderId="54" xfId="57" applyNumberFormat="1" applyFont="1" applyBorder="1">
      <alignment/>
      <protection/>
    </xf>
    <xf numFmtId="3" fontId="47" fillId="0" borderId="55" xfId="57" applyNumberFormat="1" applyFont="1" applyBorder="1">
      <alignment/>
      <protection/>
    </xf>
    <xf numFmtId="3" fontId="47" fillId="0" borderId="10" xfId="57" applyNumberFormat="1" applyFont="1" applyBorder="1">
      <alignment/>
      <protection/>
    </xf>
    <xf numFmtId="3" fontId="47" fillId="0" borderId="21" xfId="57" applyNumberFormat="1" applyFont="1" applyBorder="1">
      <alignment/>
      <protection/>
    </xf>
    <xf numFmtId="3" fontId="47" fillId="0" borderId="56" xfId="57" applyNumberFormat="1" applyFont="1" applyBorder="1">
      <alignment/>
      <protection/>
    </xf>
    <xf numFmtId="3" fontId="47" fillId="0" borderId="57" xfId="57" applyNumberFormat="1" applyFont="1" applyBorder="1">
      <alignment/>
      <protection/>
    </xf>
    <xf numFmtId="0" fontId="47" fillId="0" borderId="58" xfId="57" applyFont="1" applyBorder="1" applyAlignment="1">
      <alignment horizontal="center"/>
      <protection/>
    </xf>
    <xf numFmtId="0" fontId="47" fillId="0" borderId="59" xfId="57" applyFont="1" applyBorder="1" applyAlignment="1">
      <alignment horizontal="center"/>
      <protection/>
    </xf>
    <xf numFmtId="0" fontId="47" fillId="0" borderId="22" xfId="57" applyFont="1" applyBorder="1" applyAlignment="1">
      <alignment horizontal="center"/>
      <protection/>
    </xf>
    <xf numFmtId="3" fontId="47" fillId="0" borderId="16" xfId="57" applyNumberFormat="1" applyFont="1" applyBorder="1">
      <alignment/>
      <protection/>
    </xf>
    <xf numFmtId="3" fontId="47" fillId="0" borderId="60" xfId="57" applyNumberFormat="1" applyFont="1" applyBorder="1">
      <alignment/>
      <protection/>
    </xf>
    <xf numFmtId="3" fontId="47" fillId="0" borderId="61" xfId="57" applyNumberFormat="1" applyFont="1" applyBorder="1">
      <alignment/>
      <protection/>
    </xf>
    <xf numFmtId="3" fontId="47" fillId="0" borderId="59" xfId="57" applyNumberFormat="1" applyFont="1" applyBorder="1">
      <alignment/>
      <protection/>
    </xf>
    <xf numFmtId="3" fontId="47" fillId="0" borderId="49" xfId="57" applyNumberFormat="1" applyFont="1" applyBorder="1">
      <alignment/>
      <protection/>
    </xf>
    <xf numFmtId="3" fontId="47" fillId="0" borderId="50" xfId="57" applyNumberFormat="1" applyFont="1" applyBorder="1">
      <alignment/>
      <protection/>
    </xf>
    <xf numFmtId="3" fontId="47" fillId="0" borderId="52" xfId="57" applyNumberFormat="1" applyFont="1" applyBorder="1">
      <alignment/>
      <protection/>
    </xf>
    <xf numFmtId="0" fontId="22" fillId="0" borderId="0" xfId="0" applyFont="1" applyBorder="1" applyAlignment="1">
      <alignment horizontal="center" vertical="center"/>
    </xf>
    <xf numFmtId="0" fontId="22" fillId="23" borderId="0" xfId="0" applyFont="1" applyFill="1" applyBorder="1" applyAlignment="1">
      <alignment horizontal="center" vertical="center"/>
    </xf>
    <xf numFmtId="0" fontId="46" fillId="0" borderId="0" xfId="57" applyFont="1" applyBorder="1" applyAlignment="1">
      <alignment horizontal="center" vertical="center"/>
      <protection/>
    </xf>
    <xf numFmtId="3" fontId="47" fillId="0" borderId="0" xfId="57" applyNumberFormat="1" applyFont="1" applyBorder="1">
      <alignment/>
      <protection/>
    </xf>
    <xf numFmtId="0" fontId="0" fillId="0" borderId="0" xfId="0" applyBorder="1" applyAlignment="1">
      <alignment/>
    </xf>
    <xf numFmtId="0" fontId="21" fillId="0" borderId="62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21" fillId="0" borderId="63" xfId="0" applyNumberFormat="1" applyFont="1" applyFill="1" applyBorder="1" applyAlignment="1">
      <alignment vertical="center" wrapText="1"/>
    </xf>
    <xf numFmtId="0" fontId="21" fillId="0" borderId="62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3" fontId="31" fillId="0" borderId="10" xfId="0" applyNumberFormat="1" applyFont="1" applyBorder="1" applyAlignment="1">
      <alignment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/>
    </xf>
    <xf numFmtId="10" fontId="50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10" fontId="51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 wrapText="1"/>
    </xf>
    <xf numFmtId="0" fontId="0" fillId="25" borderId="1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23" fillId="0" borderId="57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/>
    </xf>
    <xf numFmtId="0" fontId="38" fillId="24" borderId="1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8" fillId="24" borderId="57" xfId="0" applyFont="1" applyFill="1" applyBorder="1" applyAlignment="1">
      <alignment horizontal="center" vertical="top" wrapText="1"/>
    </xf>
    <xf numFmtId="0" fontId="38" fillId="24" borderId="56" xfId="0" applyFont="1" applyFill="1" applyBorder="1" applyAlignment="1">
      <alignment horizontal="center" vertical="top" wrapText="1"/>
    </xf>
    <xf numFmtId="0" fontId="38" fillId="24" borderId="38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46" fillId="0" borderId="64" xfId="57" applyFont="1" applyBorder="1" applyAlignment="1">
      <alignment horizontal="center" vertical="center"/>
      <protection/>
    </xf>
    <xf numFmtId="0" fontId="46" fillId="0" borderId="49" xfId="57" applyFont="1" applyBorder="1" applyAlignment="1">
      <alignment horizontal="center" vertical="center"/>
      <protection/>
    </xf>
    <xf numFmtId="0" fontId="47" fillId="0" borderId="65" xfId="57" applyFont="1" applyBorder="1" applyAlignment="1">
      <alignment horizontal="left"/>
      <protection/>
    </xf>
    <xf numFmtId="0" fontId="47" fillId="0" borderId="11" xfId="57" applyFont="1" applyBorder="1" applyAlignment="1">
      <alignment horizontal="left"/>
      <protection/>
    </xf>
    <xf numFmtId="0" fontId="47" fillId="0" borderId="20" xfId="57" applyFont="1" applyBorder="1" applyAlignment="1">
      <alignment horizontal="center"/>
      <protection/>
    </xf>
    <xf numFmtId="0" fontId="47" fillId="0" borderId="10" xfId="57" applyFont="1" applyBorder="1" applyAlignment="1">
      <alignment horizontal="center"/>
      <protection/>
    </xf>
    <xf numFmtId="0" fontId="47" fillId="0" borderId="20" xfId="57" applyFont="1" applyBorder="1" applyAlignment="1">
      <alignment horizontal="left"/>
      <protection/>
    </xf>
    <xf numFmtId="0" fontId="47" fillId="0" borderId="10" xfId="57" applyFont="1" applyBorder="1" applyAlignment="1">
      <alignment horizontal="left"/>
      <protection/>
    </xf>
    <xf numFmtId="0" fontId="47" fillId="0" borderId="62" xfId="57" applyFont="1" applyBorder="1" applyAlignment="1">
      <alignment horizontal="center"/>
      <protection/>
    </xf>
    <xf numFmtId="0" fontId="47" fillId="0" borderId="56" xfId="57" applyFont="1" applyBorder="1" applyAlignment="1">
      <alignment horizontal="center"/>
      <protection/>
    </xf>
    <xf numFmtId="0" fontId="47" fillId="0" borderId="38" xfId="57" applyFont="1" applyBorder="1" applyAlignment="1">
      <alignment horizontal="center"/>
      <protection/>
    </xf>
    <xf numFmtId="0" fontId="47" fillId="0" borderId="64" xfId="57" applyFont="1" applyBorder="1" applyAlignment="1">
      <alignment horizontal="left"/>
      <protection/>
    </xf>
    <xf numFmtId="0" fontId="47" fillId="0" borderId="49" xfId="57" applyFont="1" applyBorder="1" applyAlignment="1">
      <alignment horizontal="left"/>
      <protection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3" fontId="45" fillId="24" borderId="66" xfId="61" applyNumberFormat="1" applyFont="1" applyFill="1" applyBorder="1" applyAlignment="1">
      <alignment horizontal="center" vertical="center"/>
      <protection/>
    </xf>
    <xf numFmtId="3" fontId="45" fillId="24" borderId="67" xfId="61" applyNumberFormat="1" applyFont="1" applyFill="1" applyBorder="1" applyAlignment="1">
      <alignment horizontal="center" vertical="center"/>
      <protection/>
    </xf>
    <xf numFmtId="3" fontId="45" fillId="24" borderId="68" xfId="61" applyNumberFormat="1" applyFont="1" applyFill="1" applyBorder="1" applyAlignment="1">
      <alignment horizontal="center" vertical="center"/>
      <protection/>
    </xf>
    <xf numFmtId="3" fontId="45" fillId="24" borderId="69" xfId="61" applyNumberFormat="1" applyFont="1" applyFill="1" applyBorder="1" applyAlignment="1">
      <alignment horizontal="center" vertical="center"/>
      <protection/>
    </xf>
    <xf numFmtId="0" fontId="43" fillId="24" borderId="70" xfId="62" applyFont="1" applyFill="1" applyBorder="1" applyAlignment="1">
      <alignment horizontal="center" vertical="center" wrapText="1"/>
      <protection/>
    </xf>
    <xf numFmtId="0" fontId="43" fillId="24" borderId="71" xfId="62" applyFont="1" applyFill="1" applyBorder="1" applyAlignment="1">
      <alignment horizontal="center" vertical="center" wrapText="1"/>
      <protection/>
    </xf>
    <xf numFmtId="0" fontId="43" fillId="24" borderId="72" xfId="62" applyFont="1" applyFill="1" applyBorder="1" applyAlignment="1">
      <alignment horizontal="center" vertical="center" wrapText="1"/>
      <protection/>
    </xf>
    <xf numFmtId="0" fontId="43" fillId="24" borderId="73" xfId="62" applyFont="1" applyFill="1" applyBorder="1" applyAlignment="1">
      <alignment horizontal="center" vertical="center" wrapText="1"/>
      <protection/>
    </xf>
    <xf numFmtId="0" fontId="29" fillId="24" borderId="74" xfId="62" applyFont="1" applyFill="1" applyBorder="1" applyAlignment="1">
      <alignment horizontal="center" vertical="center" wrapText="1"/>
      <protection/>
    </xf>
    <xf numFmtId="0" fontId="29" fillId="24" borderId="75" xfId="62" applyFont="1" applyFill="1" applyBorder="1" applyAlignment="1">
      <alignment horizontal="center" vertical="center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_Mellékletek az egységes költségvetési rendelethez" xfId="58"/>
    <cellStyle name="Normál 3" xfId="59"/>
    <cellStyle name="Normál 4" xfId="60"/>
    <cellStyle name="Normál_13_melleklet" xfId="61"/>
    <cellStyle name="Normál_Mellékletek az egységes költségvetési rendelethez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Layout" zoomScaleSheetLayoutView="100" workbookViewId="0" topLeftCell="A1">
      <selection activeCell="G17" sqref="G17"/>
    </sheetView>
  </sheetViews>
  <sheetFormatPr defaultColWidth="0" defaultRowHeight="12.75"/>
  <cols>
    <col min="1" max="1" width="5.7109375" style="0" customWidth="1"/>
    <col min="2" max="2" width="36.00390625" style="0" customWidth="1"/>
    <col min="3" max="5" width="8.421875" style="0" customWidth="1"/>
    <col min="6" max="6" width="14.28125" style="0" customWidth="1"/>
    <col min="7" max="7" width="27.7109375" style="0" customWidth="1"/>
    <col min="8" max="10" width="8.421875" style="0" customWidth="1"/>
    <col min="11" max="11" width="16.57421875" style="0" bestFit="1" customWidth="1"/>
    <col min="12" max="16384" width="0" style="0" hidden="1" customWidth="1"/>
  </cols>
  <sheetData>
    <row r="1" spans="1:11" ht="27.75" customHeight="1">
      <c r="A1" s="9" t="s">
        <v>7</v>
      </c>
      <c r="B1" s="199" t="s">
        <v>175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1:11" ht="38.25" customHeight="1">
      <c r="A2" s="9" t="s">
        <v>8</v>
      </c>
      <c r="B2" s="10" t="s">
        <v>106</v>
      </c>
      <c r="C2" s="26" t="s">
        <v>32</v>
      </c>
      <c r="D2" s="26" t="s">
        <v>28</v>
      </c>
      <c r="E2" s="26" t="s">
        <v>29</v>
      </c>
      <c r="F2" s="26" t="s">
        <v>30</v>
      </c>
      <c r="G2" s="10" t="s">
        <v>106</v>
      </c>
      <c r="H2" s="26" t="s">
        <v>32</v>
      </c>
      <c r="I2" s="26" t="s">
        <v>28</v>
      </c>
      <c r="J2" s="26" t="s">
        <v>29</v>
      </c>
      <c r="K2" s="26" t="s">
        <v>30</v>
      </c>
    </row>
    <row r="3" spans="1:11" ht="15.75">
      <c r="A3" s="9" t="s">
        <v>9</v>
      </c>
      <c r="B3" s="4" t="s">
        <v>171</v>
      </c>
      <c r="C3" s="193">
        <v>21347</v>
      </c>
      <c r="D3" s="191">
        <v>32286</v>
      </c>
      <c r="E3" s="191">
        <v>32109</v>
      </c>
      <c r="F3" s="192">
        <f>E3/D3</f>
        <v>0.9945177476305519</v>
      </c>
      <c r="G3" s="5" t="s">
        <v>159</v>
      </c>
      <c r="H3" s="191">
        <v>9945</v>
      </c>
      <c r="I3" s="191">
        <v>14054</v>
      </c>
      <c r="J3" s="191">
        <v>14054</v>
      </c>
      <c r="K3" s="192">
        <f aca="true" t="shared" si="0" ref="K3:K11">J3/I3</f>
        <v>1</v>
      </c>
    </row>
    <row r="4" spans="1:11" ht="14.25" customHeight="1">
      <c r="A4" s="9" t="s">
        <v>10</v>
      </c>
      <c r="B4" s="4" t="s">
        <v>166</v>
      </c>
      <c r="C4" s="193"/>
      <c r="D4" s="191">
        <v>5000</v>
      </c>
      <c r="E4" s="191">
        <v>5000</v>
      </c>
      <c r="F4" s="192">
        <f>E4/D4</f>
        <v>1</v>
      </c>
      <c r="G4" s="5" t="s">
        <v>160</v>
      </c>
      <c r="H4" s="191">
        <v>2749</v>
      </c>
      <c r="I4" s="191">
        <v>2971</v>
      </c>
      <c r="J4" s="191">
        <v>2971</v>
      </c>
      <c r="K4" s="192">
        <f t="shared" si="0"/>
        <v>1</v>
      </c>
    </row>
    <row r="5" spans="1:11" ht="13.5" customHeight="1">
      <c r="A5" s="9" t="s">
        <v>11</v>
      </c>
      <c r="B5" s="4" t="s">
        <v>167</v>
      </c>
      <c r="C5" s="193">
        <v>11780</v>
      </c>
      <c r="D5" s="191">
        <v>12349</v>
      </c>
      <c r="E5" s="191">
        <v>8934</v>
      </c>
      <c r="F5" s="192">
        <f>E5/D5</f>
        <v>0.7234593894242449</v>
      </c>
      <c r="G5" s="5" t="s">
        <v>161</v>
      </c>
      <c r="H5" s="191">
        <v>22226</v>
      </c>
      <c r="I5" s="191">
        <v>25675</v>
      </c>
      <c r="J5" s="191">
        <v>21468</v>
      </c>
      <c r="K5" s="192">
        <f t="shared" si="0"/>
        <v>0.8361441090555014</v>
      </c>
    </row>
    <row r="6" spans="1:11" ht="15.75">
      <c r="A6" s="9">
        <v>6</v>
      </c>
      <c r="B6" s="4" t="s">
        <v>168</v>
      </c>
      <c r="C6" s="193">
        <v>5080</v>
      </c>
      <c r="D6" s="191">
        <v>5771</v>
      </c>
      <c r="E6" s="191">
        <v>4173</v>
      </c>
      <c r="F6" s="192">
        <f>E6/D6</f>
        <v>0.7230982498700399</v>
      </c>
      <c r="G6" s="5" t="s">
        <v>162</v>
      </c>
      <c r="H6" s="191">
        <v>8466</v>
      </c>
      <c r="I6" s="191">
        <v>9299</v>
      </c>
      <c r="J6" s="191">
        <v>6544</v>
      </c>
      <c r="K6" s="192">
        <f t="shared" si="0"/>
        <v>0.7037315840412948</v>
      </c>
    </row>
    <row r="7" spans="1:11" ht="15.75" customHeight="1">
      <c r="A7" s="9">
        <v>7</v>
      </c>
      <c r="B7" s="4" t="s">
        <v>172</v>
      </c>
      <c r="C7" s="193">
        <v>5112</v>
      </c>
      <c r="D7" s="191">
        <v>5112</v>
      </c>
      <c r="E7" s="191">
        <v>4000</v>
      </c>
      <c r="F7" s="192">
        <f>E7/D7</f>
        <v>0.7824726134585289</v>
      </c>
      <c r="G7" s="4" t="s">
        <v>174</v>
      </c>
      <c r="H7" s="191">
        <v>9630</v>
      </c>
      <c r="I7" s="191">
        <v>12818</v>
      </c>
      <c r="J7" s="191">
        <v>10853</v>
      </c>
      <c r="K7" s="192">
        <f t="shared" si="0"/>
        <v>0.8466999531908254</v>
      </c>
    </row>
    <row r="8" spans="1:11" ht="13.5" customHeight="1">
      <c r="A8" s="9">
        <v>8</v>
      </c>
      <c r="B8" s="4" t="s">
        <v>169</v>
      </c>
      <c r="C8" s="193">
        <v>1000</v>
      </c>
      <c r="D8" s="191">
        <v>1000</v>
      </c>
      <c r="E8" s="191">
        <v>1000</v>
      </c>
      <c r="F8" s="192">
        <v>0</v>
      </c>
      <c r="G8" s="4" t="s">
        <v>25</v>
      </c>
      <c r="H8" s="191"/>
      <c r="I8" s="191"/>
      <c r="J8" s="191"/>
      <c r="K8" s="192" t="e">
        <f t="shared" si="0"/>
        <v>#DIV/0!</v>
      </c>
    </row>
    <row r="9" spans="1:11" ht="15.75">
      <c r="A9" s="9">
        <v>9</v>
      </c>
      <c r="B9" s="4" t="s">
        <v>170</v>
      </c>
      <c r="C9" s="193"/>
      <c r="D9" s="191"/>
      <c r="E9" s="191"/>
      <c r="F9" s="192" t="e">
        <f>E9/D9</f>
        <v>#DIV/0!</v>
      </c>
      <c r="G9" s="5" t="s">
        <v>163</v>
      </c>
      <c r="H9" s="191">
        <v>8429</v>
      </c>
      <c r="I9" s="191">
        <v>12581</v>
      </c>
      <c r="J9" s="191">
        <v>12390</v>
      </c>
      <c r="K9" s="192">
        <f t="shared" si="0"/>
        <v>0.9848183769175741</v>
      </c>
    </row>
    <row r="10" spans="1:11" ht="15.75">
      <c r="A10" s="9">
        <v>10</v>
      </c>
      <c r="B10" s="4" t="s">
        <v>173</v>
      </c>
      <c r="C10" s="193"/>
      <c r="D10" s="193"/>
      <c r="E10" s="193"/>
      <c r="F10" s="193"/>
      <c r="G10" s="5" t="s">
        <v>164</v>
      </c>
      <c r="H10" s="191">
        <v>635</v>
      </c>
      <c r="I10" s="191">
        <v>1882</v>
      </c>
      <c r="J10" s="191">
        <v>1882</v>
      </c>
      <c r="K10" s="192">
        <v>0</v>
      </c>
    </row>
    <row r="11" spans="1:11" ht="15.75">
      <c r="A11" s="9">
        <v>11</v>
      </c>
      <c r="B11" s="4"/>
      <c r="C11" s="188"/>
      <c r="D11" s="188"/>
      <c r="E11" s="188"/>
      <c r="F11" s="190"/>
      <c r="G11" s="5" t="s">
        <v>165</v>
      </c>
      <c r="H11" s="191"/>
      <c r="I11" s="191"/>
      <c r="J11" s="191"/>
      <c r="K11" s="192" t="e">
        <f t="shared" si="0"/>
        <v>#DIV/0!</v>
      </c>
    </row>
    <row r="12" spans="1:11" ht="15.75">
      <c r="A12" s="9">
        <v>12</v>
      </c>
      <c r="B12" s="4"/>
      <c r="C12" s="188"/>
      <c r="D12" s="189"/>
      <c r="E12" s="189"/>
      <c r="F12" s="190"/>
      <c r="G12" s="5"/>
      <c r="H12" s="189"/>
      <c r="I12" s="189"/>
      <c r="J12" s="189"/>
      <c r="K12" s="190"/>
    </row>
    <row r="13" spans="1:11" ht="15.75">
      <c r="A13" s="9">
        <v>13</v>
      </c>
      <c r="B13" s="17" t="s">
        <v>26</v>
      </c>
      <c r="C13" s="32">
        <f>SUM(C3:C12)</f>
        <v>44319</v>
      </c>
      <c r="D13" s="29">
        <f>SUM(D3:D12)</f>
        <v>61518</v>
      </c>
      <c r="E13" s="29">
        <f>SUM(E3:E12)</f>
        <v>55216</v>
      </c>
      <c r="F13" s="30">
        <f>E13/D13</f>
        <v>0.897558438180695</v>
      </c>
      <c r="G13" s="17" t="s">
        <v>27</v>
      </c>
      <c r="H13" s="29">
        <f>SUM(H3:H12)</f>
        <v>62080</v>
      </c>
      <c r="I13" s="29">
        <f>SUM(I3:I12)</f>
        <v>79280</v>
      </c>
      <c r="J13" s="29">
        <f>SUM(J3:J12)</f>
        <v>70162</v>
      </c>
      <c r="K13" s="30">
        <f>J13/I13</f>
        <v>0.8849899091826438</v>
      </c>
    </row>
    <row r="14" spans="1:11" ht="15.75">
      <c r="A14" s="9">
        <v>14</v>
      </c>
      <c r="B14" s="12"/>
      <c r="C14" s="12"/>
      <c r="D14" s="11"/>
      <c r="E14" s="11"/>
      <c r="F14" s="9"/>
      <c r="G14" s="12" t="s">
        <v>24</v>
      </c>
      <c r="H14" s="33">
        <f>C13-H13</f>
        <v>-17761</v>
      </c>
      <c r="I14" s="27">
        <f>D13-I13</f>
        <v>-17762</v>
      </c>
      <c r="J14" s="27">
        <f>E13-J13</f>
        <v>-14946</v>
      </c>
      <c r="K14" s="27"/>
    </row>
    <row r="15" spans="1:11" ht="15.75">
      <c r="A15" s="9">
        <v>15</v>
      </c>
      <c r="B15" s="200" t="s">
        <v>176</v>
      </c>
      <c r="C15" s="200"/>
      <c r="D15" s="200"/>
      <c r="E15" s="200"/>
      <c r="F15" s="200"/>
      <c r="G15" s="200"/>
      <c r="H15" s="200"/>
      <c r="I15" s="200"/>
      <c r="J15" s="200"/>
      <c r="K15" s="200"/>
    </row>
    <row r="16" spans="1:11" ht="38.25" customHeight="1">
      <c r="A16" s="9">
        <v>16</v>
      </c>
      <c r="B16" s="10" t="s">
        <v>106</v>
      </c>
      <c r="C16" s="26" t="s">
        <v>32</v>
      </c>
      <c r="D16" s="26" t="s">
        <v>28</v>
      </c>
      <c r="E16" s="26" t="s">
        <v>29</v>
      </c>
      <c r="F16" s="26" t="s">
        <v>30</v>
      </c>
      <c r="G16" s="10" t="s">
        <v>106</v>
      </c>
      <c r="H16" s="26" t="s">
        <v>32</v>
      </c>
      <c r="I16" s="26" t="s">
        <v>28</v>
      </c>
      <c r="J16" s="26" t="s">
        <v>29</v>
      </c>
      <c r="K16" s="26" t="s">
        <v>30</v>
      </c>
    </row>
    <row r="17" spans="1:11" ht="15.75">
      <c r="A17" s="9">
        <v>17</v>
      </c>
      <c r="B17" s="4" t="s">
        <v>179</v>
      </c>
      <c r="C17" s="2">
        <v>17761</v>
      </c>
      <c r="D17" s="27">
        <v>19345</v>
      </c>
      <c r="E17" s="27">
        <v>19509</v>
      </c>
      <c r="F17" s="28">
        <f>E17/D17</f>
        <v>1.0084776428017577</v>
      </c>
      <c r="G17" s="4" t="s">
        <v>178</v>
      </c>
      <c r="H17" s="2"/>
      <c r="I17" s="27">
        <v>1583</v>
      </c>
      <c r="J17" s="27">
        <v>1583</v>
      </c>
      <c r="K17" s="28">
        <v>1</v>
      </c>
    </row>
    <row r="18" spans="1:11" ht="15.75">
      <c r="A18" s="9">
        <v>18</v>
      </c>
      <c r="B18" s="4"/>
      <c r="C18" s="2"/>
      <c r="D18" s="27"/>
      <c r="E18" s="27"/>
      <c r="F18" s="28"/>
      <c r="G18" s="4"/>
      <c r="H18" s="2"/>
      <c r="I18" s="27"/>
      <c r="J18" s="27"/>
      <c r="K18" s="28"/>
    </row>
    <row r="19" spans="1:11" ht="15.75">
      <c r="A19" s="9">
        <v>19</v>
      </c>
      <c r="B19" s="4"/>
      <c r="C19" s="2"/>
      <c r="D19" s="27"/>
      <c r="E19" s="27"/>
      <c r="F19" s="28"/>
      <c r="G19" s="4"/>
      <c r="H19" s="2"/>
      <c r="I19" s="27"/>
      <c r="J19" s="27"/>
      <c r="K19" s="28"/>
    </row>
    <row r="20" spans="1:11" ht="15.75">
      <c r="A20" s="9">
        <v>20</v>
      </c>
      <c r="B20" s="4"/>
      <c r="C20" s="2"/>
      <c r="D20" s="27"/>
      <c r="E20" s="27"/>
      <c r="F20" s="28"/>
      <c r="G20" s="4"/>
      <c r="H20" s="2"/>
      <c r="I20" s="27"/>
      <c r="J20" s="27"/>
      <c r="K20" s="28"/>
    </row>
    <row r="21" spans="1:11" ht="15.75">
      <c r="A21" s="9">
        <v>21</v>
      </c>
      <c r="B21" s="4"/>
      <c r="C21" s="2"/>
      <c r="D21" s="27"/>
      <c r="E21" s="27"/>
      <c r="F21" s="28"/>
      <c r="G21" s="4"/>
      <c r="H21" s="2"/>
      <c r="I21" s="27"/>
      <c r="J21" s="27"/>
      <c r="K21" s="28"/>
    </row>
    <row r="22" spans="1:11" ht="30" customHeight="1">
      <c r="A22" s="9">
        <v>22</v>
      </c>
      <c r="B22" s="4"/>
      <c r="C22" s="2"/>
      <c r="D22" s="27"/>
      <c r="E22" s="2"/>
      <c r="F22" s="28"/>
      <c r="G22" s="4"/>
      <c r="H22" s="2"/>
      <c r="I22" s="27"/>
      <c r="J22" s="27"/>
      <c r="K22" s="28"/>
    </row>
    <row r="23" spans="1:11" ht="15.75">
      <c r="A23" s="9">
        <v>23</v>
      </c>
      <c r="B23" s="4"/>
      <c r="C23" s="2"/>
      <c r="D23" s="27"/>
      <c r="E23" s="2"/>
      <c r="F23" s="28"/>
      <c r="G23" s="4"/>
      <c r="H23" s="2"/>
      <c r="I23" s="27"/>
      <c r="J23" s="27"/>
      <c r="K23" s="28"/>
    </row>
    <row r="24" spans="1:11" ht="15.75">
      <c r="A24" s="9">
        <v>24</v>
      </c>
      <c r="B24" s="17" t="s">
        <v>19</v>
      </c>
      <c r="C24" s="18">
        <f>SUM(C17:C23)</f>
        <v>17761</v>
      </c>
      <c r="D24" s="18">
        <f>SUM(D17:D23)</f>
        <v>19345</v>
      </c>
      <c r="E24" s="18">
        <f>SUM(E17:E23)</f>
        <v>19509</v>
      </c>
      <c r="F24" s="25">
        <f>E24/D24</f>
        <v>1.0084776428017577</v>
      </c>
      <c r="G24" s="17" t="s">
        <v>20</v>
      </c>
      <c r="H24" s="18">
        <f>SUM(H17:H23)</f>
        <v>0</v>
      </c>
      <c r="I24" s="18">
        <f>SUM(I17:I23)</f>
        <v>1583</v>
      </c>
      <c r="J24" s="18">
        <f>SUM(J17:J23)</f>
        <v>1583</v>
      </c>
      <c r="K24" s="25">
        <f>J24/I24</f>
        <v>1</v>
      </c>
    </row>
    <row r="25" spans="1:11" ht="15.75">
      <c r="A25" s="9">
        <v>25</v>
      </c>
      <c r="B25" s="12"/>
      <c r="C25" s="12"/>
      <c r="D25" s="14"/>
      <c r="E25" s="14"/>
      <c r="F25" s="15"/>
      <c r="G25" s="12" t="s">
        <v>24</v>
      </c>
      <c r="H25" s="5">
        <f>C24-H24</f>
        <v>17761</v>
      </c>
      <c r="I25" s="27">
        <f>D24-I24</f>
        <v>17762</v>
      </c>
      <c r="J25" s="27">
        <f>E24-J24</f>
        <v>17926</v>
      </c>
      <c r="K25" s="27"/>
    </row>
    <row r="26" spans="1:11" ht="15.75">
      <c r="A26" s="9">
        <v>26</v>
      </c>
      <c r="B26" s="196" t="s">
        <v>177</v>
      </c>
      <c r="C26" s="197"/>
      <c r="D26" s="197"/>
      <c r="E26" s="197"/>
      <c r="F26" s="197"/>
      <c r="G26" s="197"/>
      <c r="H26" s="197"/>
      <c r="I26" s="197"/>
      <c r="J26" s="197"/>
      <c r="K26" s="198"/>
    </row>
    <row r="27" spans="1:11" ht="48">
      <c r="A27" s="9">
        <v>27</v>
      </c>
      <c r="B27" s="10" t="s">
        <v>106</v>
      </c>
      <c r="C27" s="26" t="s">
        <v>32</v>
      </c>
      <c r="D27" s="26" t="s">
        <v>28</v>
      </c>
      <c r="E27" s="26" t="s">
        <v>29</v>
      </c>
      <c r="F27" s="26" t="s">
        <v>30</v>
      </c>
      <c r="G27" s="10" t="s">
        <v>106</v>
      </c>
      <c r="H27" s="26" t="s">
        <v>32</v>
      </c>
      <c r="I27" s="26" t="s">
        <v>28</v>
      </c>
      <c r="J27" s="26" t="s">
        <v>29</v>
      </c>
      <c r="K27" s="26" t="s">
        <v>30</v>
      </c>
    </row>
    <row r="28" spans="1:11" ht="15.75">
      <c r="A28" s="9">
        <v>28</v>
      </c>
      <c r="B28" s="5" t="s">
        <v>18</v>
      </c>
      <c r="C28" s="27">
        <f>C13</f>
        <v>44319</v>
      </c>
      <c r="D28" s="27">
        <f>D13</f>
        <v>61518</v>
      </c>
      <c r="E28" s="27">
        <f>E13</f>
        <v>55216</v>
      </c>
      <c r="F28" s="28">
        <f>E28/D28</f>
        <v>0.897558438180695</v>
      </c>
      <c r="G28" s="5" t="s">
        <v>27</v>
      </c>
      <c r="H28" s="27">
        <f>H13</f>
        <v>62080</v>
      </c>
      <c r="I28" s="27">
        <f>I13</f>
        <v>79280</v>
      </c>
      <c r="J28" s="27">
        <f>J13</f>
        <v>70162</v>
      </c>
      <c r="K28" s="31">
        <f>J28/I28</f>
        <v>0.8849899091826438</v>
      </c>
    </row>
    <row r="29" spans="1:11" ht="15.75">
      <c r="A29" s="9">
        <v>29</v>
      </c>
      <c r="B29" s="5" t="s">
        <v>19</v>
      </c>
      <c r="C29" s="27">
        <f>C24</f>
        <v>17761</v>
      </c>
      <c r="D29" s="27">
        <f>D24</f>
        <v>19345</v>
      </c>
      <c r="E29" s="27">
        <f>E24</f>
        <v>19509</v>
      </c>
      <c r="F29" s="28">
        <f>E29/D29</f>
        <v>1.0084776428017577</v>
      </c>
      <c r="G29" s="5" t="s">
        <v>31</v>
      </c>
      <c r="H29" s="27">
        <f>H24</f>
        <v>0</v>
      </c>
      <c r="I29" s="27">
        <f>I24</f>
        <v>1583</v>
      </c>
      <c r="J29" s="27">
        <f>J24</f>
        <v>1583</v>
      </c>
      <c r="K29" s="31">
        <f>J29/I29</f>
        <v>1</v>
      </c>
    </row>
    <row r="30" spans="1:11" ht="15.75">
      <c r="A30" s="9">
        <v>30</v>
      </c>
      <c r="B30" s="17" t="s">
        <v>22</v>
      </c>
      <c r="C30" s="34">
        <f>SUM(C28:C29)</f>
        <v>62080</v>
      </c>
      <c r="D30" s="18">
        <f>SUM(D28:D29)</f>
        <v>80863</v>
      </c>
      <c r="E30" s="18">
        <f>SUM(E28:E29)</f>
        <v>74725</v>
      </c>
      <c r="F30" s="25">
        <f>E30/D30</f>
        <v>0.9240938377255358</v>
      </c>
      <c r="G30" s="17" t="s">
        <v>23</v>
      </c>
      <c r="H30" s="18">
        <f>SUM(H28:H29)</f>
        <v>62080</v>
      </c>
      <c r="I30" s="18">
        <f>SUM(I28:I29)</f>
        <v>80863</v>
      </c>
      <c r="J30" s="18">
        <f>SUM(J28:J29)</f>
        <v>71745</v>
      </c>
      <c r="K30" s="35">
        <f>J30/I30</f>
        <v>0.8872413835746881</v>
      </c>
    </row>
  </sheetData>
  <sheetProtection/>
  <mergeCells count="3">
    <mergeCell ref="B26:K26"/>
    <mergeCell ref="B1:K1"/>
    <mergeCell ref="B15:K15"/>
  </mergeCells>
  <printOptions/>
  <pageMargins left="0.4724409448818898" right="0.2755905511811024" top="0.8267716535433072" bottom="0.4724409448818898" header="0.4724409448818898" footer="0.31496062992125984"/>
  <pageSetup horizontalDpi="300" verticalDpi="300" orientation="landscape" paperSize="9" scale="90" r:id="rId1"/>
  <headerFooter alignWithMargins="0">
    <oddHeader>&amp;C18. melléklet a 7/2015. (V.29.) önkormányzatt rendelethez</oddHeader>
    <oddFooter xml:space="preserve">&amp;C&amp;P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view="pageLayout" workbookViewId="0" topLeftCell="A1">
      <selection activeCell="G14" sqref="G14"/>
    </sheetView>
  </sheetViews>
  <sheetFormatPr defaultColWidth="9.140625" defaultRowHeight="12.75"/>
  <cols>
    <col min="2" max="2" width="25.7109375" style="0" customWidth="1"/>
    <col min="3" max="3" width="9.57421875" style="0" bestFit="1" customWidth="1"/>
    <col min="5" max="5" width="11.57421875" style="0" customWidth="1"/>
  </cols>
  <sheetData>
    <row r="1" spans="1:7" ht="12.75">
      <c r="A1" s="204" t="s">
        <v>194</v>
      </c>
      <c r="B1" s="204"/>
      <c r="C1" s="204"/>
      <c r="D1" s="204"/>
      <c r="E1" s="204"/>
      <c r="F1" s="204"/>
      <c r="G1" s="204"/>
    </row>
    <row r="3" spans="1:7" ht="12.75">
      <c r="A3" s="204" t="s">
        <v>195</v>
      </c>
      <c r="B3" s="204"/>
      <c r="C3" s="204"/>
      <c r="D3" s="204"/>
      <c r="E3" s="204"/>
      <c r="F3" s="204"/>
      <c r="G3" s="204"/>
    </row>
    <row r="4" spans="1:7" ht="12.75">
      <c r="A4" s="204" t="s">
        <v>116</v>
      </c>
      <c r="B4" s="204"/>
      <c r="C4" s="204"/>
      <c r="D4" s="204"/>
      <c r="E4" s="204"/>
      <c r="F4" s="204"/>
      <c r="G4" s="204"/>
    </row>
    <row r="5" spans="2:7" ht="12.75">
      <c r="B5" s="44"/>
      <c r="C5" s="45"/>
      <c r="D5" s="44"/>
      <c r="E5" s="44"/>
      <c r="F5" s="44"/>
      <c r="G5" s="44"/>
    </row>
    <row r="6" spans="2:7" ht="12.75">
      <c r="B6" s="44"/>
      <c r="C6" s="45"/>
      <c r="D6" s="44"/>
      <c r="E6" s="44"/>
      <c r="F6" s="44"/>
      <c r="G6" s="44"/>
    </row>
    <row r="7" spans="2:7" ht="12.75">
      <c r="B7" s="44"/>
      <c r="C7" s="45"/>
      <c r="D7" s="44"/>
      <c r="E7" s="44"/>
      <c r="F7" s="44"/>
      <c r="G7" s="44"/>
    </row>
    <row r="8" spans="2:7" ht="13.5" thickBot="1">
      <c r="B8" s="44"/>
      <c r="C8" s="44"/>
      <c r="D8" s="44"/>
      <c r="E8" s="44"/>
      <c r="F8" s="44"/>
      <c r="G8" s="44" t="s">
        <v>126</v>
      </c>
    </row>
    <row r="9" spans="1:7" ht="24.75" customHeight="1" thickTop="1">
      <c r="A9" s="231" t="s">
        <v>117</v>
      </c>
      <c r="B9" s="233" t="s">
        <v>118</v>
      </c>
      <c r="C9" s="235" t="s">
        <v>119</v>
      </c>
      <c r="D9" s="227" t="s">
        <v>120</v>
      </c>
      <c r="E9" s="228"/>
      <c r="F9" s="229" t="s">
        <v>121</v>
      </c>
      <c r="G9" s="230"/>
    </row>
    <row r="10" spans="1:7" ht="24.75" customHeight="1">
      <c r="A10" s="232"/>
      <c r="B10" s="234"/>
      <c r="C10" s="236"/>
      <c r="D10" s="104" t="s">
        <v>122</v>
      </c>
      <c r="E10" s="105" t="s">
        <v>123</v>
      </c>
      <c r="F10" s="105" t="s">
        <v>122</v>
      </c>
      <c r="G10" s="106" t="s">
        <v>123</v>
      </c>
    </row>
    <row r="11" spans="1:7" ht="13.5" thickBot="1">
      <c r="A11" s="107" t="s">
        <v>53</v>
      </c>
      <c r="B11" s="108" t="s">
        <v>124</v>
      </c>
      <c r="C11" s="109" t="s">
        <v>55</v>
      </c>
      <c r="D11" s="110" t="s">
        <v>56</v>
      </c>
      <c r="E11" s="111" t="s">
        <v>57</v>
      </c>
      <c r="F11" s="111" t="s">
        <v>125</v>
      </c>
      <c r="G11" s="112" t="s">
        <v>59</v>
      </c>
    </row>
    <row r="12" spans="1:7" ht="13.5" thickTop="1">
      <c r="A12" s="113" t="s">
        <v>77</v>
      </c>
      <c r="B12" s="114" t="s">
        <v>251</v>
      </c>
      <c r="C12" s="115">
        <v>5000000</v>
      </c>
      <c r="D12" s="116">
        <v>5000000</v>
      </c>
      <c r="E12" s="117">
        <v>5000000</v>
      </c>
      <c r="F12" s="117">
        <v>0</v>
      </c>
      <c r="G12" s="118">
        <v>0</v>
      </c>
    </row>
    <row r="13" spans="1:7" ht="12.75">
      <c r="A13" s="119" t="s">
        <v>78</v>
      </c>
      <c r="B13" s="120" t="s">
        <v>252</v>
      </c>
      <c r="C13" s="121"/>
      <c r="D13" s="122"/>
      <c r="E13" s="123">
        <v>600000</v>
      </c>
      <c r="F13" s="123">
        <v>0</v>
      </c>
      <c r="G13" s="124">
        <v>0</v>
      </c>
    </row>
    <row r="14" spans="1:7" ht="12.75">
      <c r="A14" s="119" t="s">
        <v>79</v>
      </c>
      <c r="B14" s="120"/>
      <c r="C14" s="125"/>
      <c r="D14" s="122"/>
      <c r="E14" s="123"/>
      <c r="F14" s="123"/>
      <c r="G14" s="124"/>
    </row>
    <row r="15" spans="1:7" ht="12.75">
      <c r="A15" s="126" t="s">
        <v>80</v>
      </c>
      <c r="B15" s="127"/>
      <c r="C15" s="128"/>
      <c r="D15" s="129"/>
      <c r="E15" s="130"/>
      <c r="F15" s="130"/>
      <c r="G15" s="131"/>
    </row>
    <row r="16" spans="1:7" ht="12.75">
      <c r="A16" s="126" t="s">
        <v>81</v>
      </c>
      <c r="B16" s="132"/>
      <c r="C16" s="128"/>
      <c r="D16" s="129"/>
      <c r="E16" s="130"/>
      <c r="F16" s="130"/>
      <c r="G16" s="131"/>
    </row>
    <row r="17" spans="1:7" ht="12.75">
      <c r="A17" s="126" t="s">
        <v>82</v>
      </c>
      <c r="B17" s="132"/>
      <c r="C17" s="128"/>
      <c r="D17" s="129"/>
      <c r="E17" s="130"/>
      <c r="F17" s="130"/>
      <c r="G17" s="131"/>
    </row>
    <row r="18" spans="1:7" ht="12.75">
      <c r="A18" s="126" t="s">
        <v>83</v>
      </c>
      <c r="B18" s="132"/>
      <c r="C18" s="128"/>
      <c r="D18" s="129"/>
      <c r="E18" s="130"/>
      <c r="F18" s="130"/>
      <c r="G18" s="131"/>
    </row>
    <row r="19" spans="1:7" ht="12.75">
      <c r="A19" s="126" t="s">
        <v>84</v>
      </c>
      <c r="B19" s="132"/>
      <c r="C19" s="128"/>
      <c r="D19" s="129"/>
      <c r="E19" s="130"/>
      <c r="F19" s="130"/>
      <c r="G19" s="131"/>
    </row>
    <row r="20" spans="1:7" ht="13.5" thickBot="1">
      <c r="A20" s="133" t="s">
        <v>85</v>
      </c>
      <c r="B20" s="134"/>
      <c r="C20" s="135"/>
      <c r="D20" s="136"/>
      <c r="E20" s="137"/>
      <c r="F20" s="137"/>
      <c r="G20" s="138"/>
    </row>
    <row r="21" spans="1:7" ht="14.25" thickBot="1" thickTop="1">
      <c r="A21" s="139" t="s">
        <v>86</v>
      </c>
      <c r="B21" s="140" t="s">
        <v>52</v>
      </c>
      <c r="C21" s="141">
        <f>SUM(C12:C20)</f>
        <v>5000000</v>
      </c>
      <c r="D21" s="142">
        <f>SUM(D12:D20)</f>
        <v>5000000</v>
      </c>
      <c r="E21" s="143">
        <f>SUM(E12:E20)</f>
        <v>5600000</v>
      </c>
      <c r="F21" s="143">
        <f>SUM(F12:F20)</f>
        <v>0</v>
      </c>
      <c r="G21" s="144">
        <f>SUM(G12:G20)</f>
        <v>0</v>
      </c>
    </row>
    <row r="22" ht="13.5" thickTop="1"/>
  </sheetData>
  <sheetProtection/>
  <mergeCells count="8">
    <mergeCell ref="A1:G1"/>
    <mergeCell ref="A3:G3"/>
    <mergeCell ref="A4:G4"/>
    <mergeCell ref="D9:E9"/>
    <mergeCell ref="F9:G9"/>
    <mergeCell ref="A9:A10"/>
    <mergeCell ref="B9:B10"/>
    <mergeCell ref="C9:C10"/>
  </mergeCells>
  <printOptions/>
  <pageMargins left="0.7" right="0.7" top="0.75" bottom="0.75" header="0.3" footer="0.3"/>
  <pageSetup horizontalDpi="600" verticalDpi="600" orientation="portrait" paperSize="9" r:id="rId1"/>
  <headerFooter>
    <oddHeader>&amp;C18. melléklet a 7/2015. (V.29.)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5"/>
  <sheetViews>
    <sheetView view="pageLayout" zoomScaleNormal="10" workbookViewId="0" topLeftCell="A1">
      <selection activeCell="K22" sqref="K22"/>
    </sheetView>
  </sheetViews>
  <sheetFormatPr defaultColWidth="9.140625" defaultRowHeight="12.75"/>
  <sheetData>
    <row r="1" spans="1:10" ht="12.75">
      <c r="A1" t="s">
        <v>198</v>
      </c>
      <c r="F1" t="s">
        <v>199</v>
      </c>
      <c r="J1">
        <v>8466</v>
      </c>
    </row>
    <row r="2" spans="1:4" ht="12.75">
      <c r="A2" t="s">
        <v>106</v>
      </c>
      <c r="D2" t="s">
        <v>200</v>
      </c>
    </row>
    <row r="3" spans="4:7" ht="12.75">
      <c r="D3" t="s">
        <v>201</v>
      </c>
      <c r="G3" t="s">
        <v>202</v>
      </c>
    </row>
    <row r="4" spans="4:9" ht="38.25">
      <c r="D4" s="195" t="s">
        <v>203</v>
      </c>
      <c r="E4" t="s">
        <v>204</v>
      </c>
      <c r="G4" t="s">
        <v>205</v>
      </c>
      <c r="I4" t="s">
        <v>206</v>
      </c>
    </row>
    <row r="5" ht="12.75">
      <c r="G5" t="s">
        <v>207</v>
      </c>
    </row>
    <row r="6" spans="5:10" ht="12.75">
      <c r="E6" t="s">
        <v>208</v>
      </c>
      <c r="F6" t="s">
        <v>209</v>
      </c>
      <c r="G6" t="s">
        <v>210</v>
      </c>
      <c r="H6" t="s">
        <v>211</v>
      </c>
      <c r="I6" t="s">
        <v>210</v>
      </c>
      <c r="J6" t="s">
        <v>211</v>
      </c>
    </row>
    <row r="7" spans="4:10" ht="12.75">
      <c r="D7" t="s">
        <v>212</v>
      </c>
      <c r="E7" t="s">
        <v>213</v>
      </c>
      <c r="F7" t="s">
        <v>214</v>
      </c>
      <c r="G7" t="s">
        <v>215</v>
      </c>
      <c r="H7" t="s">
        <v>216</v>
      </c>
      <c r="I7" t="s">
        <v>217</v>
      </c>
      <c r="J7" t="s">
        <v>218</v>
      </c>
    </row>
    <row r="8" spans="1:10" ht="12.75">
      <c r="A8" t="s">
        <v>219</v>
      </c>
      <c r="D8">
        <v>84</v>
      </c>
      <c r="E8">
        <v>33</v>
      </c>
      <c r="F8" s="16">
        <v>8615</v>
      </c>
      <c r="G8">
        <v>84</v>
      </c>
      <c r="H8" s="16">
        <v>689702</v>
      </c>
      <c r="I8">
        <v>84</v>
      </c>
      <c r="J8" s="16">
        <v>506221</v>
      </c>
    </row>
    <row r="9" spans="1:10" ht="12.75">
      <c r="A9" t="s">
        <v>220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ht="12.75">
      <c r="A10" t="s">
        <v>221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ht="12.75">
      <c r="A11" t="s">
        <v>222</v>
      </c>
      <c r="D11">
        <v>0</v>
      </c>
      <c r="G11">
        <v>0</v>
      </c>
      <c r="H11">
        <v>0</v>
      </c>
      <c r="I11">
        <v>0</v>
      </c>
      <c r="J11">
        <v>0</v>
      </c>
    </row>
    <row r="12" spans="1:10" ht="12.75">
      <c r="A12" t="s">
        <v>223</v>
      </c>
      <c r="D12">
        <v>84</v>
      </c>
      <c r="E12">
        <v>33</v>
      </c>
      <c r="F12" s="16">
        <v>8615</v>
      </c>
      <c r="G12">
        <v>84</v>
      </c>
      <c r="H12" s="16">
        <v>689702</v>
      </c>
      <c r="I12">
        <v>84</v>
      </c>
      <c r="J12" s="16">
        <v>506221</v>
      </c>
    </row>
    <row r="13" spans="1:10" ht="12.75">
      <c r="A13" t="s">
        <v>224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ht="12.75">
      <c r="A14" t="s">
        <v>225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ht="25.5">
      <c r="A15" s="195" t="s">
        <v>226</v>
      </c>
      <c r="B15" t="s">
        <v>227</v>
      </c>
      <c r="C15" t="s">
        <v>228</v>
      </c>
      <c r="D15">
        <v>72</v>
      </c>
      <c r="E15">
        <v>27</v>
      </c>
      <c r="F15" s="16">
        <v>7307</v>
      </c>
      <c r="G15">
        <v>72</v>
      </c>
      <c r="H15" s="16">
        <v>587719</v>
      </c>
      <c r="I15">
        <v>72</v>
      </c>
      <c r="J15" s="16">
        <v>404238</v>
      </c>
    </row>
    <row r="16" spans="1:10" ht="12.75">
      <c r="A16" t="s">
        <v>229</v>
      </c>
      <c r="B16" t="s">
        <v>230</v>
      </c>
      <c r="D16">
        <v>12</v>
      </c>
      <c r="E16">
        <v>6</v>
      </c>
      <c r="F16" s="16">
        <v>1308</v>
      </c>
      <c r="G16">
        <v>12</v>
      </c>
      <c r="H16" s="16">
        <v>101983</v>
      </c>
      <c r="I16">
        <v>12</v>
      </c>
      <c r="J16" s="16">
        <v>101983</v>
      </c>
    </row>
    <row r="17" spans="1:10" ht="25.5">
      <c r="A17" s="195" t="s">
        <v>226</v>
      </c>
      <c r="B17" t="s">
        <v>231</v>
      </c>
      <c r="D17">
        <v>52</v>
      </c>
      <c r="E17">
        <v>19</v>
      </c>
      <c r="F17" s="16">
        <v>1929</v>
      </c>
      <c r="G17">
        <v>52</v>
      </c>
      <c r="H17" s="16">
        <v>242401</v>
      </c>
      <c r="I17">
        <v>52</v>
      </c>
      <c r="J17" s="16">
        <v>242401</v>
      </c>
    </row>
    <row r="18" spans="2:10" ht="12.75">
      <c r="B18" t="s">
        <v>232</v>
      </c>
      <c r="D18">
        <v>12</v>
      </c>
      <c r="E18">
        <v>6</v>
      </c>
      <c r="F18" s="16">
        <v>8581</v>
      </c>
      <c r="G18">
        <v>12</v>
      </c>
      <c r="H18" s="16">
        <v>409905</v>
      </c>
      <c r="I18">
        <v>12</v>
      </c>
      <c r="J18" s="16">
        <v>226424</v>
      </c>
    </row>
    <row r="19" spans="2:10" ht="12.75">
      <c r="B19" t="s">
        <v>233</v>
      </c>
      <c r="D19">
        <v>20</v>
      </c>
      <c r="E19">
        <v>7</v>
      </c>
      <c r="F19" s="16">
        <v>8105</v>
      </c>
      <c r="G19">
        <v>20</v>
      </c>
      <c r="H19" s="16">
        <v>37396</v>
      </c>
      <c r="I19">
        <v>20</v>
      </c>
      <c r="J19" s="16">
        <v>37396</v>
      </c>
    </row>
    <row r="20" spans="1:10" ht="12.75">
      <c r="A20" t="s">
        <v>234</v>
      </c>
      <c r="D20">
        <v>59</v>
      </c>
      <c r="E20">
        <v>24</v>
      </c>
      <c r="F20" s="16">
        <v>1421</v>
      </c>
      <c r="G20">
        <v>59</v>
      </c>
      <c r="H20" s="16">
        <v>191385</v>
      </c>
      <c r="I20">
        <v>59</v>
      </c>
      <c r="J20" s="16">
        <v>191385</v>
      </c>
    </row>
    <row r="21" spans="1:10" ht="25.5">
      <c r="A21" s="195" t="s">
        <v>235</v>
      </c>
      <c r="B21" t="s">
        <v>236</v>
      </c>
      <c r="D21">
        <v>58</v>
      </c>
      <c r="E21">
        <v>23</v>
      </c>
      <c r="F21" s="16">
        <v>4065</v>
      </c>
      <c r="G21">
        <v>58</v>
      </c>
      <c r="H21" s="16">
        <v>191362</v>
      </c>
      <c r="I21">
        <v>58</v>
      </c>
      <c r="J21" s="16">
        <v>191362</v>
      </c>
    </row>
    <row r="22" spans="2:10" ht="12.75">
      <c r="B22" t="s">
        <v>237</v>
      </c>
      <c r="D22">
        <v>1</v>
      </c>
      <c r="E22">
        <v>0</v>
      </c>
      <c r="F22" s="16">
        <v>7356</v>
      </c>
      <c r="G22">
        <v>1</v>
      </c>
      <c r="H22">
        <v>23</v>
      </c>
      <c r="I22">
        <v>1</v>
      </c>
      <c r="J22">
        <v>23</v>
      </c>
    </row>
    <row r="23" spans="2:10" ht="12.75">
      <c r="B23" t="s">
        <v>238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 ht="12.75">
      <c r="A24" t="s">
        <v>239</v>
      </c>
      <c r="D24">
        <v>25</v>
      </c>
      <c r="E24">
        <v>9</v>
      </c>
      <c r="F24" s="16">
        <v>7194</v>
      </c>
      <c r="G24">
        <v>25</v>
      </c>
      <c r="H24" s="16">
        <v>498317</v>
      </c>
      <c r="I24">
        <v>25</v>
      </c>
      <c r="J24" s="16">
        <v>314836</v>
      </c>
    </row>
    <row r="25" spans="1:10" ht="25.5">
      <c r="A25" s="195" t="s">
        <v>240</v>
      </c>
      <c r="B25" t="s">
        <v>236</v>
      </c>
      <c r="D25">
        <v>25</v>
      </c>
      <c r="E25">
        <v>9</v>
      </c>
      <c r="F25" s="16">
        <v>7194</v>
      </c>
      <c r="G25">
        <v>25</v>
      </c>
      <c r="H25" s="16">
        <v>498317</v>
      </c>
      <c r="I25">
        <v>25</v>
      </c>
      <c r="J25" s="16">
        <v>314836</v>
      </c>
    </row>
    <row r="26" spans="2:10" ht="12.75">
      <c r="B26" t="s">
        <v>237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2:10" ht="12.75">
      <c r="B27" t="s">
        <v>238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2:10" ht="12.75">
      <c r="B28" t="s">
        <v>241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2.75">
      <c r="A29" t="s">
        <v>242</v>
      </c>
      <c r="D29">
        <v>0</v>
      </c>
      <c r="G29">
        <v>0</v>
      </c>
      <c r="H29">
        <v>0</v>
      </c>
      <c r="I29">
        <v>0</v>
      </c>
      <c r="J29">
        <v>0</v>
      </c>
    </row>
    <row r="30" spans="1:10" ht="25.5">
      <c r="A30" s="195" t="s">
        <v>243</v>
      </c>
      <c r="B30" t="s">
        <v>236</v>
      </c>
      <c r="D30">
        <v>0</v>
      </c>
      <c r="G30">
        <v>0</v>
      </c>
      <c r="H30">
        <v>0</v>
      </c>
      <c r="I30">
        <v>0</v>
      </c>
      <c r="J30">
        <v>0</v>
      </c>
    </row>
    <row r="31" spans="2:10" ht="12.75">
      <c r="B31" t="s">
        <v>237</v>
      </c>
      <c r="D31">
        <v>0</v>
      </c>
      <c r="G31">
        <v>0</v>
      </c>
      <c r="H31">
        <v>0</v>
      </c>
      <c r="I31">
        <v>0</v>
      </c>
      <c r="J31">
        <v>0</v>
      </c>
    </row>
    <row r="32" spans="2:10" ht="12.75">
      <c r="B32" t="s">
        <v>238</v>
      </c>
      <c r="D32">
        <v>0</v>
      </c>
      <c r="G32">
        <v>0</v>
      </c>
      <c r="H32">
        <v>0</v>
      </c>
      <c r="I32">
        <v>0</v>
      </c>
      <c r="J32">
        <v>0</v>
      </c>
    </row>
    <row r="33" spans="1:10" ht="25.5">
      <c r="A33" s="195" t="s">
        <v>226</v>
      </c>
      <c r="B33" t="s">
        <v>244</v>
      </c>
      <c r="D33">
        <v>1</v>
      </c>
      <c r="E33">
        <v>0</v>
      </c>
      <c r="F33" s="16">
        <v>7356</v>
      </c>
      <c r="G33">
        <v>1</v>
      </c>
      <c r="H33">
        <v>23</v>
      </c>
      <c r="I33">
        <v>1</v>
      </c>
      <c r="J33">
        <v>23</v>
      </c>
    </row>
    <row r="34" spans="2:10" ht="12.75">
      <c r="B34" t="s">
        <v>245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2:10" ht="12.75">
      <c r="B35" t="s">
        <v>246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1" r:id="rId1"/>
  <headerFooter>
    <oddHeader>&amp;C18/.  melléklet a 7/2015. (V.29.)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 topLeftCell="A1">
      <selection activeCell="D5" sqref="D5"/>
    </sheetView>
  </sheetViews>
  <sheetFormatPr defaultColWidth="9.140625" defaultRowHeight="12.75"/>
  <cols>
    <col min="1" max="1" width="8.140625" style="0" customWidth="1"/>
    <col min="2" max="2" width="33.140625" style="0" customWidth="1"/>
    <col min="3" max="3" width="13.8515625" style="0" customWidth="1"/>
    <col min="4" max="4" width="12.28125" style="0" customWidth="1"/>
    <col min="5" max="5" width="13.57421875" style="0" customWidth="1"/>
    <col min="6" max="6" width="11.7109375" style="0" customWidth="1"/>
    <col min="7" max="7" width="13.421875" style="0" customWidth="1"/>
    <col min="8" max="8" width="15.57421875" style="0" customWidth="1"/>
    <col min="9" max="9" width="15.140625" style="0" customWidth="1"/>
  </cols>
  <sheetData>
    <row r="1" spans="1:9" ht="42" customHeight="1">
      <c r="A1" s="201" t="s">
        <v>105</v>
      </c>
      <c r="B1" s="202"/>
      <c r="C1" s="202"/>
      <c r="D1" s="202"/>
      <c r="E1" s="202"/>
      <c r="F1" s="202"/>
      <c r="G1" s="202"/>
      <c r="H1" s="202"/>
      <c r="I1" s="202"/>
    </row>
    <row r="2" spans="1:9" s="63" customFormat="1" ht="102">
      <c r="A2" s="80" t="s">
        <v>76</v>
      </c>
      <c r="B2" s="80" t="s">
        <v>106</v>
      </c>
      <c r="C2" s="80" t="s">
        <v>100</v>
      </c>
      <c r="D2" s="80" t="s">
        <v>101</v>
      </c>
      <c r="E2" s="80" t="s">
        <v>88</v>
      </c>
      <c r="F2" s="80" t="s">
        <v>87</v>
      </c>
      <c r="G2" s="80" t="s">
        <v>102</v>
      </c>
      <c r="H2" s="80" t="s">
        <v>103</v>
      </c>
      <c r="I2" s="80" t="s">
        <v>104</v>
      </c>
    </row>
    <row r="3" spans="1:9" ht="15">
      <c r="A3" s="81">
        <v>1</v>
      </c>
      <c r="B3" s="81">
        <v>2</v>
      </c>
      <c r="C3" s="81">
        <v>3</v>
      </c>
      <c r="D3" s="81">
        <v>4</v>
      </c>
      <c r="E3" s="81">
        <v>5</v>
      </c>
      <c r="F3" s="81">
        <v>6</v>
      </c>
      <c r="G3" s="81">
        <v>7</v>
      </c>
      <c r="H3" s="81">
        <v>8</v>
      </c>
      <c r="I3" s="81">
        <v>9</v>
      </c>
    </row>
    <row r="4" spans="1:9" ht="63.75">
      <c r="A4" s="37" t="s">
        <v>77</v>
      </c>
      <c r="B4" s="38" t="s">
        <v>92</v>
      </c>
      <c r="C4" s="39">
        <v>2819520</v>
      </c>
      <c r="D4" s="39">
        <v>0</v>
      </c>
      <c r="E4" s="39">
        <v>0</v>
      </c>
      <c r="F4" s="39">
        <v>2819520</v>
      </c>
      <c r="G4" s="39">
        <v>0</v>
      </c>
      <c r="H4" s="39">
        <v>2819520</v>
      </c>
      <c r="I4" s="39">
        <v>0</v>
      </c>
    </row>
    <row r="5" spans="1:9" ht="38.25">
      <c r="A5" s="37" t="s">
        <v>78</v>
      </c>
      <c r="B5" s="38" t="s">
        <v>93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</row>
    <row r="6" spans="1:9" ht="38.25">
      <c r="A6" s="37" t="s">
        <v>79</v>
      </c>
      <c r="B6" s="38" t="s">
        <v>94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</row>
    <row r="7" spans="1:9" ht="25.5">
      <c r="A7" s="37" t="s">
        <v>80</v>
      </c>
      <c r="B7" s="38" t="s">
        <v>95</v>
      </c>
      <c r="C7" s="39">
        <v>0</v>
      </c>
      <c r="D7" s="39"/>
      <c r="E7" s="39">
        <v>0</v>
      </c>
      <c r="F7" s="39">
        <v>0</v>
      </c>
      <c r="G7" s="39">
        <v>0</v>
      </c>
      <c r="H7" s="39">
        <v>0</v>
      </c>
      <c r="I7" s="39">
        <v>0</v>
      </c>
    </row>
    <row r="8" spans="1:9" ht="38.25">
      <c r="A8" s="37" t="s">
        <v>81</v>
      </c>
      <c r="B8" s="38" t="s">
        <v>96</v>
      </c>
      <c r="C8" s="39">
        <v>1554520</v>
      </c>
      <c r="D8" s="39">
        <v>4160</v>
      </c>
      <c r="E8" s="39">
        <v>0</v>
      </c>
      <c r="F8" s="39">
        <v>1031320</v>
      </c>
      <c r="G8" s="39">
        <v>-527360</v>
      </c>
      <c r="H8" s="39">
        <v>1031320</v>
      </c>
      <c r="I8" s="39">
        <v>-527360</v>
      </c>
    </row>
    <row r="9" spans="1:9" ht="81.75" customHeight="1">
      <c r="A9" s="37" t="s">
        <v>82</v>
      </c>
      <c r="B9" s="38" t="s">
        <v>97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</row>
    <row r="10" spans="1:9" ht="25.5">
      <c r="A10" s="37" t="s">
        <v>83</v>
      </c>
      <c r="B10" s="38" t="s">
        <v>98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</row>
    <row r="11" spans="1:9" ht="12.75">
      <c r="A11" s="37" t="s">
        <v>84</v>
      </c>
      <c r="B11" s="38" t="s">
        <v>99</v>
      </c>
      <c r="C11" s="43">
        <v>4374040</v>
      </c>
      <c r="D11" s="43">
        <v>4160</v>
      </c>
      <c r="E11" s="43">
        <v>0</v>
      </c>
      <c r="F11" s="43">
        <v>3850840</v>
      </c>
      <c r="G11" s="43">
        <v>-527360</v>
      </c>
      <c r="H11" s="43">
        <v>3850840</v>
      </c>
      <c r="I11" s="43">
        <v>-527360</v>
      </c>
    </row>
    <row r="14" spans="1:9" ht="15.75">
      <c r="A14" s="203" t="s">
        <v>154</v>
      </c>
      <c r="B14" s="203"/>
      <c r="C14" s="203"/>
      <c r="D14" s="203"/>
      <c r="E14" s="203"/>
      <c r="F14" s="203"/>
      <c r="G14" s="203"/>
      <c r="H14" s="203"/>
      <c r="I14" s="203"/>
    </row>
    <row r="15" spans="1:9" ht="114.75">
      <c r="A15" s="183" t="s">
        <v>76</v>
      </c>
      <c r="B15" s="183" t="s">
        <v>106</v>
      </c>
      <c r="C15" s="183" t="s">
        <v>141</v>
      </c>
      <c r="D15" s="183" t="s">
        <v>142</v>
      </c>
      <c r="E15" s="183" t="s">
        <v>143</v>
      </c>
      <c r="F15" s="183" t="s">
        <v>144</v>
      </c>
      <c r="G15" s="183"/>
      <c r="H15" s="183"/>
      <c r="I15" s="183"/>
    </row>
    <row r="16" spans="1:9" ht="12.75">
      <c r="A16" s="183">
        <v>1</v>
      </c>
      <c r="B16" s="183">
        <v>2</v>
      </c>
      <c r="C16" s="183">
        <v>3</v>
      </c>
      <c r="D16" s="183">
        <v>4</v>
      </c>
      <c r="E16" s="183">
        <v>5</v>
      </c>
      <c r="F16" s="183">
        <v>6</v>
      </c>
      <c r="G16" s="183"/>
      <c r="H16" s="183"/>
      <c r="I16" s="183"/>
    </row>
    <row r="17" spans="1:9" ht="25.5">
      <c r="A17" s="53">
        <v>2</v>
      </c>
      <c r="B17" s="181" t="s">
        <v>145</v>
      </c>
      <c r="C17" s="182">
        <v>2631000</v>
      </c>
      <c r="D17" s="182">
        <v>2631000</v>
      </c>
      <c r="E17" s="181">
        <v>0</v>
      </c>
      <c r="F17" s="182">
        <v>0</v>
      </c>
      <c r="G17" s="181"/>
      <c r="H17" s="181"/>
      <c r="I17" s="181"/>
    </row>
    <row r="18" spans="1:9" ht="76.5">
      <c r="A18" s="53">
        <v>3</v>
      </c>
      <c r="B18" s="181" t="s">
        <v>146</v>
      </c>
      <c r="C18" s="182">
        <v>852000</v>
      </c>
      <c r="D18" s="182">
        <v>852000</v>
      </c>
      <c r="E18" s="181">
        <v>0</v>
      </c>
      <c r="F18" s="181">
        <v>0</v>
      </c>
      <c r="G18" s="181"/>
      <c r="H18" s="181"/>
      <c r="I18" s="181"/>
    </row>
    <row r="19" spans="1:9" ht="24.75" customHeight="1">
      <c r="A19" s="53">
        <v>4</v>
      </c>
      <c r="B19" s="184" t="s">
        <v>155</v>
      </c>
      <c r="C19" s="182">
        <v>0</v>
      </c>
      <c r="D19" s="182">
        <v>0</v>
      </c>
      <c r="E19" s="181">
        <v>0</v>
      </c>
      <c r="F19" s="181">
        <v>0</v>
      </c>
      <c r="G19" s="181"/>
      <c r="H19" s="181"/>
      <c r="I19" s="181"/>
    </row>
    <row r="20" spans="1:9" ht="24.75" customHeight="1">
      <c r="A20" s="53"/>
      <c r="B20" s="184" t="s">
        <v>156</v>
      </c>
      <c r="C20" s="182">
        <v>0</v>
      </c>
      <c r="D20" s="182">
        <v>0</v>
      </c>
      <c r="E20" s="181">
        <v>0</v>
      </c>
      <c r="F20" s="181">
        <v>0</v>
      </c>
      <c r="G20" s="181"/>
      <c r="H20" s="181"/>
      <c r="I20" s="181"/>
    </row>
    <row r="21" spans="1:9" ht="36.75" customHeight="1">
      <c r="A21" s="53"/>
      <c r="B21" s="184" t="s">
        <v>158</v>
      </c>
      <c r="C21" s="182">
        <v>0</v>
      </c>
      <c r="D21" s="182">
        <v>0</v>
      </c>
      <c r="E21" s="181">
        <v>0</v>
      </c>
      <c r="F21" s="181">
        <v>0</v>
      </c>
      <c r="G21" s="181"/>
      <c r="H21" s="181"/>
      <c r="I21" s="181"/>
    </row>
    <row r="22" spans="1:9" ht="51">
      <c r="A22" s="53">
        <v>5</v>
      </c>
      <c r="B22" s="181" t="s">
        <v>147</v>
      </c>
      <c r="C22" s="182">
        <v>0</v>
      </c>
      <c r="D22" s="182">
        <v>0</v>
      </c>
      <c r="E22" s="181">
        <v>0</v>
      </c>
      <c r="F22" s="181">
        <v>0</v>
      </c>
      <c r="G22" s="181"/>
      <c r="H22" s="181"/>
      <c r="I22" s="181"/>
    </row>
    <row r="23" spans="1:9" ht="25.5">
      <c r="A23" s="53">
        <v>6</v>
      </c>
      <c r="B23" s="181" t="s">
        <v>148</v>
      </c>
      <c r="C23" s="182">
        <v>19431</v>
      </c>
      <c r="D23" s="182">
        <v>19431</v>
      </c>
      <c r="E23" s="181">
        <v>0</v>
      </c>
      <c r="F23" s="181">
        <v>0</v>
      </c>
      <c r="G23" s="181"/>
      <c r="H23" s="181"/>
      <c r="I23" s="181"/>
    </row>
    <row r="24" spans="1:9" ht="12.75">
      <c r="A24" s="53">
        <v>7</v>
      </c>
      <c r="B24" s="181" t="s">
        <v>149</v>
      </c>
      <c r="C24" s="182">
        <v>0</v>
      </c>
      <c r="D24" s="182">
        <v>0</v>
      </c>
      <c r="E24" s="181">
        <v>0</v>
      </c>
      <c r="F24" s="181">
        <v>0</v>
      </c>
      <c r="G24" s="181"/>
      <c r="H24" s="181"/>
      <c r="I24" s="181"/>
    </row>
    <row r="25" spans="1:9" ht="25.5">
      <c r="A25" s="53">
        <v>8</v>
      </c>
      <c r="B25" s="181" t="s">
        <v>150</v>
      </c>
      <c r="C25" s="182">
        <v>0</v>
      </c>
      <c r="D25" s="182">
        <v>0</v>
      </c>
      <c r="E25" s="181">
        <v>0</v>
      </c>
      <c r="F25" s="181">
        <v>0</v>
      </c>
      <c r="G25" s="181"/>
      <c r="H25" s="181"/>
      <c r="I25" s="181"/>
    </row>
    <row r="26" spans="1:9" ht="12.75">
      <c r="A26" s="185">
        <v>9</v>
      </c>
      <c r="B26" s="186" t="s">
        <v>157</v>
      </c>
      <c r="C26" s="187">
        <v>3502431</v>
      </c>
      <c r="D26" s="187">
        <v>3502431</v>
      </c>
      <c r="E26" s="186">
        <v>0</v>
      </c>
      <c r="F26" s="186">
        <v>0</v>
      </c>
      <c r="G26" s="186"/>
      <c r="H26" s="186"/>
      <c r="I26" s="186"/>
    </row>
    <row r="27" spans="1:9" ht="25.5">
      <c r="A27" s="53">
        <v>10</v>
      </c>
      <c r="B27" s="181" t="s">
        <v>151</v>
      </c>
      <c r="C27" s="182">
        <v>3850586</v>
      </c>
      <c r="D27" s="182">
        <v>3850586</v>
      </c>
      <c r="E27" s="181">
        <v>0</v>
      </c>
      <c r="F27" s="181">
        <v>0</v>
      </c>
      <c r="G27" s="181"/>
      <c r="H27" s="181"/>
      <c r="I27" s="181"/>
    </row>
    <row r="28" spans="1:9" ht="38.25">
      <c r="A28" s="53">
        <v>11</v>
      </c>
      <c r="B28" s="181" t="s">
        <v>152</v>
      </c>
      <c r="C28" s="182">
        <v>1340640</v>
      </c>
      <c r="D28" s="182">
        <v>1340640</v>
      </c>
      <c r="E28" s="181">
        <v>0</v>
      </c>
      <c r="F28" s="181">
        <v>0</v>
      </c>
      <c r="G28" s="181"/>
      <c r="H28" s="181"/>
      <c r="I28" s="181"/>
    </row>
    <row r="29" spans="1:9" ht="25.5">
      <c r="A29" s="53">
        <v>12</v>
      </c>
      <c r="B29" s="184" t="s">
        <v>180</v>
      </c>
      <c r="C29" s="182">
        <v>6160000</v>
      </c>
      <c r="D29" s="182">
        <v>6160000</v>
      </c>
      <c r="E29" s="181">
        <v>0</v>
      </c>
      <c r="F29" s="181">
        <v>0</v>
      </c>
      <c r="G29" s="181"/>
      <c r="H29" s="181"/>
      <c r="I29" s="181"/>
    </row>
    <row r="30" spans="1:9" ht="25.5">
      <c r="A30" s="53">
        <v>13</v>
      </c>
      <c r="B30" s="181" t="s">
        <v>153</v>
      </c>
      <c r="C30" s="182">
        <v>121721</v>
      </c>
      <c r="D30" s="182">
        <v>119622</v>
      </c>
      <c r="E30" s="181">
        <v>0</v>
      </c>
      <c r="F30" s="181">
        <v>0</v>
      </c>
      <c r="G30" s="181"/>
      <c r="H30" s="181"/>
      <c r="I30" s="181"/>
    </row>
    <row r="31" spans="1:9" ht="25.5">
      <c r="A31" s="53">
        <v>14</v>
      </c>
      <c r="B31" s="181" t="s">
        <v>181</v>
      </c>
      <c r="C31" s="182">
        <v>5000000</v>
      </c>
      <c r="D31" s="182">
        <v>5000000</v>
      </c>
      <c r="E31" s="181">
        <v>0</v>
      </c>
      <c r="F31" s="181">
        <v>0</v>
      </c>
      <c r="G31" s="181"/>
      <c r="H31" s="181"/>
      <c r="I31" s="181"/>
    </row>
    <row r="32" spans="1:9" ht="12.75">
      <c r="A32" s="36"/>
      <c r="B32" s="181" t="s">
        <v>182</v>
      </c>
      <c r="C32" s="182">
        <v>497840</v>
      </c>
      <c r="D32" s="182">
        <v>497840</v>
      </c>
      <c r="E32" s="181">
        <v>0</v>
      </c>
      <c r="F32" s="181">
        <v>0</v>
      </c>
      <c r="G32" s="181"/>
      <c r="H32" s="181"/>
      <c r="I32" s="181"/>
    </row>
    <row r="33" spans="1:9" ht="25.5">
      <c r="A33" s="36"/>
      <c r="B33" s="181" t="s">
        <v>183</v>
      </c>
      <c r="C33" s="182">
        <v>2538000</v>
      </c>
      <c r="D33" s="182">
        <v>2538000</v>
      </c>
      <c r="E33" s="181">
        <v>0</v>
      </c>
      <c r="F33" s="181">
        <v>0</v>
      </c>
      <c r="G33" s="181"/>
      <c r="H33" s="181"/>
      <c r="I33" s="181"/>
    </row>
    <row r="34" spans="1:9" ht="38.25">
      <c r="A34" s="36"/>
      <c r="B34" s="181" t="s">
        <v>248</v>
      </c>
      <c r="C34" s="182">
        <v>328000</v>
      </c>
      <c r="D34" s="182">
        <v>328000</v>
      </c>
      <c r="E34" s="181">
        <v>0</v>
      </c>
      <c r="F34" s="181">
        <v>0</v>
      </c>
      <c r="G34" s="181"/>
      <c r="H34" s="181"/>
      <c r="I34" s="181"/>
    </row>
    <row r="35" spans="1:9" ht="12.75">
      <c r="A35" s="36"/>
      <c r="B35" s="181"/>
      <c r="C35" s="182"/>
      <c r="D35" s="182"/>
      <c r="E35" s="181">
        <v>0</v>
      </c>
      <c r="F35" s="181">
        <v>0</v>
      </c>
      <c r="G35" s="181"/>
      <c r="H35" s="181"/>
      <c r="I35" s="181"/>
    </row>
    <row r="36" spans="1:9" ht="12.75">
      <c r="A36" s="36"/>
      <c r="B36" s="181"/>
      <c r="C36" s="182"/>
      <c r="D36" s="182"/>
      <c r="E36" s="181">
        <v>0</v>
      </c>
      <c r="F36" s="181">
        <v>0</v>
      </c>
      <c r="G36" s="181"/>
      <c r="H36" s="181"/>
      <c r="I36" s="181"/>
    </row>
  </sheetData>
  <sheetProtection/>
  <mergeCells count="2">
    <mergeCell ref="A1:I1"/>
    <mergeCell ref="A14:I14"/>
  </mergeCells>
  <printOptions/>
  <pageMargins left="0.7086614173228347" right="0.2755905511811024" top="0.7480314960629921" bottom="0.7480314960629921" header="0.31496062992125984" footer="0.31496062992125984"/>
  <pageSetup horizontalDpi="600" verticalDpi="600" orientation="landscape" paperSize="9" r:id="rId1"/>
  <headerFooter>
    <oddHeader>&amp;C18.melléklet a .7/2015. (V.29.)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K28"/>
  <sheetViews>
    <sheetView view="pageLayout" workbookViewId="0" topLeftCell="A1">
      <selection activeCell="C21" sqref="C21"/>
    </sheetView>
  </sheetViews>
  <sheetFormatPr defaultColWidth="9.140625" defaultRowHeight="12.75"/>
  <cols>
    <col min="1" max="1" width="7.57421875" style="0" customWidth="1"/>
    <col min="2" max="2" width="16.00390625" style="0" customWidth="1"/>
    <col min="3" max="3" width="45.7109375" style="0" customWidth="1"/>
    <col min="4" max="4" width="8.7109375" style="0" customWidth="1"/>
    <col min="5" max="5" width="10.28125" style="0" customWidth="1"/>
    <col min="6" max="6" width="9.8515625" style="0" customWidth="1"/>
    <col min="7" max="7" width="9.57421875" style="0" customWidth="1"/>
    <col min="8" max="8" width="10.57421875" style="0" customWidth="1"/>
    <col min="9" max="10" width="12.8515625" style="0" customWidth="1"/>
    <col min="11" max="11" width="12.28125" style="0" customWidth="1"/>
  </cols>
  <sheetData>
    <row r="4" spans="1:11" ht="12.75">
      <c r="A4" s="204" t="s">
        <v>184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</row>
    <row r="6" spans="1:11" ht="12.75">
      <c r="A6" s="204" t="s">
        <v>185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1" ht="12.75">
      <c r="A7" s="204" t="s">
        <v>90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</row>
    <row r="8" spans="2:8" ht="12.75">
      <c r="B8" s="44"/>
      <c r="C8" s="45"/>
      <c r="D8" s="44"/>
      <c r="E8" s="44"/>
      <c r="F8" s="44"/>
      <c r="G8" s="44"/>
      <c r="H8" s="44"/>
    </row>
    <row r="9" spans="2:9" ht="12.75">
      <c r="B9" s="44"/>
      <c r="C9" s="45"/>
      <c r="D9" s="44"/>
      <c r="E9" s="44"/>
      <c r="F9" s="44"/>
      <c r="G9" s="44"/>
      <c r="H9" s="44"/>
      <c r="I9" t="s">
        <v>40</v>
      </c>
    </row>
    <row r="10" spans="2:8" ht="12.75">
      <c r="B10" s="44"/>
      <c r="C10" s="45"/>
      <c r="D10" s="44"/>
      <c r="E10" s="44"/>
      <c r="F10" s="44"/>
      <c r="G10" s="44"/>
      <c r="H10" s="44"/>
    </row>
    <row r="11" spans="2:8" ht="12.75">
      <c r="B11" s="44"/>
      <c r="C11" s="44"/>
      <c r="D11" s="44"/>
      <c r="E11" s="44"/>
      <c r="F11" s="44"/>
      <c r="G11" s="44"/>
      <c r="H11" s="44"/>
    </row>
    <row r="12" spans="1:11" s="71" customFormat="1" ht="89.25">
      <c r="A12" s="82" t="s">
        <v>91</v>
      </c>
      <c r="B12" s="83" t="s">
        <v>33</v>
      </c>
      <c r="C12" s="83" t="s">
        <v>34</v>
      </c>
      <c r="D12" s="84" t="s">
        <v>39</v>
      </c>
      <c r="E12" s="84" t="s">
        <v>35</v>
      </c>
      <c r="F12" s="84" t="s">
        <v>36</v>
      </c>
      <c r="G12" s="84" t="s">
        <v>37</v>
      </c>
      <c r="H12" s="84" t="s">
        <v>115</v>
      </c>
      <c r="I12" s="85" t="s">
        <v>38</v>
      </c>
      <c r="J12" s="85" t="s">
        <v>113</v>
      </c>
      <c r="K12" s="85" t="s">
        <v>114</v>
      </c>
    </row>
    <row r="13" spans="1:11" ht="12.75">
      <c r="A13" s="46"/>
      <c r="B13" s="47"/>
      <c r="C13" s="47"/>
      <c r="D13" s="47"/>
      <c r="E13" s="48"/>
      <c r="F13" s="47"/>
      <c r="G13" s="47"/>
      <c r="H13" s="47"/>
      <c r="I13" s="49"/>
      <c r="J13" s="49"/>
      <c r="K13" s="49"/>
    </row>
    <row r="14" spans="1:11" ht="12.75">
      <c r="A14" s="50"/>
      <c r="B14" s="51"/>
      <c r="C14" s="51"/>
      <c r="D14" s="51"/>
      <c r="E14" s="51"/>
      <c r="F14" s="51"/>
      <c r="G14" s="51"/>
      <c r="H14" s="51"/>
      <c r="I14" s="52"/>
      <c r="J14" s="52"/>
      <c r="K14" s="52"/>
    </row>
    <row r="15" spans="1:11" ht="12.75">
      <c r="A15" s="52">
        <v>2015</v>
      </c>
      <c r="B15" s="52"/>
      <c r="C15" s="194" t="s">
        <v>249</v>
      </c>
      <c r="D15" s="52"/>
      <c r="E15" s="52"/>
      <c r="F15" s="52"/>
      <c r="G15" s="52"/>
      <c r="H15" s="52"/>
      <c r="I15" s="52"/>
      <c r="J15" s="52">
        <v>50000</v>
      </c>
      <c r="K15" s="52">
        <v>50000</v>
      </c>
    </row>
    <row r="16" spans="1:11" ht="12.75">
      <c r="A16" s="52"/>
      <c r="B16" s="52"/>
      <c r="C16" s="52"/>
      <c r="D16" s="54"/>
      <c r="E16" s="54"/>
      <c r="F16" s="54"/>
      <c r="G16" s="54"/>
      <c r="H16" s="54"/>
      <c r="I16" s="54"/>
      <c r="J16" s="54"/>
      <c r="K16" s="54"/>
    </row>
    <row r="17" spans="1:11" ht="12.75">
      <c r="A17" s="52"/>
      <c r="B17" s="52"/>
      <c r="C17" s="52"/>
      <c r="D17" s="54"/>
      <c r="E17" s="54"/>
      <c r="F17" s="54"/>
      <c r="G17" s="54"/>
      <c r="H17" s="54"/>
      <c r="I17" s="54"/>
      <c r="J17" s="54"/>
      <c r="K17" s="54"/>
    </row>
    <row r="18" spans="1:11" ht="12.75">
      <c r="A18" s="52"/>
      <c r="B18" s="52"/>
      <c r="C18" s="52"/>
      <c r="D18" s="54"/>
      <c r="E18" s="54"/>
      <c r="F18" s="54"/>
      <c r="G18" s="54"/>
      <c r="H18" s="54"/>
      <c r="I18" s="54"/>
      <c r="J18" s="54"/>
      <c r="K18" s="54"/>
    </row>
    <row r="19" spans="1:11" ht="12.75">
      <c r="A19" s="52"/>
      <c r="B19" s="52"/>
      <c r="C19" s="52"/>
      <c r="D19" s="54"/>
      <c r="E19" s="54"/>
      <c r="F19" s="54"/>
      <c r="G19" s="54"/>
      <c r="H19" s="54"/>
      <c r="I19" s="54"/>
      <c r="J19" s="54"/>
      <c r="K19" s="54"/>
    </row>
    <row r="20" spans="1:11" ht="12.75">
      <c r="A20" s="52"/>
      <c r="B20" s="52"/>
      <c r="C20" s="52"/>
      <c r="D20" s="54"/>
      <c r="E20" s="54"/>
      <c r="F20" s="54"/>
      <c r="G20" s="54"/>
      <c r="H20" s="54"/>
      <c r="I20" s="54"/>
      <c r="J20" s="54"/>
      <c r="K20" s="54"/>
    </row>
    <row r="21" spans="1:11" ht="12.75">
      <c r="A21" s="52"/>
      <c r="B21" s="52"/>
      <c r="C21" s="53"/>
      <c r="D21" s="54"/>
      <c r="E21" s="54"/>
      <c r="F21" s="54"/>
      <c r="G21" s="54"/>
      <c r="H21" s="54"/>
      <c r="I21" s="54"/>
      <c r="J21" s="54"/>
      <c r="K21" s="54"/>
    </row>
    <row r="22" spans="1:11" ht="12.75">
      <c r="A22" s="52"/>
      <c r="B22" s="52"/>
      <c r="C22" s="52"/>
      <c r="D22" s="54"/>
      <c r="E22" s="54"/>
      <c r="F22" s="54"/>
      <c r="G22" s="54"/>
      <c r="H22" s="54"/>
      <c r="I22" s="54"/>
      <c r="J22" s="54"/>
      <c r="K22" s="54"/>
    </row>
    <row r="23" spans="1:11" ht="12.75">
      <c r="A23" s="52"/>
      <c r="B23" s="52"/>
      <c r="C23" s="52"/>
      <c r="D23" s="54"/>
      <c r="E23" s="54"/>
      <c r="F23" s="54"/>
      <c r="G23" s="54"/>
      <c r="H23" s="54"/>
      <c r="I23" s="54"/>
      <c r="J23" s="54"/>
      <c r="K23" s="54"/>
    </row>
    <row r="24" spans="1:11" ht="12.75">
      <c r="A24" s="52"/>
      <c r="B24" s="52"/>
      <c r="C24" s="61"/>
      <c r="D24" s="54"/>
      <c r="E24" s="54"/>
      <c r="F24" s="54"/>
      <c r="G24" s="54"/>
      <c r="H24" s="54"/>
      <c r="I24" s="54"/>
      <c r="J24" s="54"/>
      <c r="K24" s="54"/>
    </row>
    <row r="25" spans="1:11" ht="12.75">
      <c r="A25" s="52"/>
      <c r="B25" s="52"/>
      <c r="C25" s="52"/>
      <c r="D25" s="54"/>
      <c r="E25" s="54"/>
      <c r="F25" s="54"/>
      <c r="G25" s="54"/>
      <c r="H25" s="54"/>
      <c r="I25" s="54"/>
      <c r="J25" s="54"/>
      <c r="K25" s="54"/>
    </row>
    <row r="26" spans="1:11" ht="12.75">
      <c r="A26" s="52"/>
      <c r="B26" s="52"/>
      <c r="C26" s="79"/>
      <c r="D26" s="54"/>
      <c r="E26" s="54"/>
      <c r="F26" s="54"/>
      <c r="G26" s="54"/>
      <c r="H26" s="54"/>
      <c r="I26" s="54"/>
      <c r="J26" s="54"/>
      <c r="K26" s="54"/>
    </row>
    <row r="27" spans="1:11" ht="12.75">
      <c r="A27" s="52"/>
      <c r="B27" s="52"/>
      <c r="C27" s="52"/>
      <c r="D27" s="54"/>
      <c r="E27" s="54"/>
      <c r="F27" s="54"/>
      <c r="G27" s="54"/>
      <c r="H27" s="54"/>
      <c r="I27" s="54"/>
      <c r="J27" s="54"/>
      <c r="K27" s="54"/>
    </row>
    <row r="28" spans="1:11" ht="12.75">
      <c r="A28" s="52"/>
      <c r="B28" s="52"/>
      <c r="C28" s="52"/>
      <c r="D28" s="54"/>
      <c r="E28" s="54"/>
      <c r="F28" s="54"/>
      <c r="G28" s="54"/>
      <c r="H28" s="54"/>
      <c r="I28" s="54"/>
      <c r="J28" s="54"/>
      <c r="K28" s="54"/>
    </row>
  </sheetData>
  <sheetProtection/>
  <mergeCells count="3">
    <mergeCell ref="A4:K4"/>
    <mergeCell ref="A6:K6"/>
    <mergeCell ref="A7:K7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Header>&amp;C18.melléklet a 7/2015. (V.29.)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D22"/>
  <sheetViews>
    <sheetView view="pageLayout" workbookViewId="0" topLeftCell="A1">
      <selection activeCell="A23" sqref="A23"/>
    </sheetView>
  </sheetViews>
  <sheetFormatPr defaultColWidth="9.140625" defaultRowHeight="12.75"/>
  <cols>
    <col min="1" max="1" width="12.421875" style="0" customWidth="1"/>
    <col min="2" max="2" width="45.7109375" style="0" customWidth="1"/>
    <col min="3" max="4" width="15.7109375" style="0" customWidth="1"/>
  </cols>
  <sheetData>
    <row r="2" spans="1:4" ht="12.75">
      <c r="A2" s="204" t="s">
        <v>186</v>
      </c>
      <c r="B2" s="204"/>
      <c r="C2" s="204"/>
      <c r="D2" s="204"/>
    </row>
    <row r="4" spans="1:4" ht="51" customHeight="1">
      <c r="A4" s="206" t="s">
        <v>89</v>
      </c>
      <c r="B4" s="206"/>
      <c r="C4" s="206"/>
      <c r="D4" s="206"/>
    </row>
    <row r="5" spans="2:4" ht="12.75">
      <c r="B5" s="45"/>
      <c r="C5" s="44"/>
      <c r="D5" s="44"/>
    </row>
    <row r="6" spans="2:4" ht="12.75">
      <c r="B6" s="45"/>
      <c r="C6" s="44"/>
      <c r="D6" s="44"/>
    </row>
    <row r="7" spans="2:4" ht="12.75">
      <c r="B7" s="45"/>
      <c r="C7" s="44"/>
      <c r="D7" s="44"/>
    </row>
    <row r="8" spans="2:4" ht="12.75">
      <c r="B8" s="45"/>
      <c r="C8" s="44"/>
      <c r="D8" s="44"/>
    </row>
    <row r="9" spans="2:4" ht="12.75">
      <c r="B9" s="44"/>
      <c r="C9" s="44"/>
      <c r="D9" s="44"/>
    </row>
    <row r="10" spans="1:4" ht="33.75">
      <c r="A10" s="86" t="s">
        <v>48</v>
      </c>
      <c r="B10" s="87" t="s">
        <v>49</v>
      </c>
      <c r="C10" s="88" t="s">
        <v>50</v>
      </c>
      <c r="D10" s="88" t="s">
        <v>51</v>
      </c>
    </row>
    <row r="11" spans="1:4" ht="12.75">
      <c r="A11" s="46"/>
      <c r="B11" s="47"/>
      <c r="C11" s="47"/>
      <c r="D11" s="48"/>
    </row>
    <row r="12" spans="1:4" ht="12.75">
      <c r="A12" s="52">
        <v>1</v>
      </c>
      <c r="B12" s="61" t="s">
        <v>250</v>
      </c>
      <c r="C12" s="52">
        <v>0</v>
      </c>
      <c r="D12" s="52" t="s">
        <v>253</v>
      </c>
    </row>
    <row r="13" spans="1:4" ht="12.75">
      <c r="A13" s="52"/>
      <c r="B13" s="52" t="s">
        <v>254</v>
      </c>
      <c r="C13" s="54">
        <v>0</v>
      </c>
      <c r="D13" s="54" t="s">
        <v>255</v>
      </c>
    </row>
    <row r="14" spans="1:4" ht="12.75">
      <c r="A14" s="52"/>
      <c r="B14" s="52"/>
      <c r="C14" s="54"/>
      <c r="D14" s="54"/>
    </row>
    <row r="15" spans="1:4" ht="12.75">
      <c r="A15" s="52"/>
      <c r="B15" s="51" t="s">
        <v>52</v>
      </c>
      <c r="C15" s="70">
        <v>0</v>
      </c>
      <c r="D15" s="70">
        <v>0</v>
      </c>
    </row>
    <row r="16" spans="1:4" ht="12.75">
      <c r="A16" s="52"/>
      <c r="B16" s="52"/>
      <c r="C16" s="54"/>
      <c r="D16" s="54"/>
    </row>
    <row r="17" spans="1:4" ht="12.75">
      <c r="A17" s="52"/>
      <c r="B17" s="52"/>
      <c r="C17" s="54"/>
      <c r="D17" s="54"/>
    </row>
    <row r="18" spans="1:4" ht="12.75">
      <c r="A18" s="52"/>
      <c r="B18" s="52"/>
      <c r="C18" s="54"/>
      <c r="D18" s="54"/>
    </row>
    <row r="19" spans="1:4" ht="12.75">
      <c r="A19" s="52"/>
      <c r="B19" s="52"/>
      <c r="C19" s="54"/>
      <c r="D19" s="54"/>
    </row>
    <row r="20" spans="1:4" ht="12.75">
      <c r="A20" s="52"/>
      <c r="B20" s="52"/>
      <c r="C20" s="52"/>
      <c r="D20" s="52"/>
    </row>
    <row r="22" spans="1:2" ht="51" customHeight="1">
      <c r="A22" s="205"/>
      <c r="B22" s="205"/>
    </row>
  </sheetData>
  <sheetProtection/>
  <mergeCells count="3">
    <mergeCell ref="A22:B22"/>
    <mergeCell ref="A2:D2"/>
    <mergeCell ref="A4:D4"/>
  </mergeCells>
  <printOptions/>
  <pageMargins left="0.4724409448818898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&amp;C18. melléklet a 7/2015. (V.29.)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view="pageLayout" workbookViewId="0" topLeftCell="A1">
      <selection activeCell="F6" sqref="F6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9" width="20.7109375" style="0" customWidth="1"/>
  </cols>
  <sheetData>
    <row r="1" spans="1:3" s="55" customFormat="1" ht="28.5" customHeight="1">
      <c r="A1" s="207" t="s">
        <v>75</v>
      </c>
      <c r="B1" s="208"/>
      <c r="C1" s="209"/>
    </row>
    <row r="2" spans="1:3" s="62" customFormat="1" ht="25.5">
      <c r="A2" s="89" t="s">
        <v>76</v>
      </c>
      <c r="B2" s="89" t="s">
        <v>106</v>
      </c>
      <c r="C2" s="89" t="s">
        <v>189</v>
      </c>
    </row>
    <row r="3" spans="1:3" ht="15">
      <c r="A3" s="81">
        <v>1</v>
      </c>
      <c r="B3" s="81">
        <v>2</v>
      </c>
      <c r="C3" s="81">
        <v>3</v>
      </c>
    </row>
    <row r="4" spans="1:3" ht="12.75">
      <c r="A4" s="37">
        <v>1</v>
      </c>
      <c r="B4" s="38" t="s">
        <v>73</v>
      </c>
      <c r="C4" s="39">
        <v>19142</v>
      </c>
    </row>
    <row r="5" spans="1:3" ht="12.75">
      <c r="A5" s="37"/>
      <c r="B5" s="38"/>
      <c r="C5" s="39"/>
    </row>
    <row r="6" spans="1:3" ht="12.75">
      <c r="A6" s="37" t="s">
        <v>187</v>
      </c>
      <c r="B6" s="38" t="s">
        <v>74</v>
      </c>
      <c r="C6" s="39">
        <v>17769</v>
      </c>
    </row>
    <row r="7" spans="1:3" ht="12.75">
      <c r="A7" s="40"/>
      <c r="B7" s="41"/>
      <c r="C7" s="42"/>
    </row>
    <row r="8" spans="1:3" ht="12.75">
      <c r="A8" s="37"/>
      <c r="B8" s="38" t="s">
        <v>188</v>
      </c>
      <c r="C8" s="39">
        <v>-7</v>
      </c>
    </row>
    <row r="9" spans="1:3" ht="12.75">
      <c r="A9" s="37"/>
      <c r="B9" s="38"/>
      <c r="C9" s="39"/>
    </row>
    <row r="10" spans="1:3" ht="12.75">
      <c r="A10" s="40"/>
      <c r="B10" s="41"/>
      <c r="C10" s="42"/>
    </row>
    <row r="11" spans="3:6" ht="12.75">
      <c r="C11" s="16"/>
      <c r="D11" s="16"/>
      <c r="E11" s="16"/>
      <c r="F11" s="16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&amp;C18. melléklet a 7/2015. (V.29.)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4:K12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17.7109375" style="0" customWidth="1"/>
    <col min="2" max="4" width="10.7109375" style="0" customWidth="1"/>
    <col min="5" max="5" width="13.8515625" style="0" customWidth="1"/>
    <col min="6" max="12" width="10.7109375" style="0" customWidth="1"/>
  </cols>
  <sheetData>
    <row r="4" spans="1:11" s="64" customFormat="1" ht="19.5" thickBot="1">
      <c r="A4" s="210" t="s">
        <v>127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5.75">
      <c r="A5" s="90" t="s">
        <v>53</v>
      </c>
      <c r="B5" s="91" t="s">
        <v>54</v>
      </c>
      <c r="C5" s="91" t="s">
        <v>55</v>
      </c>
      <c r="D5" s="91" t="s">
        <v>56</v>
      </c>
      <c r="E5" s="91" t="s">
        <v>57</v>
      </c>
      <c r="F5" s="91" t="s">
        <v>58</v>
      </c>
      <c r="G5" s="91" t="s">
        <v>59</v>
      </c>
      <c r="H5" s="91" t="s">
        <v>60</v>
      </c>
      <c r="I5" s="91" t="s">
        <v>61</v>
      </c>
      <c r="J5" s="91" t="s">
        <v>62</v>
      </c>
      <c r="K5" s="92" t="s">
        <v>63</v>
      </c>
    </row>
    <row r="6" spans="1:11" ht="15.75">
      <c r="A6" s="93"/>
      <c r="B6" s="211" t="s">
        <v>64</v>
      </c>
      <c r="C6" s="211"/>
      <c r="D6" s="211"/>
      <c r="E6" s="211" t="s">
        <v>65</v>
      </c>
      <c r="F6" s="211"/>
      <c r="G6" s="211"/>
      <c r="H6" s="211" t="s">
        <v>66</v>
      </c>
      <c r="I6" s="211"/>
      <c r="J6" s="211"/>
      <c r="K6" s="94" t="s">
        <v>67</v>
      </c>
    </row>
    <row r="7" spans="1:11" ht="16.5" thickBot="1">
      <c r="A7" s="95" t="s">
        <v>106</v>
      </c>
      <c r="B7" s="96" t="s">
        <v>68</v>
      </c>
      <c r="C7" s="96" t="s">
        <v>128</v>
      </c>
      <c r="D7" s="96" t="s">
        <v>69</v>
      </c>
      <c r="E7" s="96" t="s">
        <v>68</v>
      </c>
      <c r="F7" s="96" t="s">
        <v>128</v>
      </c>
      <c r="G7" s="96" t="s">
        <v>69</v>
      </c>
      <c r="H7" s="96" t="s">
        <v>68</v>
      </c>
      <c r="I7" s="96" t="s">
        <v>128</v>
      </c>
      <c r="J7" s="97" t="s">
        <v>69</v>
      </c>
      <c r="K7" s="98" t="s">
        <v>52</v>
      </c>
    </row>
    <row r="8" spans="1:11" ht="15.75">
      <c r="A8" s="175" t="s">
        <v>70</v>
      </c>
      <c r="B8" s="176">
        <v>0</v>
      </c>
      <c r="C8" s="177">
        <v>0</v>
      </c>
      <c r="D8" s="178">
        <v>0</v>
      </c>
      <c r="E8" s="176">
        <v>0</v>
      </c>
      <c r="F8" s="177">
        <v>0</v>
      </c>
      <c r="G8" s="178">
        <v>0</v>
      </c>
      <c r="H8" s="176">
        <v>0</v>
      </c>
      <c r="I8" s="177">
        <v>0</v>
      </c>
      <c r="J8" s="178">
        <v>0</v>
      </c>
      <c r="K8" s="179">
        <f>D8+G8+J8</f>
        <v>0</v>
      </c>
    </row>
    <row r="9" spans="1:11" ht="31.5">
      <c r="A9" s="180" t="s">
        <v>140</v>
      </c>
      <c r="B9" s="176">
        <v>0</v>
      </c>
      <c r="C9" s="177">
        <v>0</v>
      </c>
      <c r="D9" s="178">
        <v>0</v>
      </c>
      <c r="E9" s="176">
        <v>0</v>
      </c>
      <c r="F9" s="177">
        <v>0</v>
      </c>
      <c r="G9" s="178">
        <v>0</v>
      </c>
      <c r="H9" s="176">
        <v>0</v>
      </c>
      <c r="I9" s="177">
        <v>0</v>
      </c>
      <c r="J9" s="178">
        <v>0</v>
      </c>
      <c r="K9" s="179">
        <f>SUM(B9:J9)</f>
        <v>0</v>
      </c>
    </row>
    <row r="10" spans="1:11" ht="15.75">
      <c r="A10" s="180" t="s">
        <v>71</v>
      </c>
      <c r="B10" s="176">
        <v>0</v>
      </c>
      <c r="C10" s="177">
        <v>0</v>
      </c>
      <c r="D10" s="178">
        <v>0</v>
      </c>
      <c r="E10" s="176">
        <v>0</v>
      </c>
      <c r="F10" s="177">
        <v>0</v>
      </c>
      <c r="G10" s="178">
        <v>0</v>
      </c>
      <c r="H10" s="176">
        <v>0</v>
      </c>
      <c r="I10" s="177">
        <v>0</v>
      </c>
      <c r="J10" s="178">
        <v>0</v>
      </c>
      <c r="K10" s="179">
        <f>SUM(B10:J10)</f>
        <v>0</v>
      </c>
    </row>
    <row r="11" spans="1:11" ht="15.75">
      <c r="A11" s="180" t="s">
        <v>196</v>
      </c>
      <c r="B11" s="176">
        <v>0</v>
      </c>
      <c r="C11" s="177">
        <v>0</v>
      </c>
      <c r="D11" s="178">
        <v>0</v>
      </c>
      <c r="E11" s="176" t="s">
        <v>197</v>
      </c>
      <c r="F11" s="177" t="s">
        <v>247</v>
      </c>
      <c r="G11" s="178">
        <v>848</v>
      </c>
      <c r="H11" s="176">
        <v>0</v>
      </c>
      <c r="I11" s="177">
        <v>0</v>
      </c>
      <c r="J11" s="178">
        <v>0</v>
      </c>
      <c r="K11" s="179">
        <f>SUM(B11:J11)</f>
        <v>848</v>
      </c>
    </row>
    <row r="12" spans="1:11" ht="16.5" thickBot="1">
      <c r="A12" s="66" t="s">
        <v>72</v>
      </c>
      <c r="B12" s="67">
        <v>0</v>
      </c>
      <c r="C12" s="65">
        <v>0</v>
      </c>
      <c r="D12" s="68">
        <v>0</v>
      </c>
      <c r="E12" s="67">
        <v>0</v>
      </c>
      <c r="F12" s="65">
        <v>0</v>
      </c>
      <c r="G12" s="68">
        <v>0</v>
      </c>
      <c r="H12" s="67" t="s">
        <v>228</v>
      </c>
      <c r="I12" s="65"/>
      <c r="J12" s="69"/>
      <c r="K12" s="179">
        <f>SUM(B12:J12)</f>
        <v>0</v>
      </c>
    </row>
  </sheetData>
  <sheetProtection/>
  <mergeCells count="4">
    <mergeCell ref="A4:K4"/>
    <mergeCell ref="B6:D6"/>
    <mergeCell ref="E6:G6"/>
    <mergeCell ref="H6:J6"/>
  </mergeCells>
  <printOptions/>
  <pageMargins left="0.7086614173228347" right="0.5511811023622047" top="0.6299212598425197" bottom="0.7480314960629921" header="0.31496062992125984" footer="0.31496062992125984"/>
  <pageSetup horizontalDpi="600" verticalDpi="600" orientation="landscape" paperSize="9" r:id="rId1"/>
  <headerFooter>
    <oddHeader>&amp;C18. melléklet a 7/2015. (V.29.)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view="pageLayout" workbookViewId="0" topLeftCell="A1">
      <selection activeCell="L21" sqref="L21"/>
    </sheetView>
  </sheetViews>
  <sheetFormatPr defaultColWidth="9.140625" defaultRowHeight="12.75"/>
  <cols>
    <col min="1" max="1" width="7.00390625" style="0" customWidth="1"/>
    <col min="2" max="2" width="42.7109375" style="0" customWidth="1"/>
    <col min="3" max="3" width="11.00390625" style="0" customWidth="1"/>
    <col min="4" max="5" width="11.7109375" style="0" customWidth="1"/>
    <col min="6" max="6" width="5.28125" style="0" customWidth="1"/>
    <col min="7" max="7" width="9.140625" style="0" hidden="1" customWidth="1"/>
  </cols>
  <sheetData>
    <row r="1" spans="1:5" ht="33.75">
      <c r="A1" s="99"/>
      <c r="B1" s="100" t="s">
        <v>21</v>
      </c>
      <c r="C1" s="101" t="s">
        <v>41</v>
      </c>
      <c r="D1" s="101" t="s">
        <v>42</v>
      </c>
      <c r="E1" s="101" t="s">
        <v>43</v>
      </c>
    </row>
    <row r="2" spans="1:5" ht="12.75">
      <c r="A2" s="1">
        <v>1</v>
      </c>
      <c r="B2" s="56" t="s">
        <v>190</v>
      </c>
      <c r="C2" s="3"/>
      <c r="D2" s="3"/>
      <c r="E2" s="3"/>
    </row>
    <row r="3" spans="1:5" ht="12.75">
      <c r="A3" s="1"/>
      <c r="B3" s="7"/>
      <c r="C3" s="13"/>
      <c r="D3" s="13"/>
      <c r="E3" s="13"/>
    </row>
    <row r="4" spans="1:5" ht="12.75">
      <c r="A4" s="1"/>
      <c r="B4" s="24" t="s">
        <v>139</v>
      </c>
      <c r="C4" s="19">
        <v>29870</v>
      </c>
      <c r="D4" s="19">
        <v>30766</v>
      </c>
      <c r="E4" s="19">
        <v>31689</v>
      </c>
    </row>
    <row r="5" spans="1:5" ht="12.75">
      <c r="A5" s="1"/>
      <c r="B5" s="8"/>
      <c r="C5" s="6"/>
      <c r="D5" s="6"/>
      <c r="E5" s="6"/>
    </row>
    <row r="6" spans="1:5" ht="12.75">
      <c r="A6" s="1"/>
      <c r="B6" s="57" t="s">
        <v>44</v>
      </c>
      <c r="C6" s="19">
        <f>SUM(C4:C5)</f>
        <v>29870</v>
      </c>
      <c r="D6" s="19">
        <f>SUM(D4:D5)</f>
        <v>30766</v>
      </c>
      <c r="E6" s="19">
        <f>SUM(E4:E5)</f>
        <v>31689</v>
      </c>
    </row>
    <row r="7" spans="1:5" ht="12.75">
      <c r="A7" s="1"/>
      <c r="B7" s="8"/>
      <c r="C7" s="6"/>
      <c r="D7" s="6"/>
      <c r="E7" s="6"/>
    </row>
    <row r="8" spans="1:5" ht="13.5">
      <c r="A8" s="1"/>
      <c r="B8" s="20" t="s">
        <v>45</v>
      </c>
      <c r="C8" s="19">
        <v>61400</v>
      </c>
      <c r="D8" s="19">
        <v>10000</v>
      </c>
      <c r="E8" s="19">
        <v>15000</v>
      </c>
    </row>
    <row r="9" spans="1:5" ht="12.75">
      <c r="A9" s="1"/>
      <c r="B9" s="4"/>
      <c r="C9" s="6">
        <v>0</v>
      </c>
      <c r="D9" s="6">
        <v>0</v>
      </c>
      <c r="E9" s="6">
        <v>0</v>
      </c>
    </row>
    <row r="10" spans="1:8" ht="15.75">
      <c r="A10" s="1"/>
      <c r="B10" s="59" t="s">
        <v>16</v>
      </c>
      <c r="C10" s="60">
        <f>C6+C8+C9</f>
        <v>91270</v>
      </c>
      <c r="D10" s="60">
        <f>D6+D8+D9</f>
        <v>40766</v>
      </c>
      <c r="E10" s="60">
        <f>E6+E8+E9</f>
        <v>46689</v>
      </c>
      <c r="H10" s="172"/>
    </row>
    <row r="11" spans="1:8" ht="12.75">
      <c r="A11" s="1"/>
      <c r="B11" s="56" t="s">
        <v>191</v>
      </c>
      <c r="C11" s="3"/>
      <c r="D11" s="3"/>
      <c r="E11" s="3"/>
      <c r="H11" s="173"/>
    </row>
    <row r="12" spans="1:8" ht="12.75">
      <c r="A12" s="1">
        <v>11</v>
      </c>
      <c r="B12" s="4"/>
      <c r="C12" s="6"/>
      <c r="D12" s="6"/>
      <c r="E12" s="6"/>
      <c r="H12" s="173"/>
    </row>
    <row r="13" spans="1:8" ht="13.5">
      <c r="A13" s="1">
        <v>12</v>
      </c>
      <c r="B13" s="21" t="s">
        <v>12</v>
      </c>
      <c r="C13" s="19">
        <v>29870</v>
      </c>
      <c r="D13" s="19">
        <v>30766</v>
      </c>
      <c r="E13" s="19">
        <v>31689</v>
      </c>
      <c r="H13" s="173"/>
    </row>
    <row r="14" spans="1:8" ht="12.75">
      <c r="A14" s="1">
        <v>13</v>
      </c>
      <c r="B14" s="5"/>
      <c r="C14" s="6"/>
      <c r="D14" s="6"/>
      <c r="E14" s="6"/>
      <c r="H14" s="173"/>
    </row>
    <row r="15" spans="1:8" ht="15.75">
      <c r="A15" s="58">
        <v>14</v>
      </c>
      <c r="B15" s="23" t="s">
        <v>6</v>
      </c>
      <c r="C15" s="19">
        <v>61400</v>
      </c>
      <c r="D15" s="19">
        <v>10000</v>
      </c>
      <c r="E15" s="19">
        <v>15000</v>
      </c>
      <c r="H15" s="173"/>
    </row>
    <row r="16" spans="1:8" ht="13.5">
      <c r="A16" s="1">
        <v>15</v>
      </c>
      <c r="B16" s="21" t="s">
        <v>13</v>
      </c>
      <c r="C16" s="22">
        <f>SUM(C13+C15)</f>
        <v>91270</v>
      </c>
      <c r="D16" s="22">
        <f>SUM(D13+D15)</f>
        <v>40766</v>
      </c>
      <c r="E16" s="22">
        <f>SUM(E13+E15)</f>
        <v>46689</v>
      </c>
      <c r="H16" s="173"/>
    </row>
    <row r="17" spans="1:8" ht="12.75">
      <c r="A17" s="1">
        <v>16</v>
      </c>
      <c r="B17" s="7" t="s">
        <v>46</v>
      </c>
      <c r="C17" s="6">
        <v>0</v>
      </c>
      <c r="D17" s="6">
        <v>0</v>
      </c>
      <c r="E17" s="6">
        <v>0</v>
      </c>
      <c r="H17" s="174"/>
    </row>
    <row r="18" spans="1:5" ht="13.5">
      <c r="A18" s="1">
        <v>17</v>
      </c>
      <c r="B18" s="21" t="s">
        <v>14</v>
      </c>
      <c r="C18" s="22">
        <f>SUM(C17:C17)</f>
        <v>0</v>
      </c>
      <c r="D18" s="22">
        <f>SUM(D17:D17)</f>
        <v>0</v>
      </c>
      <c r="E18" s="22">
        <f>SUM(E17:E17)</f>
        <v>0</v>
      </c>
    </row>
    <row r="19" spans="1:5" ht="12.75">
      <c r="A19" s="1">
        <v>18</v>
      </c>
      <c r="B19" s="4" t="s">
        <v>47</v>
      </c>
      <c r="C19" s="6">
        <v>0</v>
      </c>
      <c r="D19" s="6">
        <v>0</v>
      </c>
      <c r="E19" s="6">
        <v>0</v>
      </c>
    </row>
    <row r="20" spans="1:5" ht="13.5">
      <c r="A20" s="1">
        <v>19</v>
      </c>
      <c r="B20" s="23" t="s">
        <v>15</v>
      </c>
      <c r="C20" s="22">
        <f>SUM(C16+C18+C19)</f>
        <v>91270</v>
      </c>
      <c r="D20" s="22">
        <f>SUM(D16+D18+D19)</f>
        <v>40766</v>
      </c>
      <c r="E20" s="22">
        <f>SUM(E16+E18+E19)</f>
        <v>46689</v>
      </c>
    </row>
    <row r="21" ht="12.75">
      <c r="A21" s="170"/>
    </row>
    <row r="22" ht="12.75">
      <c r="A22" s="170"/>
    </row>
    <row r="23" ht="12.75">
      <c r="A23" s="170"/>
    </row>
    <row r="24" ht="12.75">
      <c r="A24" s="170"/>
    </row>
    <row r="25" ht="12.75">
      <c r="A25" s="170"/>
    </row>
    <row r="26" ht="12.75">
      <c r="A26" s="170"/>
    </row>
    <row r="27" ht="12.75">
      <c r="A27" s="170"/>
    </row>
    <row r="28" ht="13.5" thickBot="1">
      <c r="A28" s="170"/>
    </row>
    <row r="29" spans="1:17" ht="13.5" thickBot="1">
      <c r="A29" s="170"/>
      <c r="I29" s="212" t="s">
        <v>133</v>
      </c>
      <c r="J29" s="213"/>
      <c r="K29" s="213"/>
      <c r="L29" s="145" t="s">
        <v>129</v>
      </c>
      <c r="M29" s="148" t="s">
        <v>134</v>
      </c>
      <c r="N29" s="149" t="s">
        <v>135</v>
      </c>
      <c r="O29" s="148" t="s">
        <v>134</v>
      </c>
      <c r="P29" s="150" t="s">
        <v>136</v>
      </c>
      <c r="Q29" s="151" t="s">
        <v>132</v>
      </c>
    </row>
    <row r="30" spans="1:17" ht="12.75">
      <c r="A30" s="170"/>
      <c r="I30" s="214" t="s">
        <v>27</v>
      </c>
      <c r="J30" s="215"/>
      <c r="K30" s="215"/>
      <c r="L30" s="152">
        <v>561234</v>
      </c>
      <c r="M30" s="152"/>
      <c r="N30" s="152">
        <v>527087</v>
      </c>
      <c r="O30" s="152"/>
      <c r="P30" s="155">
        <v>575774</v>
      </c>
      <c r="Q30" s="153">
        <v>582000</v>
      </c>
    </row>
    <row r="31" spans="1:17" ht="12.75">
      <c r="A31" s="170"/>
      <c r="I31" s="216"/>
      <c r="J31" s="217"/>
      <c r="K31" s="217"/>
      <c r="L31" s="156"/>
      <c r="M31" s="156" t="e">
        <f>#REF!-L30</f>
        <v>#REF!</v>
      </c>
      <c r="N31" s="156"/>
      <c r="O31" s="156">
        <f>G38-N30</f>
        <v>81698.97999999998</v>
      </c>
      <c r="P31" s="159"/>
      <c r="Q31" s="157"/>
    </row>
    <row r="32" spans="1:17" ht="12.75">
      <c r="A32" s="170"/>
      <c r="I32" s="218" t="s">
        <v>137</v>
      </c>
      <c r="J32" s="219"/>
      <c r="K32" s="219"/>
      <c r="L32" s="156">
        <v>92944</v>
      </c>
      <c r="M32" s="156"/>
      <c r="N32" s="156">
        <v>96302</v>
      </c>
      <c r="O32" s="156"/>
      <c r="P32" s="159">
        <v>55000</v>
      </c>
      <c r="Q32" s="157">
        <v>55000</v>
      </c>
    </row>
    <row r="33" spans="1:17" ht="12.75">
      <c r="A33" s="170"/>
      <c r="I33" s="220"/>
      <c r="J33" s="221"/>
      <c r="K33" s="222"/>
      <c r="L33" s="156"/>
      <c r="M33" s="156" t="e">
        <f>#REF!-L32</f>
        <v>#REF!</v>
      </c>
      <c r="N33" s="156"/>
      <c r="O33" s="156">
        <f>G40-N32</f>
        <v>-74302</v>
      </c>
      <c r="P33" s="159"/>
      <c r="Q33" s="157"/>
    </row>
    <row r="34" spans="1:17" ht="13.5" thickBot="1">
      <c r="A34" s="171"/>
      <c r="I34" s="160"/>
      <c r="J34" s="161"/>
      <c r="K34" s="162"/>
      <c r="L34" s="163"/>
      <c r="M34" s="163"/>
      <c r="N34" s="163"/>
      <c r="O34" s="163"/>
      <c r="P34" s="164"/>
      <c r="Q34" s="165"/>
    </row>
    <row r="35" spans="9:17" ht="13.5" thickBot="1">
      <c r="I35" s="223" t="s">
        <v>138</v>
      </c>
      <c r="J35" s="224"/>
      <c r="K35" s="224"/>
      <c r="L35" s="167">
        <f>SUM(L30:L33)</f>
        <v>654178</v>
      </c>
      <c r="M35" s="167" t="e">
        <f>SUM(M30:M33)</f>
        <v>#REF!</v>
      </c>
      <c r="N35" s="167">
        <f>SUM(N30:N33)</f>
        <v>623389</v>
      </c>
      <c r="O35" s="167">
        <f>SUM(O30:O34)</f>
        <v>7396.979999999981</v>
      </c>
      <c r="P35" s="169">
        <v>630774</v>
      </c>
      <c r="Q35" s="168">
        <f>SUM(Q30:Q33)</f>
        <v>637000</v>
      </c>
    </row>
    <row r="36" ht="13.5" thickBot="1"/>
    <row r="37" spans="6:8" ht="13.5" thickBot="1">
      <c r="F37" s="145" t="s">
        <v>130</v>
      </c>
      <c r="G37" s="146" t="s">
        <v>131</v>
      </c>
      <c r="H37" s="147" t="s">
        <v>132</v>
      </c>
    </row>
    <row r="38" spans="6:8" ht="12.75">
      <c r="F38" s="152">
        <v>596849</v>
      </c>
      <c r="G38" s="153">
        <f>F38*102/100</f>
        <v>608785.98</v>
      </c>
      <c r="H38" s="154">
        <v>612000</v>
      </c>
    </row>
    <row r="39" spans="6:8" ht="12.75">
      <c r="F39" s="156"/>
      <c r="G39" s="157"/>
      <c r="H39" s="158"/>
    </row>
    <row r="40" spans="6:8" ht="12.75">
      <c r="F40" s="156">
        <v>26540</v>
      </c>
      <c r="G40" s="157">
        <v>22000</v>
      </c>
      <c r="H40" s="158">
        <v>25000</v>
      </c>
    </row>
    <row r="41" spans="6:8" ht="12.75">
      <c r="F41" s="159"/>
      <c r="G41" s="157"/>
      <c r="H41" s="158"/>
    </row>
    <row r="42" spans="6:8" ht="13.5" thickBot="1">
      <c r="F42" s="164"/>
      <c r="G42" s="165"/>
      <c r="H42" s="166"/>
    </row>
    <row r="43" spans="6:8" ht="13.5" thickBot="1">
      <c r="F43" s="167">
        <f>SUM(F38:F41)</f>
        <v>623389</v>
      </c>
      <c r="G43" s="168">
        <f>SUM(G38:G41)</f>
        <v>630785.98</v>
      </c>
      <c r="H43" s="168">
        <f>SUM(H38:H41)</f>
        <v>637000</v>
      </c>
    </row>
  </sheetData>
  <sheetProtection/>
  <mergeCells count="6">
    <mergeCell ref="I29:K29"/>
    <mergeCell ref="I30:K30"/>
    <mergeCell ref="I31:K31"/>
    <mergeCell ref="I32:K32"/>
    <mergeCell ref="I33:K33"/>
    <mergeCell ref="I35:K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  <headerFooter>
    <oddHeader>&amp;C18/... melléklet a .../2015. (...)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view="pageLayout" workbookViewId="0" topLeftCell="A1">
      <selection activeCell="F1" sqref="F1"/>
    </sheetView>
  </sheetViews>
  <sheetFormatPr defaultColWidth="9.140625" defaultRowHeight="12.75"/>
  <cols>
    <col min="1" max="1" width="3.00390625" style="0" customWidth="1"/>
    <col min="2" max="2" width="50.7109375" style="0" customWidth="1"/>
    <col min="3" max="3" width="12.28125" style="0" customWidth="1"/>
    <col min="4" max="4" width="13.140625" style="0" customWidth="1"/>
    <col min="5" max="5" width="15.8515625" style="0" customWidth="1"/>
    <col min="6" max="6" width="12.57421875" style="0" customWidth="1"/>
    <col min="7" max="7" width="12.00390625" style="0" customWidth="1"/>
  </cols>
  <sheetData>
    <row r="1" ht="12.75">
      <c r="A1" t="s">
        <v>192</v>
      </c>
    </row>
    <row r="3" spans="1:7" ht="57" customHeight="1">
      <c r="A3" s="225" t="s">
        <v>112</v>
      </c>
      <c r="B3" s="225"/>
      <c r="C3" s="225"/>
      <c r="D3" s="225"/>
      <c r="E3" s="225"/>
      <c r="F3" s="225"/>
      <c r="G3" s="225"/>
    </row>
    <row r="4" spans="1:7" ht="51">
      <c r="A4" s="102"/>
      <c r="B4" s="102" t="s">
        <v>106</v>
      </c>
      <c r="C4" s="103" t="s">
        <v>109</v>
      </c>
      <c r="D4" s="103" t="s">
        <v>108</v>
      </c>
      <c r="E4" s="103" t="s">
        <v>110</v>
      </c>
      <c r="F4" s="103" t="s">
        <v>0</v>
      </c>
      <c r="G4" s="103" t="s">
        <v>111</v>
      </c>
    </row>
    <row r="5" spans="1:7" ht="12.75">
      <c r="A5" s="72" t="s">
        <v>7</v>
      </c>
      <c r="B5" s="73"/>
      <c r="C5" s="74"/>
      <c r="D5" s="75"/>
      <c r="E5" s="74"/>
      <c r="F5" s="74"/>
      <c r="G5" s="74"/>
    </row>
    <row r="6" spans="1:7" ht="12.75">
      <c r="A6" s="72" t="s">
        <v>8</v>
      </c>
      <c r="B6" s="77"/>
      <c r="C6" s="74"/>
      <c r="D6" s="74"/>
      <c r="E6" s="74"/>
      <c r="F6" s="74"/>
      <c r="G6" s="74"/>
    </row>
    <row r="7" spans="1:7" ht="12.75">
      <c r="A7" s="72" t="s">
        <v>9</v>
      </c>
      <c r="B7" s="73"/>
      <c r="C7" s="74"/>
      <c r="D7" s="74"/>
      <c r="E7" s="74"/>
      <c r="F7" s="74"/>
      <c r="G7" s="74"/>
    </row>
    <row r="8" spans="1:7" ht="12.75">
      <c r="A8" s="72" t="s">
        <v>10</v>
      </c>
      <c r="B8" s="73"/>
      <c r="C8" s="74"/>
      <c r="D8" s="74"/>
      <c r="E8" s="74"/>
      <c r="F8" s="74"/>
      <c r="G8" s="74"/>
    </row>
    <row r="9" spans="1:7" ht="12.75">
      <c r="A9" s="72"/>
      <c r="B9" s="78" t="s">
        <v>52</v>
      </c>
      <c r="C9" s="76">
        <f>SUM(C5:C8)</f>
        <v>0</v>
      </c>
      <c r="D9" s="76">
        <f>SUM(D5:D8)</f>
        <v>0</v>
      </c>
      <c r="E9" s="76">
        <f>SUM(E5:E8)</f>
        <v>0</v>
      </c>
      <c r="F9" s="76">
        <f>SUM(F5:F8)</f>
        <v>0</v>
      </c>
      <c r="G9" s="76">
        <f>SUM(G5:G8)</f>
        <v>0</v>
      </c>
    </row>
  </sheetData>
  <sheetProtection/>
  <mergeCells count="1">
    <mergeCell ref="A3:G3"/>
  </mergeCells>
  <printOptions/>
  <pageMargins left="0.47" right="0.31" top="1" bottom="1" header="0.5" footer="0.5"/>
  <pageSetup horizontalDpi="600" verticalDpi="600" orientation="landscape" paperSize="9" r:id="rId1"/>
  <headerFooter alignWithMargins="0">
    <oddHeader>&amp;C18. melléklet a .7/2015. (V.29.)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4:E10"/>
  <sheetViews>
    <sheetView view="pageLayout" workbookViewId="0" topLeftCell="A1">
      <selection activeCell="A4" sqref="A4"/>
    </sheetView>
  </sheetViews>
  <sheetFormatPr defaultColWidth="9.140625" defaultRowHeight="12.75"/>
  <cols>
    <col min="1" max="1" width="40.7109375" style="0" customWidth="1"/>
    <col min="2" max="2" width="18.140625" style="0" customWidth="1"/>
    <col min="3" max="3" width="15.421875" style="0" customWidth="1"/>
    <col min="4" max="4" width="15.57421875" style="0" customWidth="1"/>
    <col min="5" max="5" width="18.8515625" style="0" customWidth="1"/>
  </cols>
  <sheetData>
    <row r="4" ht="12.75">
      <c r="A4" t="s">
        <v>193</v>
      </c>
    </row>
    <row r="5" spans="1:5" ht="69.75" customHeight="1">
      <c r="A5" s="226" t="s">
        <v>107</v>
      </c>
      <c r="B5" s="226"/>
      <c r="C5" s="226"/>
      <c r="D5" s="226"/>
      <c r="E5" s="226"/>
    </row>
    <row r="7" spans="1:5" s="71" customFormat="1" ht="28.5" customHeight="1">
      <c r="A7" s="103" t="s">
        <v>106</v>
      </c>
      <c r="B7" s="103" t="s">
        <v>1</v>
      </c>
      <c r="C7" s="103" t="s">
        <v>2</v>
      </c>
      <c r="D7" s="103" t="s">
        <v>17</v>
      </c>
      <c r="E7" s="103" t="s">
        <v>3</v>
      </c>
    </row>
    <row r="8" spans="1:5" ht="29.25" customHeight="1">
      <c r="A8" s="36" t="s">
        <v>4</v>
      </c>
      <c r="B8" s="36">
        <v>0</v>
      </c>
      <c r="C8" s="36">
        <v>0</v>
      </c>
      <c r="D8" s="36">
        <v>0</v>
      </c>
      <c r="E8" s="36">
        <v>0</v>
      </c>
    </row>
    <row r="9" spans="1:5" ht="30" customHeight="1">
      <c r="A9" s="36" t="s">
        <v>5</v>
      </c>
      <c r="B9" s="36">
        <v>0</v>
      </c>
      <c r="C9" s="36">
        <v>0</v>
      </c>
      <c r="D9" s="36">
        <v>0</v>
      </c>
      <c r="E9" s="36">
        <v>0</v>
      </c>
    </row>
    <row r="10" spans="1:5" ht="24.75" customHeight="1">
      <c r="A10" s="50" t="s">
        <v>52</v>
      </c>
      <c r="B10" s="36">
        <v>0</v>
      </c>
      <c r="C10" s="36">
        <v>0</v>
      </c>
      <c r="D10" s="36">
        <v>0</v>
      </c>
      <c r="E10" s="36">
        <v>0</v>
      </c>
    </row>
  </sheetData>
  <sheetProtection/>
  <mergeCells count="1">
    <mergeCell ref="A5:E5"/>
  </mergeCells>
  <printOptions/>
  <pageMargins left="0.5118110236220472" right="0.2755905511811024" top="0.7874015748031497" bottom="0.984251968503937" header="0.5118110236220472" footer="0.5118110236220472"/>
  <pageSetup horizontalDpi="600" verticalDpi="600" orientation="landscape" paperSize="9" r:id="rId1"/>
  <headerFooter alignWithMargins="0">
    <oddHeader>&amp;C18. melléklet a 7/2015. 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Zánka Körjegyzőség</dc:creator>
  <cp:keywords/>
  <dc:description/>
  <cp:lastModifiedBy>user</cp:lastModifiedBy>
  <cp:lastPrinted>2015-05-29T09:53:51Z</cp:lastPrinted>
  <dcterms:created xsi:type="dcterms:W3CDTF">2014-01-13T14:52:02Z</dcterms:created>
  <dcterms:modified xsi:type="dcterms:W3CDTF">2015-05-29T09:53:51Z</dcterms:modified>
  <cp:category/>
  <cp:version/>
  <cp:contentType/>
  <cp:contentStatus/>
</cp:coreProperties>
</file>