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tabRatio="805" firstSheet="8" activeTab="11"/>
  </bookViews>
  <sheets>
    <sheet name="1.KisrMérleg" sheetId="1" r:id="rId1"/>
    <sheet name=" 2a.Kisr.önk bevétel" sheetId="2" r:id="rId2"/>
    <sheet name="2b.kisr.önk kiadás" sheetId="3" r:id="rId3"/>
    <sheet name="3a. Kisr.melléklet" sheetId="4" r:id="rId4"/>
    <sheet name="3b.kisrecse.személyi " sheetId="5" r:id="rId5"/>
    <sheet name="3ckisr.dologi " sheetId="6" r:id="rId6"/>
    <sheet name="4.Kisr Feladatok" sheetId="7" r:id="rId7"/>
    <sheet name="5. Kisr Támogatások" sheetId="8" r:id="rId8"/>
    <sheet name="6.-7-kisr. beruh.-felú kiadás " sheetId="9" r:id="rId9"/>
    <sheet name="8-9. melléklet" sheetId="10" r:id="rId10"/>
    <sheet name="10.Műk.célra átv. 11. felha c." sheetId="11" r:id="rId11"/>
    <sheet name="12 .Kisr.egyéb műk tám.fel.átad" sheetId="12" r:id="rId12"/>
    <sheet name="13.kisr. Ellátott jutt. " sheetId="13" r:id="rId13"/>
    <sheet name="Munka1" sheetId="14" r:id="rId14"/>
  </sheets>
  <definedNames>
    <definedName name="Excel_BuiltIn__FilterDatabase_2">' 2a.Kisr.önk bevétel'!$C$3:$C$50</definedName>
    <definedName name="Excel_BuiltIn_Print_Area_11">#REF!</definedName>
    <definedName name="Excel_BuiltIn_Print_Area_11_1">"$'5. beruh. kiadás '.$#hiv" "$#HIV!:$#HIV!$#HIV!"</definedName>
    <definedName name="Excel_BuiltIn_Print_Area_14">#REF!</definedName>
    <definedName name="Excel_BuiltIn_Print_Area_15">'10.Műk.célra átv. 11. felha c.'!$A$1:$D$5</definedName>
    <definedName name="Excel_BuiltIn_Print_Area_17">'12 .Kisr.egyéb műk tám.fel.átad'!$A$1:$D$13</definedName>
    <definedName name="Excel_BuiltIn_Print_Area_18">"$#HIV!.$#HIV!$#HIV!:$#HIV!$#HIV!"</definedName>
    <definedName name="Excel_BuiltIn_Print_Area_20">#REF!</definedName>
    <definedName name="Excel_BuiltIn_Print_Area_4">'2b.kisr.önk kiadás'!$D$1:$D$40</definedName>
    <definedName name="Excel_BuiltIn_Print_Area_8">"$'3b. iskola '.$#hiv" "$#HIV!:$#HIV!$#HIV!"</definedName>
    <definedName name="Excel_BuiltIn_Print_Titles_10_1">#REF!</definedName>
    <definedName name="Excel_BuiltIn_Print_Titles_11_1">"$'5. beruh. kiadás '.$#hiv" "$#HIV!:$#HIV!$#HIV!"</definedName>
    <definedName name="Excel_BuiltIn_Print_Titles_2_1">' 2a.Kisr.önk bevétel'!$A$4:$IP$4</definedName>
    <definedName name="Excel_BuiltIn_Print_Titles_23_1">#REF!</definedName>
    <definedName name="Excel_BuiltIn_Print_Titles_25">#REF!</definedName>
    <definedName name="Excel_BuiltIn_Print_Titles_3_1">' 2a.Kisr.önk bevétel'!$A$4:$IJ$4</definedName>
    <definedName name="Excel_BuiltIn_Print_Titles_5">#REF!</definedName>
    <definedName name="Excel_BuiltIn_Print_Titles_5_1">#REF!</definedName>
    <definedName name="Excel_BuiltIn_Print_Titles_7_1">'3b.kisrecse.személyi '!#REF!</definedName>
    <definedName name="Excel_BuiltIn_Print_Titles_9">'3b.kisrecse.személyi '!#REF!</definedName>
    <definedName name="_xlnm.Print_Titles" localSheetId="1">' 2a.Kisr.önk bevétel'!$4:$4</definedName>
    <definedName name="_xlnm.Print_Area" localSheetId="1">' 2a.Kisr.önk bevétel'!$A$1:$F$60</definedName>
    <definedName name="_xlnm.Print_Area" localSheetId="0">'1.KisrMérleg'!$A$1:$E$31</definedName>
    <definedName name="_xlnm.Print_Area" localSheetId="11">'12 .Kisr.egyéb műk tám.fel.átad'!$A$1:$G$19</definedName>
    <definedName name="_xlnm.Print_Area" localSheetId="2">'2b.kisr.önk kiadás'!$A$1:$G$50</definedName>
    <definedName name="_xlnm.Print_Area" localSheetId="3">'3a. Kisr.melléklet'!$A$1:$J$41</definedName>
    <definedName name="_xlnm.Print_Area" localSheetId="4">'3b.kisrecse.személyi '!$A$1:$F$20</definedName>
    <definedName name="_xlnm.Print_Area" localSheetId="5">'3ckisr.dologi '!$A$1:$F$25</definedName>
    <definedName name="_xlnm.Print_Area" localSheetId="6">'4.Kisr Feladatok'!$A$1:$I$58</definedName>
    <definedName name="_xlnm.Print_Area" localSheetId="7">'5. Kisr Támogatások'!$A$1:$E$26</definedName>
    <definedName name="_xlnm.Print_Area" localSheetId="8">'6.-7-kisr. beruh.-felú kiadás '!$A$1:$F$23</definedName>
    <definedName name="_xlnm.Print_Area" localSheetId="9">'8-9. melléklet'!$A$1:$J$31</definedName>
    <definedName name="_xlnm.Print_Area" localSheetId="13">'Munka1'!$A$1:$C$19</definedName>
  </definedNames>
  <calcPr fullCalcOnLoad="1"/>
</workbook>
</file>

<file path=xl/sharedStrings.xml><?xml version="1.0" encoding="utf-8"?>
<sst xmlns="http://schemas.openxmlformats.org/spreadsheetml/2006/main" count="906" uniqueCount="561">
  <si>
    <t>1. melléklet</t>
  </si>
  <si>
    <t>Ssz.</t>
  </si>
  <si>
    <t>Megnevezés</t>
  </si>
  <si>
    <t>BEVÉTELEK</t>
  </si>
  <si>
    <t>I.</t>
  </si>
  <si>
    <t xml:space="preserve"> Költségvetési bevételek</t>
  </si>
  <si>
    <t>1.</t>
  </si>
  <si>
    <t>Működési támogatások</t>
  </si>
  <si>
    <t>2.</t>
  </si>
  <si>
    <t>Felhalmozási célú támogatások</t>
  </si>
  <si>
    <t>3.</t>
  </si>
  <si>
    <t>Közhatalmi bevételek</t>
  </si>
  <si>
    <t>4.</t>
  </si>
  <si>
    <t>Működési bevételek</t>
  </si>
  <si>
    <t>5.</t>
  </si>
  <si>
    <t>Felhalmozási bevételek</t>
  </si>
  <si>
    <t>6.</t>
  </si>
  <si>
    <t>Működési célra átvett pénzeszközök</t>
  </si>
  <si>
    <t>7.</t>
  </si>
  <si>
    <t>Költségvetési bevételek összesen</t>
  </si>
  <si>
    <t>II.</t>
  </si>
  <si>
    <t xml:space="preserve">Finanszírozási bevételek </t>
  </si>
  <si>
    <t>Bevételek összesen</t>
  </si>
  <si>
    <t>KIADÁSOK</t>
  </si>
  <si>
    <t>Költségvetési kiadások</t>
  </si>
  <si>
    <t>Személyi juttatások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</si>
  <si>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</si>
  <si>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</si>
  <si>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</si>
  <si>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</si>
  <si>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 xml:space="preserve">6. </t>
  </si>
  <si>
    <t>Beruházások</t>
  </si>
  <si>
    <t>Felújítások</t>
  </si>
  <si>
    <t>8.</t>
  </si>
  <si>
    <t>Egyéb felhalmozási célú kiadások</t>
  </si>
  <si>
    <t>Költségvetési kiadások összesen</t>
  </si>
  <si>
    <t>Kiadások összesen</t>
  </si>
  <si>
    <t>Önkormányzat működési támogatásai</t>
  </si>
  <si>
    <t>1.1. Helyi önk működésének általános támogatása</t>
  </si>
  <si>
    <t xml:space="preserve">1.2. Települési önk egyes köznevelési feladatainak tám. </t>
  </si>
  <si>
    <t>1.3. Szociális és gyermekjóléti feladatok támogatása</t>
  </si>
  <si>
    <t>1.4. Kulturális feladatok támogatása</t>
  </si>
  <si>
    <t>1.5. Működési célú központosított előirányzatok</t>
  </si>
  <si>
    <t>1.6. Helyi önkormányzatok kiegészítő támogatásai</t>
  </si>
  <si>
    <t>Működési támogatások összesen</t>
  </si>
  <si>
    <t>Felhalmozási célú támogatások ÁH belülről</t>
  </si>
  <si>
    <t>Felhalmozási célú önkormányzati támogatások</t>
  </si>
  <si>
    <t>Felhalmozási célú támogatások összesen</t>
  </si>
  <si>
    <t>III.</t>
  </si>
  <si>
    <t>Jövedelemadók</t>
  </si>
  <si>
    <t xml:space="preserve"> Szociális hozzájárulási adó és járulék</t>
  </si>
  <si>
    <t>Bérhez és foglalkoztatáshoz kapcsolódó adó</t>
  </si>
  <si>
    <t>Vagyoni típusú adó</t>
  </si>
  <si>
    <t>4.2. Magánszemélyek kommunális adója</t>
  </si>
  <si>
    <t>Termékek és szolgáltatások adói</t>
  </si>
  <si>
    <t>5.1. Iparűzési adó</t>
  </si>
  <si>
    <t>5.2. Gépjárműadó</t>
  </si>
  <si>
    <t>Egyéb közhatalmi bevételek</t>
  </si>
  <si>
    <t>Közhatalmi bevételek összesen</t>
  </si>
  <si>
    <t xml:space="preserve">IV. </t>
  </si>
  <si>
    <t>Árú- és készletértékesítés ellenértéke</t>
  </si>
  <si>
    <t xml:space="preserve">2. </t>
  </si>
  <si>
    <t>Szolgáltatások ellenértéke</t>
  </si>
  <si>
    <t>Közvetített szolgáltatások ellenértéke</t>
  </si>
  <si>
    <t>Tulajdonosi bevételek</t>
  </si>
  <si>
    <t>Működési bevételek összesen</t>
  </si>
  <si>
    <t>V.</t>
  </si>
  <si>
    <t>VI.</t>
  </si>
  <si>
    <t>Működési célú átvett pénzeszközök</t>
  </si>
  <si>
    <t>Működési célú átvett pénzeszközök összesen</t>
  </si>
  <si>
    <t>Felhalmozási célú átvett pénzeszközök</t>
  </si>
  <si>
    <t>Felhalmozási célú támogatások, kölcsönök visszatérülése</t>
  </si>
  <si>
    <t>VIII.</t>
  </si>
  <si>
    <t xml:space="preserve">1. </t>
  </si>
  <si>
    <t>Belföldi finanszírozás bevételei</t>
  </si>
  <si>
    <t>1.1. Hitel, kölcsönfelvétel</t>
  </si>
  <si>
    <t>Finanszírozási bevételek összesen</t>
  </si>
  <si>
    <t>BEVÉTELEK ÖSSZESEN</t>
  </si>
  <si>
    <t>Külső személyi juttatások</t>
  </si>
  <si>
    <t>Kommunikációs szolgáltatások</t>
  </si>
  <si>
    <t>Szolgáltatási kiadások</t>
  </si>
  <si>
    <t xml:space="preserve">5. </t>
  </si>
  <si>
    <t>Dologi kiadások összesen</t>
  </si>
  <si>
    <t>IV.</t>
  </si>
  <si>
    <t>Elvonások és befizetések</t>
  </si>
  <si>
    <t>Működési célú támogatások, kölcsönök nyújtása ÁH belül</t>
  </si>
  <si>
    <t>Egyéb működési célú támogatások ÁH belülre</t>
  </si>
  <si>
    <t>Működési célú támogatások, kölcsönök nyújtása ÁH kívül</t>
  </si>
  <si>
    <t>Egyéb működési célú támogatások ÁH kívülre</t>
  </si>
  <si>
    <t>Egyéb működési célú kiadások összesen</t>
  </si>
  <si>
    <t>Felhalmozási célú támogatások, kölcsönök nyújtása ÁH belül</t>
  </si>
  <si>
    <t>3..</t>
  </si>
  <si>
    <t>Felhalmozási célú támogatások, kölcsönök nyújtása ÁH kívül</t>
  </si>
  <si>
    <t>Egyéb felhalmozási célú támogatások ÁH kívülre</t>
  </si>
  <si>
    <t>KIADÁSOK ÖSSZESEN</t>
  </si>
  <si>
    <t>MŰKÖDÉSI CÉLÚ BEVÉTELEK</t>
  </si>
  <si>
    <t>MŰKÖDÉSI CÉLÚ KIADÁSOK</t>
  </si>
  <si>
    <t xml:space="preserve">Működési célú támogatások </t>
  </si>
  <si>
    <t>1.1. Önkormányzatok működési támogatásai</t>
  </si>
  <si>
    <t>1.1  Személyi juttatások</t>
  </si>
  <si>
    <t>1.2  Munkaadókat terhelő járulékok</t>
  </si>
  <si>
    <t>1.3 Dologi kiadások</t>
  </si>
  <si>
    <t>2.1.Jövedelemadók</t>
  </si>
  <si>
    <t xml:space="preserve"> 2.2.Szociális hozzájárulási adó és járulék</t>
  </si>
  <si>
    <t xml:space="preserve">3. </t>
  </si>
  <si>
    <t>2.3.Bérhez és foglalkoztatáshoz kapcs adó</t>
  </si>
  <si>
    <t>2.4.Vagyoni típusú adó</t>
  </si>
  <si>
    <t>2.6.Egyéb közhatalmi bevételek</t>
  </si>
  <si>
    <t xml:space="preserve">4. </t>
  </si>
  <si>
    <t>Működési célú kiadások összesen</t>
  </si>
  <si>
    <t>FELHALMOZÁSI BEVÉTELEK</t>
  </si>
  <si>
    <t>FELHALMOZÁSI KIADÁSOK</t>
  </si>
  <si>
    <t>Felhalmozási támogatások</t>
  </si>
  <si>
    <t>FINANSZÍROZÁSI BEVÉTELEK</t>
  </si>
  <si>
    <t>Ebből  - kötelező feladatellátáshoz kapcsolódó</t>
  </si>
  <si>
    <t xml:space="preserve">            - önként vállalt feladatellátáshoz kapcs. </t>
  </si>
  <si>
    <t>Költségvetési létszámkeret (fő)</t>
  </si>
  <si>
    <t>Ebből - kötelező feladatellátáshoz kapcsolódó</t>
  </si>
  <si>
    <t xml:space="preserve">            - közfoglalkoztatottak létszáma</t>
  </si>
  <si>
    <t>3b. melléklet</t>
  </si>
  <si>
    <t>4. melléklet</t>
  </si>
  <si>
    <t xml:space="preserve"> Kötelező feladatok</t>
  </si>
  <si>
    <t>Összesen</t>
  </si>
  <si>
    <t xml:space="preserve">Ebből közfoglalkoztatottak létszáma (fő) </t>
  </si>
  <si>
    <t>Önként vállalt feladatok</t>
  </si>
  <si>
    <t xml:space="preserve">Önként vállalt feladatellátáshoz kapcsolódó létszám (fő) </t>
  </si>
  <si>
    <t>Állami (államigazgatási) feladatok</t>
  </si>
  <si>
    <t xml:space="preserve"> -</t>
  </si>
  <si>
    <t xml:space="preserve"> - </t>
  </si>
  <si>
    <t xml:space="preserve">Állami (államigazgatási) feladatellátáshoz kapcsolódó létszám (fő) </t>
  </si>
  <si>
    <t>Jogcím</t>
  </si>
  <si>
    <t>I.1.b) Település-üzemeltetéshez kapcsolódó feladatellátás támogatása összesen</t>
  </si>
  <si>
    <t>I.1.a)-c) az I.1.a)-c) jogcímen nyújtott éves támogatás összesen</t>
  </si>
  <si>
    <t xml:space="preserve">Ssz. </t>
  </si>
  <si>
    <t>Egyéb működési célú támogatások államháztartáson belülre</t>
  </si>
  <si>
    <t>Családi támogatások</t>
  </si>
  <si>
    <t>1.2. Óvodáztatási támogatás</t>
  </si>
  <si>
    <t>Családi támogatások összesen</t>
  </si>
  <si>
    <t>Betegséggel kapcsolatos ellátások</t>
  </si>
  <si>
    <t>2.1. Helyi megállapítású ápolási díj</t>
  </si>
  <si>
    <t>Betegséggel kapcsolatos ellátások összesen</t>
  </si>
  <si>
    <t>Lakhatással kapcsolatos ellátások</t>
  </si>
  <si>
    <t>Intézményi ellátottak pénzbeli juttatásai</t>
  </si>
  <si>
    <t>III.2. - V. Hozzájárulás a pénzbeli szociális ellátásokhoz beszámítás után</t>
  </si>
  <si>
    <t>Támogatások összesen</t>
  </si>
  <si>
    <t>Végkielégítés</t>
  </si>
  <si>
    <t>Munkaadókat terhelő járulékok: Szoc.hoz.27%</t>
  </si>
  <si>
    <t>Kiküldetések, reklám és propagandakiadások, reprez.</t>
  </si>
  <si>
    <t>7</t>
  </si>
  <si>
    <t xml:space="preserve">Összesen </t>
  </si>
  <si>
    <t>1</t>
  </si>
  <si>
    <t>3</t>
  </si>
  <si>
    <t xml:space="preserve">Fogorvosi ügyelet, </t>
  </si>
  <si>
    <t>5</t>
  </si>
  <si>
    <t>6</t>
  </si>
  <si>
    <t>I.1.c) Egyéb kötelező önkormányzati feladatok támogatása</t>
  </si>
  <si>
    <t>IV. Kulturális feladatok támogatása( könyvtári közműv.)</t>
  </si>
  <si>
    <t xml:space="preserve">Pótlékok, bírságok </t>
  </si>
  <si>
    <t xml:space="preserve">Kisrécse  Község Önkormányzat </t>
  </si>
  <si>
    <t>4</t>
  </si>
  <si>
    <t>Mt.foglakoztatott ( Hivatalsegéd)</t>
  </si>
  <si>
    <t>Bérleti és lizing díjak</t>
  </si>
  <si>
    <t>2</t>
  </si>
  <si>
    <t xml:space="preserve"> </t>
  </si>
  <si>
    <t xml:space="preserve">Egyéb felhalmozási célú támogatások ÁH belülre </t>
  </si>
  <si>
    <t>8</t>
  </si>
  <si>
    <t xml:space="preserve">4.3 Idegenforgalmi adó tartózkodás után </t>
  </si>
  <si>
    <t xml:space="preserve"> Talajterhelési díj </t>
  </si>
  <si>
    <t xml:space="preserve"> - dologi kiadás</t>
  </si>
  <si>
    <t xml:space="preserve"> Kisrécse   Község Önkormányzata</t>
  </si>
  <si>
    <t>rovat</t>
  </si>
  <si>
    <t xml:space="preserve"> Törvény szerinti illetmények  munkabérek </t>
  </si>
  <si>
    <t>K1101</t>
  </si>
  <si>
    <t>K1113</t>
  </si>
  <si>
    <t>K11</t>
  </si>
  <si>
    <t>Foglakoztatottak egyéb személyi juttatásai</t>
  </si>
  <si>
    <t>Foglakoztatottak személyi juttatásai összesen</t>
  </si>
  <si>
    <t>K121</t>
  </si>
  <si>
    <t>Választott tisztségviselők juttatásai</t>
  </si>
  <si>
    <t>K123</t>
  </si>
  <si>
    <t>K12</t>
  </si>
  <si>
    <t>Külső személyi juttatások összesen</t>
  </si>
  <si>
    <t>K1</t>
  </si>
  <si>
    <t>Személyi juttatások  mindösszesen</t>
  </si>
  <si>
    <t>K2</t>
  </si>
  <si>
    <t>K31</t>
  </si>
  <si>
    <t>K32</t>
  </si>
  <si>
    <t>K1105</t>
  </si>
  <si>
    <t>K1106</t>
  </si>
  <si>
    <t>Jubileumi jitalom</t>
  </si>
  <si>
    <t>K1107</t>
  </si>
  <si>
    <t>Béren kívüli juttások</t>
  </si>
  <si>
    <t xml:space="preserve"> Egyéb munkav.hez kapcs.juttatás </t>
  </si>
  <si>
    <t>9</t>
  </si>
  <si>
    <t>K5</t>
  </si>
  <si>
    <t xml:space="preserve"> Választott tisztségviselők  személyi juttatása : polgármester tiszteletdíja, költségtérítése</t>
  </si>
  <si>
    <t xml:space="preserve">Sorsz. </t>
  </si>
  <si>
    <t>K311</t>
  </si>
  <si>
    <t xml:space="preserve"> Szakmai anyagok beszerzése </t>
  </si>
  <si>
    <t xml:space="preserve">K312 </t>
  </si>
  <si>
    <t xml:space="preserve">üzemeltetési anyagok beszerzése </t>
  </si>
  <si>
    <t>Árubeszerzés</t>
  </si>
  <si>
    <t>K313</t>
  </si>
  <si>
    <t>K31 Készletbeszerzés</t>
  </si>
  <si>
    <t>K321</t>
  </si>
  <si>
    <t>K322</t>
  </si>
  <si>
    <t>K32 Kommunikációs szolgáltatás összesen</t>
  </si>
  <si>
    <t>Informatikai szolg. igénybe vétele</t>
  </si>
  <si>
    <t xml:space="preserve"> Egyéb kommunikásciós szolg.</t>
  </si>
  <si>
    <t>K331</t>
  </si>
  <si>
    <t>Közüzemi díjak</t>
  </si>
  <si>
    <t>K332</t>
  </si>
  <si>
    <t>Vásárolt élelmezés</t>
  </si>
  <si>
    <t>K333</t>
  </si>
  <si>
    <t>K334</t>
  </si>
  <si>
    <t>Karbantartási és  kisjavítási szolg</t>
  </si>
  <si>
    <t>K335</t>
  </si>
  <si>
    <t>Közvetített szolgáltatások</t>
  </si>
  <si>
    <t>K336</t>
  </si>
  <si>
    <t>K337</t>
  </si>
  <si>
    <t>Szakmai tevékenység et segítő szolg.</t>
  </si>
  <si>
    <t>Egyéb szolgáltatások</t>
  </si>
  <si>
    <t>K33</t>
  </si>
  <si>
    <t>K341</t>
  </si>
  <si>
    <t>Kiküldetésk kiadásai</t>
  </si>
  <si>
    <t>K342</t>
  </si>
  <si>
    <t xml:space="preserve"> Reklám és propaganda kiadásai</t>
  </si>
  <si>
    <t>K34</t>
  </si>
  <si>
    <t>K351</t>
  </si>
  <si>
    <t>Múködési célú Áfa</t>
  </si>
  <si>
    <t>K353</t>
  </si>
  <si>
    <t xml:space="preserve">Kamatkiadások </t>
  </si>
  <si>
    <t>K355</t>
  </si>
  <si>
    <t>egyéb dologi kiadások</t>
  </si>
  <si>
    <t>K35</t>
  </si>
  <si>
    <t>Különféle befizetések, egyéb. dologi</t>
  </si>
  <si>
    <t>Kiküldetések, reklám és propaganda kiadások</t>
  </si>
  <si>
    <t xml:space="preserve">K3 Dologi  kiadások összesen </t>
  </si>
  <si>
    <t>B16</t>
  </si>
  <si>
    <t xml:space="preserve">Elkülönített állami pénzalap </t>
  </si>
  <si>
    <t>B21</t>
  </si>
  <si>
    <t>Felhalmozás célra átvett pénzeszköz lakosságtól VKT.</t>
  </si>
  <si>
    <t xml:space="preserve"> Felhalmozás célú Önkormányzati támogatás összesen</t>
  </si>
  <si>
    <t xml:space="preserve"> K506  Egyéb működési célú támogatások államháztartáson kívülre</t>
  </si>
  <si>
    <t>K511</t>
  </si>
  <si>
    <t>K506</t>
  </si>
  <si>
    <t>Egyéb működési célú kiadások  összesen</t>
  </si>
  <si>
    <t>K8</t>
  </si>
  <si>
    <t xml:space="preserve">Felh. célú pénzeszköz átadás pénz. int. VKT.   Kifizetés  miatt  Kincstárba  </t>
  </si>
  <si>
    <t xml:space="preserve"> Egyéb felhalmozás célú kiadások összesen</t>
  </si>
  <si>
    <t>K42</t>
  </si>
  <si>
    <t>2.2. Közgyógyellátás</t>
  </si>
  <si>
    <t>K44</t>
  </si>
  <si>
    <t>K46</t>
  </si>
  <si>
    <t>K48</t>
  </si>
  <si>
    <t>ebből - Rendszeres szociális segély</t>
  </si>
  <si>
    <t xml:space="preserve"> Gépek berendezések, felszerelések</t>
  </si>
  <si>
    <t>Rovat</t>
  </si>
  <si>
    <t>Beruházás áfája</t>
  </si>
  <si>
    <t>Felújítás áfája</t>
  </si>
  <si>
    <t>K64</t>
  </si>
  <si>
    <t>K67</t>
  </si>
  <si>
    <t>K6</t>
  </si>
  <si>
    <t>K71</t>
  </si>
  <si>
    <t>K72</t>
  </si>
  <si>
    <t>K74</t>
  </si>
  <si>
    <t>K73</t>
  </si>
  <si>
    <t>Egyéb tárgyi eszköz felújítása</t>
  </si>
  <si>
    <t>K7</t>
  </si>
  <si>
    <t>B111</t>
  </si>
  <si>
    <t>B112</t>
  </si>
  <si>
    <t>B113</t>
  </si>
  <si>
    <t>B114</t>
  </si>
  <si>
    <t>B115</t>
  </si>
  <si>
    <t>B116</t>
  </si>
  <si>
    <t xml:space="preserve"> ebből I.1.ba) A zöldterület-gazdálkodással kapcsolatos feladatok ellátásának támogatása</t>
  </si>
  <si>
    <t xml:space="preserve"> ebből I.1.bb) Közvilágítás fenntartásának támogatása</t>
  </si>
  <si>
    <t xml:space="preserve"> ebbőlI.1.bc) Köztemető fenntartással kapcsolatos feladatok támogatása</t>
  </si>
  <si>
    <t xml:space="preserve"> ebből I.1 bd) Közutak fenntartásának támogatása</t>
  </si>
  <si>
    <t>B11</t>
  </si>
  <si>
    <t>1.   Helyi Önk. költségvetési támogatása</t>
  </si>
  <si>
    <t>5.  Települési Önk.   Kult. Támogatása</t>
  </si>
  <si>
    <t>Helyi Önk. kiegészítő támogatása</t>
  </si>
  <si>
    <t xml:space="preserve">Egyéb működési célú  Áht.  Belül  bev. </t>
  </si>
  <si>
    <t>B1</t>
  </si>
  <si>
    <t xml:space="preserve"> Felhalmozás célú Önkormányzati támogatások </t>
  </si>
  <si>
    <t>B34</t>
  </si>
  <si>
    <t xml:space="preserve"> Értékesítési és forgalmi adók </t>
  </si>
  <si>
    <t xml:space="preserve"> Vagyoni típusú adók ( kom adó)</t>
  </si>
  <si>
    <t>B351</t>
  </si>
  <si>
    <t>B354</t>
  </si>
  <si>
    <t xml:space="preserve"> Gépjárműadók </t>
  </si>
  <si>
    <t>B355</t>
  </si>
  <si>
    <r>
      <t xml:space="preserve"> E</t>
    </r>
    <r>
      <rPr>
        <sz val="10"/>
        <rFont val="Times New Roman"/>
        <family val="1"/>
      </rPr>
      <t>gyéb áruhasználati, és szolgáltatási adók</t>
    </r>
  </si>
  <si>
    <t xml:space="preserve">. =-ebből talajterhelési díj </t>
  </si>
  <si>
    <t>.=-ebből idegenforgalmi adó</t>
  </si>
  <si>
    <t xml:space="preserve">B35 </t>
  </si>
  <si>
    <t>B36</t>
  </si>
  <si>
    <t xml:space="preserve"> Egyéb közhatalmi bevételek </t>
  </si>
  <si>
    <t>B402</t>
  </si>
  <si>
    <t xml:space="preserve">Működési bevétek </t>
  </si>
  <si>
    <t xml:space="preserve">Szolgáltatások ellenértéke </t>
  </si>
  <si>
    <t>B404</t>
  </si>
  <si>
    <t>Tulajdonosi bevétek</t>
  </si>
  <si>
    <t>B403</t>
  </si>
  <si>
    <t>Közvetített szolgált. Ellenértéke</t>
  </si>
  <si>
    <t xml:space="preserve"> Egyéb felhalm. célra átvett   pénz.</t>
  </si>
  <si>
    <t>B8</t>
  </si>
  <si>
    <t>Egyéb múködési célra átvett pénz.</t>
  </si>
  <si>
    <t>Ebből közfoglalkoztatottak létszáma (fő)</t>
  </si>
  <si>
    <t xml:space="preserve">vállalt feladatellátáshoz kapcsolódó létszám (fő) </t>
  </si>
  <si>
    <t>Kötelező és Önként vállat feladatok össz.</t>
  </si>
  <si>
    <t xml:space="preserve">  - személyi  kiadások, járulék</t>
  </si>
  <si>
    <t xml:space="preserve"> járulék</t>
  </si>
  <si>
    <t xml:space="preserve">Beruházási  kiadások </t>
  </si>
  <si>
    <t>Felhalmozási kiadások tov.ut.</t>
  </si>
  <si>
    <t xml:space="preserve">  Ingatlanok felújítása   ( Vis-maior)</t>
  </si>
  <si>
    <t xml:space="preserve"> Egyéb dologi kiadás</t>
  </si>
  <si>
    <t>Működési célú Áfa</t>
  </si>
  <si>
    <t>Kamatkiadások</t>
  </si>
  <si>
    <t>K3</t>
  </si>
  <si>
    <t>K4</t>
  </si>
  <si>
    <t>Egyéb felhalmozási célú kiadások ( Hitel)</t>
  </si>
  <si>
    <t>K9</t>
  </si>
  <si>
    <t xml:space="preserve"> Önk. Működési támogatása összesen</t>
  </si>
  <si>
    <t xml:space="preserve"> Értékesítési és forgalmi adó</t>
  </si>
  <si>
    <t xml:space="preserve"> Felhal. célú átvett pénz.eszk.    lakosságtól</t>
  </si>
  <si>
    <t>9.</t>
  </si>
  <si>
    <t xml:space="preserve"> Környezetvédelmi alap</t>
  </si>
  <si>
    <t>1.2.  Kistelepülések szoc. Támogatása</t>
  </si>
  <si>
    <t>1.3.  Kulturális feladatok támogatása</t>
  </si>
  <si>
    <t>1.4.Működési célú közp. előir.</t>
  </si>
  <si>
    <t>2.5.Értékesítési és forgalmi adó</t>
  </si>
  <si>
    <t>2.5. Gépjárműadó</t>
  </si>
  <si>
    <t>2.6.Egyéb  áruhasználati és szol. Adó</t>
  </si>
  <si>
    <t>2.7. Talajterhelési díj</t>
  </si>
  <si>
    <t>2.8.Idegenforgalmi adó</t>
  </si>
  <si>
    <t xml:space="preserve">I. A helyi önkormányzatok működésének általános támogatása mindöszesen </t>
  </si>
  <si>
    <t xml:space="preserve">e:I. üdülőhelyi feladatok </t>
  </si>
  <si>
    <t>III. 5/C. A települési önkormányzatok egyes köznevelési és gyermekétkeztetési feladatainak támogatása</t>
  </si>
  <si>
    <t>III.5.c. A rászoruló gyermekek intézményen kívüli szünidei étkezés tám.</t>
  </si>
  <si>
    <t xml:space="preserve">B411 </t>
  </si>
  <si>
    <t>Egyéb működési bevételek</t>
  </si>
  <si>
    <t xml:space="preserve"> Egyéb közp.  Fej kez. előirányzat </t>
  </si>
  <si>
    <t>352</t>
  </si>
  <si>
    <t>B84</t>
  </si>
  <si>
    <t>Egyéb felhalmozási célú átvett pénzeszközök VKT.</t>
  </si>
  <si>
    <t>K512</t>
  </si>
  <si>
    <t>ebből saját hat.  Pénzb. Ellátás</t>
  </si>
  <si>
    <t>ebből saját hat. Természetbeni ellátás</t>
  </si>
  <si>
    <t>K62</t>
  </si>
  <si>
    <t>Egyéb felhalmozási célú kiadások Vkt. Továbbutalás</t>
  </si>
  <si>
    <t xml:space="preserve">K914 </t>
  </si>
  <si>
    <t xml:space="preserve"> Áht belüli  előleg visszafizetése </t>
  </si>
  <si>
    <t xml:space="preserve">Finanszírozási kiadások </t>
  </si>
  <si>
    <t xml:space="preserve">  Ingatlanok felújítása     utak, épületek</t>
  </si>
  <si>
    <t>1.5.  Helyi Önk. Kieg.műk. támogatása</t>
  </si>
  <si>
    <t>Önkormányztok működési támogatása</t>
  </si>
  <si>
    <t>Finanszírozási kiadások</t>
  </si>
  <si>
    <t xml:space="preserve">6.Működési célú kiadások  </t>
  </si>
  <si>
    <t>Ft-ban</t>
  </si>
  <si>
    <t>10.</t>
  </si>
  <si>
    <t>szabálysértési, közig. Bírság</t>
  </si>
  <si>
    <t xml:space="preserve">települési adók </t>
  </si>
  <si>
    <t>11.</t>
  </si>
  <si>
    <t xml:space="preserve">Egyéb települési adók </t>
  </si>
  <si>
    <t>B405</t>
  </si>
  <si>
    <t>Ellátási díjak</t>
  </si>
  <si>
    <t>B4082</t>
  </si>
  <si>
    <t xml:space="preserve">kamat bevétel </t>
  </si>
  <si>
    <t xml:space="preserve"> Ft-ban</t>
  </si>
  <si>
    <t>szakmai anyag beszerzés</t>
  </si>
  <si>
    <t xml:space="preserve">üzemeltetési anyagok </t>
  </si>
  <si>
    <t>K5021</t>
  </si>
  <si>
    <t xml:space="preserve"> Finanszírozási kiadások  </t>
  </si>
  <si>
    <t xml:space="preserve"> települési önk.szoc. ellátása.</t>
  </si>
  <si>
    <t>Kamat bevétel</t>
  </si>
  <si>
    <t>Közp. Költs. Szerv( Bursa)</t>
  </si>
  <si>
    <t>1.3.  Rászoruló gyermekek int.ellátása</t>
  </si>
  <si>
    <t>B25</t>
  </si>
  <si>
    <t>B21-25</t>
  </si>
  <si>
    <t>Működés célú támogatás egyéb vállakozásnak</t>
  </si>
  <si>
    <t xml:space="preserve"> Egyéb felhalmozási célú támogatások fejezettől </t>
  </si>
  <si>
    <t xml:space="preserve">Költségvetési bevételek </t>
  </si>
  <si>
    <t xml:space="preserve">bérkompenzáció 12 hónapról áthuzódó </t>
  </si>
  <si>
    <t xml:space="preserve">1.2. Maradvány igénybevétele </t>
  </si>
  <si>
    <t xml:space="preserve">1.3.ÁHT belüli megelőlegzések </t>
  </si>
  <si>
    <t xml:space="preserve">Közhatalmi bevételek összesen </t>
  </si>
  <si>
    <t>termékek és szolgáltatások adója össz</t>
  </si>
  <si>
    <t>Áht belüli megelőlegzések</t>
  </si>
  <si>
    <t xml:space="preserve">kiegészítés </t>
  </si>
  <si>
    <t xml:space="preserve"> Felhalmozás célú önk.( Utak) </t>
  </si>
  <si>
    <t xml:space="preserve"> Felhalmozás célú önk. támogatás  NKA</t>
  </si>
  <si>
    <t xml:space="preserve"> Közös Önk. Hivatal  műk. célú pénz eszk. Átadás</t>
  </si>
  <si>
    <t>önk. Rendeletében megállapított juttatás</t>
  </si>
  <si>
    <t>Informatikai eszközök felújítása</t>
  </si>
  <si>
    <t>Áht belüli megelőlegzés</t>
  </si>
  <si>
    <t>ÁHT belüli megelőlegzések</t>
  </si>
  <si>
    <t>Kiadás</t>
  </si>
  <si>
    <t>-</t>
  </si>
  <si>
    <t>Kedvezményezett</t>
  </si>
  <si>
    <t>Kedvezmény</t>
  </si>
  <si>
    <t>Mentesség</t>
  </si>
  <si>
    <t>Mérték  ( %)</t>
  </si>
  <si>
    <t>Összeg       (e Ft)</t>
  </si>
  <si>
    <t>Mérték     (% )</t>
  </si>
  <si>
    <t>Összeg</t>
  </si>
  <si>
    <t>e Ft</t>
  </si>
  <si>
    <t>Helyi adók, gépjárműadó</t>
  </si>
  <si>
    <t>Építményadó</t>
  </si>
  <si>
    <t xml:space="preserve">  -  </t>
  </si>
  <si>
    <t xml:space="preserve">- </t>
  </si>
  <si>
    <t>Magánszemélyek kommunális adója</t>
  </si>
  <si>
    <t xml:space="preserve">  - </t>
  </si>
  <si>
    <t>Helyi iparűzési adó</t>
  </si>
  <si>
    <t>Gépjárműadó</t>
  </si>
  <si>
    <t>Katalizátoros kedvezmény</t>
  </si>
  <si>
    <t>Környezetvédelmi besorolás</t>
  </si>
  <si>
    <t>költségvetési intézmény</t>
  </si>
  <si>
    <t>Ellátottak térítési díjának méltányossági alapon történő elengedése</t>
  </si>
  <si>
    <t>lakosság részére nyújtott kölcsönök elengedése</t>
  </si>
  <si>
    <t>helyiségek, eszközök hasznosításából származó bevételből nyújtott kedvezmény</t>
  </si>
  <si>
    <t>Egyéb nyújtott kedvezmény, kölcsön elengedése</t>
  </si>
  <si>
    <t>13. melléklet</t>
  </si>
  <si>
    <t xml:space="preserve">Költségvetési létszámkeret   </t>
  </si>
  <si>
    <t>ebből közfoglakozatottak  létszáma</t>
  </si>
  <si>
    <t>K11      Rendszeres személyi juttatások összesen</t>
  </si>
  <si>
    <t>K11     Nem rendszeres személyi juttatások öszesen</t>
  </si>
  <si>
    <t>K12 Állományba nem tartozó személyi juttatások összesen:</t>
  </si>
  <si>
    <t xml:space="preserve">K1 Személyi juttatások mindösszesen </t>
  </si>
  <si>
    <t xml:space="preserve">                K2 Munkaadókat terhelő járulék összesen </t>
  </si>
  <si>
    <t>B75</t>
  </si>
  <si>
    <t>Működési célúköltségvetési támogatások és kiegészítő támogatások</t>
  </si>
  <si>
    <t>Elszámolásból származó bevételek</t>
  </si>
  <si>
    <t>K916</t>
  </si>
  <si>
    <t>Felhalmozási célra átvett pénzeszközök TOP Ker.</t>
  </si>
  <si>
    <t xml:space="preserve"> Működési célű átvett pénzeszk Műv. Ház pály.</t>
  </si>
  <si>
    <t>2018.évi terv</t>
  </si>
  <si>
    <t xml:space="preserve">Kisrécse  Község Önkormányzat                                              3.sz. melléklet </t>
  </si>
  <si>
    <t xml:space="preserve">Köz9sségi szintér </t>
  </si>
  <si>
    <t>Működési támogatás ( Közösségi színtér)</t>
  </si>
  <si>
    <t>pénzmaradvány</t>
  </si>
  <si>
    <t>K61</t>
  </si>
  <si>
    <t xml:space="preserve">Immateriális javak </t>
  </si>
  <si>
    <t>K63</t>
  </si>
  <si>
    <t>Informatikai eszközök</t>
  </si>
  <si>
    <t>Top-1.2.1-15-ZA12016-0002</t>
  </si>
  <si>
    <t xml:space="preserve">Kerékpárút </t>
  </si>
  <si>
    <t xml:space="preserve">bevétel előleg </t>
  </si>
  <si>
    <t xml:space="preserve">kerékpárút </t>
  </si>
  <si>
    <t>8.melléklet</t>
  </si>
  <si>
    <t>bevétel előleg</t>
  </si>
  <si>
    <t>9.melléklet</t>
  </si>
  <si>
    <t>10. melléklet</t>
  </si>
  <si>
    <t xml:space="preserve">összesen </t>
  </si>
  <si>
    <t xml:space="preserve">2018.évi terv </t>
  </si>
  <si>
    <t>2018. I. mód 2018.07.31.</t>
  </si>
  <si>
    <t>Egyéb működési célú támogatás elk. Állami pénzalapok  Mk.</t>
  </si>
  <si>
    <t>2018.I. mód 2018.07.31.</t>
  </si>
  <si>
    <t xml:space="preserve"> bérleti és lizing díjak</t>
  </si>
  <si>
    <t xml:space="preserve">Erzsébet utalvány </t>
  </si>
  <si>
    <t>2018. évi előirányzat</t>
  </si>
  <si>
    <t>2018. évi módosított előirányzat I. 2018.07.31.</t>
  </si>
  <si>
    <t xml:space="preserve">Felhalmozási bevételek  </t>
  </si>
  <si>
    <t>2018.I. mód 2017.07.31.</t>
  </si>
  <si>
    <t>2018.I. mód.2018.07.31.</t>
  </si>
  <si>
    <t>2018. I. mód.2018.07.31.</t>
  </si>
  <si>
    <t>2018.évi mód. I.2018.07.31.</t>
  </si>
  <si>
    <t>BEVÉTELEK                                         2018.                                  Eredeti elői.</t>
  </si>
  <si>
    <t>2018.mód.I.</t>
  </si>
  <si>
    <r>
      <t xml:space="preserve">KIADÁSOK        2018.évi       </t>
    </r>
    <r>
      <rPr>
        <b/>
        <sz val="10"/>
        <rFont val="Times New Roman"/>
        <family val="1"/>
      </rPr>
      <t>Eredeti elő i.</t>
    </r>
  </si>
  <si>
    <t>2018.  mód. I.</t>
  </si>
  <si>
    <t>2018.  mód. I.2018.07.31.</t>
  </si>
  <si>
    <r>
      <t xml:space="preserve">           KIADÁSOK                      </t>
    </r>
    <r>
      <rPr>
        <b/>
        <sz val="10"/>
        <rFont val="Times New Roman"/>
        <family val="1"/>
      </rPr>
      <t xml:space="preserve"> 2018.évi terv</t>
    </r>
  </si>
  <si>
    <t>2018.évi Módosított  előírányzat I.</t>
  </si>
  <si>
    <t xml:space="preserve">Felhalmozás célú támogatások </t>
  </si>
  <si>
    <t>2018. mód I.</t>
  </si>
  <si>
    <t>2018. mód I.2018.07.31.</t>
  </si>
  <si>
    <t>2018. évi módosított előirányzat I.</t>
  </si>
  <si>
    <t xml:space="preserve">bevétel </t>
  </si>
  <si>
    <t xml:space="preserve">Közösségi színtér támogatása </t>
  </si>
  <si>
    <t>Központi  kezelési előírányzatok ( Erzsébet ut.)</t>
  </si>
  <si>
    <t>2018 évi előirányzat</t>
  </si>
  <si>
    <t>2018 I. mód</t>
  </si>
  <si>
    <t>1.1. Gyermekvédelmi támogatás  Erszébet út.</t>
  </si>
  <si>
    <t xml:space="preserve">K48 </t>
  </si>
  <si>
    <t xml:space="preserve">Összesen:Ellátottak pénzbeli juttatásai mindösszesen </t>
  </si>
  <si>
    <t xml:space="preserve">2/a. melléklet </t>
  </si>
  <si>
    <t xml:space="preserve">5. melléklet </t>
  </si>
  <si>
    <t xml:space="preserve">6-7 melléklet </t>
  </si>
  <si>
    <t>2018. II. mód.</t>
  </si>
  <si>
    <t>Közp. fejezeti kez.  Előirányzatok ( Erzsébet  utalvány )</t>
  </si>
  <si>
    <t xml:space="preserve">Fejezeti kezelésű előirányzatok  Közösségi Színtér </t>
  </si>
  <si>
    <t xml:space="preserve"> Közf. munka   (terv:átlag )</t>
  </si>
  <si>
    <t>2018. II. mód..</t>
  </si>
  <si>
    <t>K122</t>
  </si>
  <si>
    <t>Külső személyi juttatás</t>
  </si>
  <si>
    <t>2018.évi mód. II..</t>
  </si>
  <si>
    <t>2018.mód.II.</t>
  </si>
  <si>
    <t xml:space="preserve">bírság </t>
  </si>
  <si>
    <t xml:space="preserve"> Kisrécse Község Önkormányzat kötelező és önként vállalt feladatai 2019. évben</t>
  </si>
  <si>
    <t>2018.mód II.</t>
  </si>
  <si>
    <t>2018. mód II.</t>
  </si>
  <si>
    <t xml:space="preserve"> Társadalom, szoc pol ellátások</t>
  </si>
  <si>
    <t>Működési célú kiadások  ÁHT.B.</t>
  </si>
  <si>
    <t>.Működési célú kiadások  ÁHT.K.</t>
  </si>
  <si>
    <t xml:space="preserve">Működési bevételek mindösszesen </t>
  </si>
  <si>
    <t xml:space="preserve">Működési célú kiadások </t>
  </si>
  <si>
    <t>2018. évi módosított előirányzat II.</t>
  </si>
  <si>
    <t>12. melléklet</t>
  </si>
  <si>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Hétvégi orvosi ügyelet   Eü: Társulás</t>
    </r>
    <r>
      <rPr>
        <sz val="8"/>
        <rFont val="Times New Roman"/>
        <family val="1"/>
      </rPr>
      <t>,  Fogorvosi ügy.</t>
    </r>
  </si>
  <si>
    <t xml:space="preserve"> Nonprofit egyesületek, civil szervezet  </t>
  </si>
  <si>
    <t xml:space="preserve"> Felújítási kiadások,  utak, épületek</t>
  </si>
  <si>
    <t xml:space="preserve">Felhalmozási kiadások  összesen </t>
  </si>
  <si>
    <t xml:space="preserve">Ingatlanok, építmények besz. Kerékpár út </t>
  </si>
  <si>
    <t xml:space="preserve"> Felhalmozás célú önk. </t>
  </si>
  <si>
    <t xml:space="preserve">Kisrécse Község Önkormányzat egyéb felhalmozás  célra átvett  pénzeszk. ÁHT. kívülről  2019.évben </t>
  </si>
  <si>
    <t xml:space="preserve">2018. évi módosított előirányzat II. </t>
  </si>
  <si>
    <t xml:space="preserve">Beruházások 2018.  ( kerékpárút) </t>
  </si>
  <si>
    <t xml:space="preserve">2018.II. mód </t>
  </si>
  <si>
    <t>2b. melléklet</t>
  </si>
  <si>
    <t>2018. II mód.1.</t>
  </si>
  <si>
    <t>2018. mód. II.</t>
  </si>
  <si>
    <t>2018.évi Módosított  előírányzat II.</t>
  </si>
  <si>
    <t>B111 bevételek bérkompenzáció   polg- ill. 2018.</t>
  </si>
  <si>
    <t>2018 II. mód</t>
  </si>
  <si>
    <t xml:space="preserve"> ebből köztemetés</t>
  </si>
  <si>
    <r>
      <rPr>
        <sz val="12"/>
        <rFont val="Times New Roman"/>
        <family val="1"/>
      </rPr>
      <t>Egyéb nem intézményi ellátások</t>
    </r>
  </si>
  <si>
    <t>14. sz. melléklet</t>
  </si>
  <si>
    <t>07/A - Maradványkimutatás</t>
  </si>
  <si>
    <t>Összeg Ft-ban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</si>
  <si>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</si>
  <si>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</si>
  <si>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</si>
  <si>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</si>
  <si>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</si>
  <si>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</si>
  <si>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</si>
  <si>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</si>
  <si>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D)        Alaptevékenység kötelezettségvállalással terhelt maradványa</t>
  </si>
  <si>
    <t>E) Alaptevékenység szabad  maradványa</t>
  </si>
  <si>
    <t xml:space="preserve">  Kisrécse Község Önkormányzat 2018. évi mérlege</t>
  </si>
  <si>
    <t>Kisrécse Község Önkormányzatának 2018. évi bevételei</t>
  </si>
  <si>
    <t xml:space="preserve">Kisrécse   Község Önkormányzat  2018. évi kiadásai                  </t>
  </si>
  <si>
    <t>2018. évi működési és felhalmozási bevételei és kiadásai</t>
  </si>
  <si>
    <t>2018. évi  személyi kiadásai</t>
  </si>
  <si>
    <r>
      <t xml:space="preserve"> Kisrécse  Község Önkormányzat 2018. évi dologi kiadásai    </t>
    </r>
    <r>
      <rPr>
        <sz val="12"/>
        <rFont val="Times New Roman"/>
        <family val="1"/>
      </rPr>
      <t xml:space="preserve">3.c.melléklet </t>
    </r>
  </si>
  <si>
    <t>Kisrécse Község Önkormányzat kötelező és önként vállalt feladatai 2018. évben</t>
  </si>
  <si>
    <t>Kisrécse  Község Önkormányzata  költségvetési támogatásai 2018. évben</t>
  </si>
  <si>
    <t xml:space="preserve"> Kisrécse  Község   Önkormányzat beruházási kiadásai  2018. évben</t>
  </si>
  <si>
    <t xml:space="preserve"> Kisrécse Község   Önkormányzat felújítási  kiadásai  2018. évben</t>
  </si>
  <si>
    <t xml:space="preserve">  Kisrécse  Község Önkormányzat 2018. évi Európai Uniós projektjeinek bevételei és kiadásai</t>
  </si>
  <si>
    <t xml:space="preserve"> Kisrécse Község Önkormányzat  2018. évi közvetett támogatásai</t>
  </si>
  <si>
    <t xml:space="preserve">  Kisrécse  Község Önkormányzat 2018. évi Európai Uniós projektjeinek és kiadásai</t>
  </si>
  <si>
    <t xml:space="preserve">  Kisrécse  Község Önkormányzat 2018. évi Európai Uniós projektjeinek bevételei </t>
  </si>
  <si>
    <t>Ft</t>
  </si>
  <si>
    <t>Top-3.1.1-1-ZA12016-0004</t>
  </si>
  <si>
    <t xml:space="preserve"> Kisrécse  Község Önkormányzat egyéb működési célú támogatásai államháztartáson belülről 2018.évben </t>
  </si>
  <si>
    <r>
      <t xml:space="preserve">Kisrécse Község Önkormányzat egyéb felhalmozás  célú támogatásai államháztartáson belülről 2018.évben                                       </t>
    </r>
    <r>
      <rPr>
        <b/>
        <sz val="8"/>
        <rFont val="Times New Roman"/>
        <family val="1"/>
      </rPr>
      <t>Ft- ban</t>
    </r>
  </si>
  <si>
    <t xml:space="preserve"> Kisrécse Község Önkormányzat  egyéb
működési célú támogatás kiadásai  2018.évben </t>
  </si>
  <si>
    <t xml:space="preserve">      Kisrécse Község Önkormányzat  ellátottak pénzbeli juttatásai 2018.évben 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</si>
</sst>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"/>
    <numFmt numFmtId="165" formatCode="#,###"/>
    <numFmt numFmtId="166" formatCode="\ #,##0.00&quot;     &quot;;\-#,##0.00&quot;     &quot;;&quot; -&quot;#&quot;     &quot;;@\ "/>
    <numFmt numFmtId="167" formatCode="#,##0;[Red]#,##0"/>
    <numFmt numFmtId="168" formatCode="#,##0.00&quot; Ft&quot;"/>
    <numFmt numFmtId="169" formatCode="0.0"/>
    <numFmt numFmtId="170" formatCode="\ #,##0&quot;     &quot;;\-#,##0&quot;     &quot;;&quot; -&quot;#&quot;     &quot;;@\ "/>
    <numFmt numFmtId="171" formatCode="[$-40E]yyyy\.\ mmmm\ d\."/>
    <numFmt numFmtId="172" formatCode="0.000"/>
    <numFmt numFmtId="173" formatCode="\ #,##0.000&quot;     &quot;;\-#,##0.000&quot;     &quot;;&quot; -&quot;#.0&quot;     &quot;;@\ "/>
    <numFmt numFmtId="174" formatCode="\ #,##0.0000&quot;     &quot;;\-#,##0.0000&quot;     &quot;;&quot; -&quot;#.00&quot;     &quot;;@\ "/>
    <numFmt numFmtId="175" formatCode="\ #,##0.00000&quot;     &quot;;\-#,##0.00000&quot;     &quot;;&quot; -&quot;#.000&quot;     &quot;;@\ "/>
    <numFmt numFmtId="176" formatCode="\ #,##0.0&quot;     &quot;;\-#,##0.0&quot;     &quot;;&quot; -&quot;#&quot;     &quot;;@\ "/>
    <numFmt numFmtId="177" formatCode="\ #,##0.0&quot;     &quot;;\-#,##0.0&quot;     &quot;;&quot; -&quot;#.0&quot;     &quot;;@\ "/>
    <numFmt numFmtId="178" formatCode="_-* #,##0\ _F_t_-;\-* #,##0\ _F_t_-;_-* &quot;-&quot;??\ _F_t_-;_-@_-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[$¥€-2]\ #\ ##,000_);[Red]\([$€-2]\ #\ ##,000\)"/>
    <numFmt numFmtId="183" formatCode="#,##0.00\ &quot;Ft&quot;"/>
    <numFmt numFmtId="184" formatCode="#,##0.0"/>
    <numFmt numFmtId="185" formatCode="#,##0\ _F_t"/>
    <numFmt numFmtId="186" formatCode="#,##0\ &quot;Ft&quot;"/>
  </numFmts>
  <fonts count="6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0"/>
      <name val="Bookman Old Style"/>
      <family val="1"/>
    </font>
    <font>
      <b/>
      <sz val="10"/>
      <name val="Times New Roman"/>
      <family val="1"/>
    </font>
    <font>
      <sz val="12"/>
      <name val="Bookman Old Style"/>
      <family val="1"/>
    </font>
    <font>
      <sz val="12"/>
      <name val="Arial CE"/>
      <family val="2"/>
    </font>
    <font>
      <b/>
      <sz val="11"/>
      <name val="Bookman Old Style"/>
      <family val="1"/>
    </font>
    <font>
      <b/>
      <sz val="11"/>
      <name val="Arial CE"/>
      <family val="2"/>
    </font>
    <font>
      <b/>
      <sz val="10"/>
      <name val="Bookman Old Style"/>
      <family val="1"/>
    </font>
    <font>
      <sz val="12"/>
      <color indexed="8"/>
      <name val="Times New Roman"/>
      <family val="1"/>
    </font>
    <font>
      <sz val="10"/>
      <color indexed="10"/>
      <name val="Bookman Old Style"/>
      <family val="1"/>
    </font>
    <font>
      <b/>
      <i/>
      <sz val="12"/>
      <name val="Times New Roman"/>
      <family val="1"/>
    </font>
    <font>
      <b/>
      <i/>
      <sz val="11"/>
      <name val="Bookman Old Style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Arial CE"/>
      <family val="2"/>
    </font>
    <font>
      <sz val="9"/>
      <name val="Arial CE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Bookman Old Style"/>
      <family val="1"/>
    </font>
    <font>
      <i/>
      <sz val="10"/>
      <name val="Bookman Old Style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b/>
      <i/>
      <sz val="11"/>
      <name val="Times New Roman"/>
      <family val="1"/>
    </font>
    <font>
      <sz val="14"/>
      <name val="Times New Roman"/>
      <family val="1"/>
    </font>
    <font>
      <b/>
      <sz val="12"/>
      <name val="Bookman Old Style"/>
      <family val="1"/>
    </font>
    <font>
      <b/>
      <i/>
      <sz val="12"/>
      <name val="Bookman Old Style"/>
      <family val="1"/>
    </font>
    <font>
      <sz val="12"/>
      <color indexed="10"/>
      <name val="Bookman Old Style"/>
      <family val="1"/>
    </font>
    <font>
      <sz val="14"/>
      <name val="Arial CE"/>
      <family val="2"/>
    </font>
    <font>
      <b/>
      <sz val="14"/>
      <name val="Bookman Old Style"/>
      <family val="1"/>
    </font>
    <font>
      <b/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0" applyNumberFormat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Alignment="0" applyProtection="0"/>
    <xf numFmtId="0" fontId="0" fillId="17" borderId="5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1" fillId="0" borderId="0" applyFill="0" applyBorder="0" applyAlignment="0" applyProtection="0"/>
  </cellStyleXfs>
  <cellXfs count="609">
    <xf numFmtId="0" fontId="0" fillId="0" borderId="0" xfId="0" applyAlignment="1">
      <alignment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65" fontId="21" fillId="0" borderId="0" xfId="0" applyNumberFormat="1" applyFont="1" applyAlignment="1">
      <alignment/>
    </xf>
    <xf numFmtId="3" fontId="22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 vertical="center"/>
    </xf>
    <xf numFmtId="0" fontId="20" fillId="22" borderId="8" xfId="0" applyFont="1" applyFill="1" applyBorder="1" applyAlignment="1">
      <alignment horizontal="center" vertical="center" wrapText="1"/>
    </xf>
    <xf numFmtId="3" fontId="19" fillId="0" borderId="8" xfId="0" applyNumberFormat="1" applyFont="1" applyBorder="1" applyAlignment="1">
      <alignment/>
    </xf>
    <xf numFmtId="0" fontId="0" fillId="0" borderId="0" xfId="0" applyFont="1" applyAlignment="1">
      <alignment/>
    </xf>
    <xf numFmtId="3" fontId="25" fillId="0" borderId="8" xfId="0" applyNumberFormat="1" applyFont="1" applyBorder="1" applyAlignment="1">
      <alignment/>
    </xf>
    <xf numFmtId="0" fontId="26" fillId="0" borderId="0" xfId="0" applyFont="1" applyAlignment="1">
      <alignment/>
    </xf>
    <xf numFmtId="49" fontId="19" fillId="0" borderId="9" xfId="0" applyNumberFormat="1" applyFont="1" applyBorder="1" applyAlignment="1">
      <alignment horizontal="center"/>
    </xf>
    <xf numFmtId="3" fontId="19" fillId="0" borderId="10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/>
    </xf>
    <xf numFmtId="0" fontId="21" fillId="0" borderId="8" xfId="0" applyFont="1" applyBorder="1" applyAlignment="1">
      <alignment/>
    </xf>
    <xf numFmtId="49" fontId="25" fillId="0" borderId="8" xfId="0" applyNumberFormat="1" applyFont="1" applyBorder="1" applyAlignment="1">
      <alignment horizontal="center"/>
    </xf>
    <xf numFmtId="0" fontId="25" fillId="0" borderId="8" xfId="0" applyFont="1" applyBorder="1" applyAlignment="1">
      <alignment/>
    </xf>
    <xf numFmtId="165" fontId="25" fillId="0" borderId="8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3" fontId="21" fillId="0" borderId="0" xfId="0" applyNumberFormat="1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8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49" fontId="24" fillId="0" borderId="8" xfId="0" applyNumberFormat="1" applyFont="1" applyBorder="1" applyAlignment="1">
      <alignment horizontal="center"/>
    </xf>
    <xf numFmtId="3" fontId="28" fillId="0" borderId="0" xfId="0" applyNumberFormat="1" applyFont="1" applyAlignment="1">
      <alignment/>
    </xf>
    <xf numFmtId="0" fontId="19" fillId="0" borderId="8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 horizontal="right"/>
    </xf>
    <xf numFmtId="3" fontId="20" fillId="0" borderId="0" xfId="0" applyNumberFormat="1" applyFont="1" applyBorder="1" applyAlignment="1">
      <alignment/>
    </xf>
    <xf numFmtId="167" fontId="22" fillId="0" borderId="0" xfId="40" applyNumberFormat="1" applyFont="1" applyFill="1" applyBorder="1" applyAlignment="1" applyProtection="1">
      <alignment horizontal="right"/>
      <protection/>
    </xf>
    <xf numFmtId="49" fontId="24" fillId="0" borderId="8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vertical="center"/>
    </xf>
    <xf numFmtId="0" fontId="36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0" fillId="0" borderId="10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49" fontId="24" fillId="0" borderId="8" xfId="0" applyNumberFormat="1" applyFont="1" applyBorder="1" applyAlignment="1">
      <alignment/>
    </xf>
    <xf numFmtId="0" fontId="38" fillId="0" borderId="0" xfId="0" applyFont="1" applyAlignment="1">
      <alignment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8" xfId="0" applyNumberFormat="1" applyFont="1" applyBorder="1" applyAlignment="1">
      <alignment vertical="center"/>
    </xf>
    <xf numFmtId="49" fontId="40" fillId="0" borderId="8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/>
    </xf>
    <xf numFmtId="49" fontId="41" fillId="0" borderId="8" xfId="0" applyNumberFormat="1" applyFont="1" applyBorder="1" applyAlignment="1">
      <alignment vertical="center"/>
    </xf>
    <xf numFmtId="49" fontId="20" fillId="0" borderId="9" xfId="0" applyNumberFormat="1" applyFont="1" applyBorder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0" fontId="24" fillId="0" borderId="8" xfId="0" applyFont="1" applyBorder="1" applyAlignment="1">
      <alignment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2" fontId="25" fillId="0" borderId="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9" xfId="0" applyFont="1" applyFill="1" applyBorder="1" applyAlignment="1">
      <alignment horizontal="center" vertical="center"/>
    </xf>
    <xf numFmtId="0" fontId="22" fillId="22" borderId="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49" fontId="22" fillId="0" borderId="8" xfId="0" applyNumberFormat="1" applyFont="1" applyFill="1" applyBorder="1" applyAlignment="1">
      <alignment horizontal="center"/>
    </xf>
    <xf numFmtId="49" fontId="22" fillId="0" borderId="8" xfId="0" applyNumberFormat="1" applyFont="1" applyBorder="1" applyAlignment="1">
      <alignment horizontal="center"/>
    </xf>
    <xf numFmtId="49" fontId="21" fillId="0" borderId="8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0" xfId="0" applyNumberFormat="1" applyFont="1" applyAlignment="1">
      <alignment/>
    </xf>
    <xf numFmtId="3" fontId="19" fillId="0" borderId="0" xfId="4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3" fontId="21" fillId="0" borderId="9" xfId="0" applyNumberFormat="1" applyFont="1" applyBorder="1" applyAlignment="1">
      <alignment horizontal="left" vertical="center"/>
    </xf>
    <xf numFmtId="0" fontId="45" fillId="0" borderId="8" xfId="0" applyFont="1" applyBorder="1" applyAlignment="1">
      <alignment/>
    </xf>
    <xf numFmtId="0" fontId="40" fillId="0" borderId="8" xfId="0" applyFont="1" applyBorder="1" applyAlignment="1">
      <alignment/>
    </xf>
    <xf numFmtId="0" fontId="21" fillId="0" borderId="8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3" fontId="22" fillId="0" borderId="0" xfId="40" applyNumberFormat="1" applyFont="1" applyFill="1" applyBorder="1" applyAlignment="1" applyProtection="1">
      <alignment horizontal="right"/>
      <protection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0" borderId="0" xfId="40" applyNumberFormat="1" applyFont="1" applyFill="1" applyBorder="1" applyAlignment="1" applyProtection="1">
      <alignment wrapText="1"/>
      <protection/>
    </xf>
    <xf numFmtId="3" fontId="25" fillId="0" borderId="0" xfId="40" applyNumberFormat="1" applyFont="1" applyFill="1" applyBorder="1" applyAlignment="1" applyProtection="1">
      <alignment horizontal="center" wrapText="1"/>
      <protection/>
    </xf>
    <xf numFmtId="0" fontId="47" fillId="0" borderId="0" xfId="0" applyFont="1" applyAlignment="1">
      <alignment/>
    </xf>
    <xf numFmtId="0" fontId="29" fillId="0" borderId="0" xfId="0" applyFont="1" applyAlignment="1">
      <alignment/>
    </xf>
    <xf numFmtId="0" fontId="20" fillId="22" borderId="9" xfId="0" applyFont="1" applyFill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65" fontId="47" fillId="0" borderId="0" xfId="0" applyNumberFormat="1" applyFont="1" applyAlignment="1">
      <alignment/>
    </xf>
    <xf numFmtId="165" fontId="42" fillId="0" borderId="0" xfId="0" applyNumberFormat="1" applyFont="1" applyAlignment="1">
      <alignment/>
    </xf>
    <xf numFmtId="0" fontId="25" fillId="0" borderId="0" xfId="0" applyFont="1" applyAlignment="1">
      <alignment/>
    </xf>
    <xf numFmtId="0" fontId="19" fillId="0" borderId="8" xfId="0" applyFont="1" applyBorder="1" applyAlignment="1">
      <alignment wrapText="1"/>
    </xf>
    <xf numFmtId="49" fontId="19" fillId="22" borderId="8" xfId="0" applyNumberFormat="1" applyFont="1" applyFill="1" applyBorder="1" applyAlignment="1">
      <alignment horizontal="center" vertical="center"/>
    </xf>
    <xf numFmtId="0" fontId="19" fillId="22" borderId="8" xfId="0" applyFont="1" applyFill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11" xfId="0" applyFont="1" applyBorder="1" applyAlignment="1">
      <alignment wrapText="1"/>
    </xf>
    <xf numFmtId="0" fontId="19" fillId="0" borderId="0" xfId="0" applyFont="1" applyAlignment="1">
      <alignment horizontal="center" vertical="center"/>
    </xf>
    <xf numFmtId="3" fontId="25" fillId="0" borderId="0" xfId="0" applyNumberFormat="1" applyFont="1" applyAlignment="1">
      <alignment horizontal="center" wrapText="1"/>
    </xf>
    <xf numFmtId="165" fontId="19" fillId="0" borderId="8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20" fillId="0" borderId="0" xfId="0" applyNumberFormat="1" applyFont="1" applyAlignment="1">
      <alignment/>
    </xf>
    <xf numFmtId="3" fontId="28" fillId="0" borderId="0" xfId="0" applyNumberFormat="1" applyFont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left" wrapText="1"/>
    </xf>
    <xf numFmtId="3" fontId="19" fillId="0" borderId="8" xfId="0" applyNumberFormat="1" applyFont="1" applyBorder="1" applyAlignment="1">
      <alignment horizontal="left"/>
    </xf>
    <xf numFmtId="165" fontId="19" fillId="0" borderId="12" xfId="0" applyNumberFormat="1" applyFont="1" applyBorder="1" applyAlignment="1">
      <alignment/>
    </xf>
    <xf numFmtId="165" fontId="19" fillId="0" borderId="13" xfId="0" applyNumberFormat="1" applyFont="1" applyBorder="1" applyAlignment="1">
      <alignment/>
    </xf>
    <xf numFmtId="3" fontId="19" fillId="0" borderId="0" xfId="0" applyNumberFormat="1" applyFont="1" applyAlignment="1">
      <alignment horizontal="center"/>
    </xf>
    <xf numFmtId="0" fontId="30" fillId="0" borderId="0" xfId="0" applyFont="1" applyBorder="1" applyAlignment="1">
      <alignment horizontal="center"/>
    </xf>
    <xf numFmtId="3" fontId="28" fillId="0" borderId="0" xfId="0" applyNumberFormat="1" applyFont="1" applyAlignment="1">
      <alignment horizontal="left"/>
    </xf>
    <xf numFmtId="0" fontId="19" fillId="0" borderId="0" xfId="0" applyFont="1" applyBorder="1" applyAlignment="1">
      <alignment horizontal="center"/>
    </xf>
    <xf numFmtId="3" fontId="21" fillId="0" borderId="0" xfId="0" applyNumberFormat="1" applyFont="1" applyAlignment="1">
      <alignment horizontal="left"/>
    </xf>
    <xf numFmtId="3" fontId="30" fillId="0" borderId="0" xfId="0" applyNumberFormat="1" applyFont="1" applyAlignment="1">
      <alignment horizontal="left"/>
    </xf>
    <xf numFmtId="0" fontId="19" fillId="0" borderId="14" xfId="0" applyFont="1" applyBorder="1" applyAlignment="1">
      <alignment/>
    </xf>
    <xf numFmtId="0" fontId="25" fillId="0" borderId="14" xfId="0" applyFont="1" applyBorder="1" applyAlignment="1">
      <alignment/>
    </xf>
    <xf numFmtId="0" fontId="0" fillId="0" borderId="0" xfId="0" applyFont="1" applyAlignment="1">
      <alignment/>
    </xf>
    <xf numFmtId="49" fontId="20" fillId="0" borderId="14" xfId="0" applyNumberFormat="1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right" vertical="center"/>
    </xf>
    <xf numFmtId="3" fontId="19" fillId="0" borderId="14" xfId="0" applyNumberFormat="1" applyFont="1" applyBorder="1" applyAlignment="1">
      <alignment horizontal="right"/>
    </xf>
    <xf numFmtId="49" fontId="19" fillId="0" borderId="14" xfId="0" applyNumberFormat="1" applyFont="1" applyBorder="1" applyAlignment="1">
      <alignment horizontal="center"/>
    </xf>
    <xf numFmtId="0" fontId="49" fillId="0" borderId="0" xfId="0" applyFont="1" applyAlignment="1">
      <alignment/>
    </xf>
    <xf numFmtId="0" fontId="25" fillId="0" borderId="8" xfId="0" applyFont="1" applyBorder="1" applyAlignment="1">
      <alignment horizontal="center"/>
    </xf>
    <xf numFmtId="3" fontId="25" fillId="0" borderId="8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49" fontId="19" fillId="24" borderId="8" xfId="0" applyNumberFormat="1" applyFont="1" applyFill="1" applyBorder="1" applyAlignment="1">
      <alignment horizontal="center"/>
    </xf>
    <xf numFmtId="3" fontId="24" fillId="24" borderId="8" xfId="0" applyNumberFormat="1" applyFont="1" applyFill="1" applyBorder="1" applyAlignment="1">
      <alignment/>
    </xf>
    <xf numFmtId="165" fontId="25" fillId="24" borderId="8" xfId="0" applyNumberFormat="1" applyFont="1" applyFill="1" applyBorder="1" applyAlignment="1">
      <alignment/>
    </xf>
    <xf numFmtId="0" fontId="25" fillId="24" borderId="14" xfId="0" applyFont="1" applyFill="1" applyBorder="1" applyAlignment="1">
      <alignment/>
    </xf>
    <xf numFmtId="0" fontId="19" fillId="22" borderId="10" xfId="0" applyFont="1" applyFill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/>
    </xf>
    <xf numFmtId="3" fontId="19" fillId="0" borderId="14" xfId="0" applyNumberFormat="1" applyFont="1" applyBorder="1" applyAlignment="1">
      <alignment horizontal="left" vertical="center" wrapText="1"/>
    </xf>
    <xf numFmtId="49" fontId="24" fillId="24" borderId="11" xfId="0" applyNumberFormat="1" applyFont="1" applyFill="1" applyBorder="1" applyAlignment="1">
      <alignment horizontal="center" vertical="center"/>
    </xf>
    <xf numFmtId="49" fontId="24" fillId="24" borderId="8" xfId="0" applyNumberFormat="1" applyFont="1" applyFill="1" applyBorder="1" applyAlignment="1">
      <alignment vertical="center"/>
    </xf>
    <xf numFmtId="49" fontId="20" fillId="25" borderId="11" xfId="0" applyNumberFormat="1" applyFont="1" applyFill="1" applyBorder="1" applyAlignment="1">
      <alignment horizontal="center"/>
    </xf>
    <xf numFmtId="49" fontId="20" fillId="25" borderId="8" xfId="0" applyNumberFormat="1" applyFont="1" applyFill="1" applyBorder="1" applyAlignment="1">
      <alignment vertical="center"/>
    </xf>
    <xf numFmtId="0" fontId="25" fillId="0" borderId="8" xfId="0" applyFont="1" applyBorder="1" applyAlignment="1">
      <alignment/>
    </xf>
    <xf numFmtId="0" fontId="25" fillId="22" borderId="8" xfId="0" applyFont="1" applyFill="1" applyBorder="1" applyAlignment="1">
      <alignment/>
    </xf>
    <xf numFmtId="0" fontId="25" fillId="0" borderId="11" xfId="0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49" fontId="21" fillId="0" borderId="9" xfId="0" applyNumberFormat="1" applyFont="1" applyBorder="1" applyAlignment="1">
      <alignment horizontal="center"/>
    </xf>
    <xf numFmtId="49" fontId="20" fillId="0" borderId="15" xfId="0" applyNumberFormat="1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178" fontId="25" fillId="26" borderId="14" xfId="0" applyNumberFormat="1" applyFont="1" applyFill="1" applyBorder="1" applyAlignment="1">
      <alignment horizontal="right"/>
    </xf>
    <xf numFmtId="3" fontId="19" fillId="0" borderId="14" xfId="0" applyNumberFormat="1" applyFont="1" applyBorder="1" applyAlignment="1">
      <alignment/>
    </xf>
    <xf numFmtId="3" fontId="25" fillId="24" borderId="14" xfId="0" applyNumberFormat="1" applyFont="1" applyFill="1" applyBorder="1" applyAlignment="1">
      <alignment/>
    </xf>
    <xf numFmtId="49" fontId="25" fillId="0" borderId="9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3" fontId="25" fillId="0" borderId="8" xfId="0" applyNumberFormat="1" applyFont="1" applyBorder="1" applyAlignment="1">
      <alignment horizontal="center"/>
    </xf>
    <xf numFmtId="3" fontId="25" fillId="0" borderId="14" xfId="0" applyNumberFormat="1" applyFont="1" applyBorder="1" applyAlignment="1">
      <alignment horizontal="center"/>
    </xf>
    <xf numFmtId="49" fontId="25" fillId="24" borderId="8" xfId="0" applyNumberFormat="1" applyFont="1" applyFill="1" applyBorder="1" applyAlignment="1">
      <alignment horizontal="center"/>
    </xf>
    <xf numFmtId="0" fontId="25" fillId="24" borderId="8" xfId="0" applyFont="1" applyFill="1" applyBorder="1" applyAlignment="1">
      <alignment horizontal="center"/>
    </xf>
    <xf numFmtId="3" fontId="25" fillId="24" borderId="8" xfId="0" applyNumberFormat="1" applyFont="1" applyFill="1" applyBorder="1" applyAlignment="1">
      <alignment horizontal="left"/>
    </xf>
    <xf numFmtId="3" fontId="19" fillId="24" borderId="8" xfId="0" applyNumberFormat="1" applyFont="1" applyFill="1" applyBorder="1" applyAlignment="1">
      <alignment horizontal="left"/>
    </xf>
    <xf numFmtId="165" fontId="19" fillId="24" borderId="8" xfId="0" applyNumberFormat="1" applyFont="1" applyFill="1" applyBorder="1" applyAlignment="1">
      <alignment/>
    </xf>
    <xf numFmtId="3" fontId="25" fillId="24" borderId="8" xfId="0" applyNumberFormat="1" applyFont="1" applyFill="1" applyBorder="1" applyAlignment="1" applyProtection="1">
      <alignment horizontal="right" vertical="center"/>
      <protection/>
    </xf>
    <xf numFmtId="0" fontId="20" fillId="26" borderId="14" xfId="0" applyFont="1" applyFill="1" applyBorder="1" applyAlignment="1">
      <alignment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0" fontId="25" fillId="26" borderId="8" xfId="0" applyFont="1" applyFill="1" applyBorder="1" applyAlignment="1">
      <alignment horizontal="center" vertical="center"/>
    </xf>
    <xf numFmtId="0" fontId="25" fillId="26" borderId="8" xfId="0" applyFont="1" applyFill="1" applyBorder="1" applyAlignment="1">
      <alignment/>
    </xf>
    <xf numFmtId="3" fontId="25" fillId="26" borderId="8" xfId="0" applyNumberFormat="1" applyFont="1" applyFill="1" applyBorder="1" applyAlignment="1">
      <alignment/>
    </xf>
    <xf numFmtId="0" fontId="19" fillId="26" borderId="14" xfId="0" applyFont="1" applyFill="1" applyBorder="1" applyAlignment="1">
      <alignment/>
    </xf>
    <xf numFmtId="0" fontId="0" fillId="0" borderId="14" xfId="0" applyBorder="1" applyAlignment="1">
      <alignment/>
    </xf>
    <xf numFmtId="0" fontId="26" fillId="0" borderId="14" xfId="0" applyFont="1" applyBorder="1" applyAlignment="1">
      <alignment horizontal="center"/>
    </xf>
    <xf numFmtId="0" fontId="26" fillId="26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26" fillId="0" borderId="14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/>
    </xf>
    <xf numFmtId="0" fontId="29" fillId="24" borderId="0" xfId="0" applyFont="1" applyFill="1" applyBorder="1" applyAlignment="1">
      <alignment/>
    </xf>
    <xf numFmtId="0" fontId="21" fillId="0" borderId="16" xfId="0" applyFont="1" applyBorder="1" applyAlignment="1">
      <alignment wrapText="1"/>
    </xf>
    <xf numFmtId="0" fontId="21" fillId="0" borderId="16" xfId="0" applyFont="1" applyBorder="1" applyAlignment="1">
      <alignment/>
    </xf>
    <xf numFmtId="0" fontId="29" fillId="24" borderId="16" xfId="0" applyFont="1" applyFill="1" applyBorder="1" applyAlignment="1">
      <alignment wrapText="1"/>
    </xf>
    <xf numFmtId="0" fontId="21" fillId="0" borderId="16" xfId="0" applyFont="1" applyFill="1" applyBorder="1" applyAlignment="1">
      <alignment/>
    </xf>
    <xf numFmtId="0" fontId="21" fillId="24" borderId="17" xfId="0" applyFont="1" applyFill="1" applyBorder="1" applyAlignment="1">
      <alignment/>
    </xf>
    <xf numFmtId="3" fontId="19" fillId="0" borderId="11" xfId="0" applyNumberFormat="1" applyFont="1" applyBorder="1" applyAlignment="1">
      <alignment/>
    </xf>
    <xf numFmtId="3" fontId="25" fillId="0" borderId="11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0" fontId="29" fillId="22" borderId="8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26" borderId="8" xfId="0" applyFont="1" applyFill="1" applyBorder="1" applyAlignment="1">
      <alignment/>
    </xf>
    <xf numFmtId="3" fontId="19" fillId="26" borderId="8" xfId="0" applyNumberFormat="1" applyFont="1" applyFill="1" applyBorder="1" applyAlignment="1">
      <alignment/>
    </xf>
    <xf numFmtId="3" fontId="19" fillId="26" borderId="11" xfId="0" applyNumberFormat="1" applyFont="1" applyFill="1" applyBorder="1" applyAlignment="1">
      <alignment/>
    </xf>
    <xf numFmtId="2" fontId="2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50" fillId="27" borderId="14" xfId="0" applyFont="1" applyFill="1" applyBorder="1" applyAlignment="1">
      <alignment horizontal="center"/>
    </xf>
    <xf numFmtId="0" fontId="21" fillId="0" borderId="16" xfId="0" applyFont="1" applyFill="1" applyBorder="1" applyAlignment="1">
      <alignment wrapText="1"/>
    </xf>
    <xf numFmtId="165" fontId="20" fillId="0" borderId="0" xfId="0" applyNumberFormat="1" applyFont="1" applyBorder="1" applyAlignment="1">
      <alignment/>
    </xf>
    <xf numFmtId="3" fontId="25" fillId="0" borderId="14" xfId="0" applyNumberFormat="1" applyFont="1" applyBorder="1" applyAlignment="1">
      <alignment wrapText="1"/>
    </xf>
    <xf numFmtId="3" fontId="19" fillId="0" borderId="14" xfId="0" applyNumberFormat="1" applyFont="1" applyBorder="1" applyAlignment="1">
      <alignment horizontal="center"/>
    </xf>
    <xf numFmtId="3" fontId="30" fillId="0" borderId="14" xfId="0" applyNumberFormat="1" applyFont="1" applyBorder="1" applyAlignment="1">
      <alignment/>
    </xf>
    <xf numFmtId="3" fontId="51" fillId="24" borderId="8" xfId="0" applyNumberFormat="1" applyFont="1" applyFill="1" applyBorder="1" applyAlignment="1">
      <alignment/>
    </xf>
    <xf numFmtId="3" fontId="19" fillId="27" borderId="14" xfId="0" applyNumberFormat="1" applyFont="1" applyFill="1" applyBorder="1" applyAlignment="1">
      <alignment horizontal="right" vertical="center"/>
    </xf>
    <xf numFmtId="3" fontId="25" fillId="27" borderId="14" xfId="0" applyNumberFormat="1" applyFont="1" applyFill="1" applyBorder="1" applyAlignment="1">
      <alignment horizontal="right" vertical="center"/>
    </xf>
    <xf numFmtId="0" fontId="26" fillId="27" borderId="14" xfId="0" applyFont="1" applyFill="1" applyBorder="1" applyAlignment="1">
      <alignment horizontal="center"/>
    </xf>
    <xf numFmtId="185" fontId="19" fillId="0" borderId="14" xfId="0" applyNumberFormat="1" applyFont="1" applyBorder="1" applyAlignment="1">
      <alignment/>
    </xf>
    <xf numFmtId="0" fontId="21" fillId="27" borderId="16" xfId="0" applyFont="1" applyFill="1" applyBorder="1" applyAlignment="1">
      <alignment wrapText="1"/>
    </xf>
    <xf numFmtId="0" fontId="19" fillId="27" borderId="0" xfId="0" applyFont="1" applyFill="1" applyAlignment="1">
      <alignment/>
    </xf>
    <xf numFmtId="0" fontId="19" fillId="27" borderId="14" xfId="0" applyFont="1" applyFill="1" applyBorder="1" applyAlignment="1">
      <alignment/>
    </xf>
    <xf numFmtId="3" fontId="19" fillId="0" borderId="18" xfId="0" applyNumberFormat="1" applyFont="1" applyBorder="1" applyAlignment="1">
      <alignment horizontal="right" vertical="center"/>
    </xf>
    <xf numFmtId="3" fontId="19" fillId="27" borderId="18" xfId="0" applyNumberFormat="1" applyFont="1" applyFill="1" applyBorder="1" applyAlignment="1">
      <alignment horizontal="right" vertical="center"/>
    </xf>
    <xf numFmtId="3" fontId="25" fillId="27" borderId="18" xfId="0" applyNumberFormat="1" applyFont="1" applyFill="1" applyBorder="1" applyAlignment="1">
      <alignment horizontal="right" vertical="center"/>
    </xf>
    <xf numFmtId="3" fontId="19" fillId="0" borderId="18" xfId="0" applyNumberFormat="1" applyFont="1" applyBorder="1" applyAlignment="1">
      <alignment horizontal="right" vertical="center" wrapText="1"/>
    </xf>
    <xf numFmtId="3" fontId="19" fillId="0" borderId="14" xfId="0" applyNumberFormat="1" applyFont="1" applyBorder="1" applyAlignment="1">
      <alignment vertical="center"/>
    </xf>
    <xf numFmtId="3" fontId="25" fillId="0" borderId="14" xfId="0" applyNumberFormat="1" applyFont="1" applyBorder="1" applyAlignment="1">
      <alignment vertical="center"/>
    </xf>
    <xf numFmtId="49" fontId="24" fillId="24" borderId="8" xfId="0" applyNumberFormat="1" applyFont="1" applyFill="1" applyBorder="1" applyAlignment="1">
      <alignment horizontal="center" vertical="center"/>
    </xf>
    <xf numFmtId="49" fontId="24" fillId="24" borderId="8" xfId="0" applyNumberFormat="1" applyFont="1" applyFill="1" applyBorder="1" applyAlignment="1">
      <alignment vertical="center" wrapText="1"/>
    </xf>
    <xf numFmtId="3" fontId="25" fillId="24" borderId="14" xfId="0" applyNumberFormat="1" applyFont="1" applyFill="1" applyBorder="1" applyAlignment="1">
      <alignment vertical="center"/>
    </xf>
    <xf numFmtId="3" fontId="25" fillId="24" borderId="19" xfId="0" applyNumberFormat="1" applyFont="1" applyFill="1" applyBorder="1" applyAlignment="1">
      <alignment/>
    </xf>
    <xf numFmtId="3" fontId="25" fillId="27" borderId="14" xfId="0" applyNumberFormat="1" applyFont="1" applyFill="1" applyBorder="1" applyAlignment="1">
      <alignment/>
    </xf>
    <xf numFmtId="185" fontId="25" fillId="27" borderId="14" xfId="0" applyNumberFormat="1" applyFont="1" applyFill="1" applyBorder="1" applyAlignment="1">
      <alignment/>
    </xf>
    <xf numFmtId="3" fontId="23" fillId="28" borderId="8" xfId="0" applyNumberFormat="1" applyFont="1" applyFill="1" applyBorder="1" applyAlignment="1">
      <alignment horizontal="center" vertical="center"/>
    </xf>
    <xf numFmtId="3" fontId="23" fillId="0" borderId="11" xfId="40" applyNumberFormat="1" applyFont="1" applyFill="1" applyBorder="1" applyAlignment="1" applyProtection="1">
      <alignment/>
      <protection/>
    </xf>
    <xf numFmtId="3" fontId="52" fillId="0" borderId="8" xfId="0" applyNumberFormat="1" applyFont="1" applyBorder="1" applyAlignment="1">
      <alignment/>
    </xf>
    <xf numFmtId="3" fontId="52" fillId="0" borderId="11" xfId="40" applyNumberFormat="1" applyFont="1" applyFill="1" applyBorder="1" applyAlignment="1" applyProtection="1">
      <alignment/>
      <protection/>
    </xf>
    <xf numFmtId="3" fontId="52" fillId="0" borderId="11" xfId="0" applyNumberFormat="1" applyFont="1" applyBorder="1" applyAlignment="1">
      <alignment/>
    </xf>
    <xf numFmtId="3" fontId="23" fillId="24" borderId="11" xfId="40" applyNumberFormat="1" applyFont="1" applyFill="1" applyBorder="1" applyAlignment="1" applyProtection="1">
      <alignment/>
      <protection/>
    </xf>
    <xf numFmtId="3" fontId="23" fillId="24" borderId="14" xfId="0" applyNumberFormat="1" applyFont="1" applyFill="1" applyBorder="1" applyAlignment="1">
      <alignment/>
    </xf>
    <xf numFmtId="3" fontId="52" fillId="0" borderId="11" xfId="0" applyNumberFormat="1" applyFont="1" applyFill="1" applyBorder="1" applyAlignment="1">
      <alignment/>
    </xf>
    <xf numFmtId="3" fontId="23" fillId="24" borderId="8" xfId="0" applyNumberFormat="1" applyFont="1" applyFill="1" applyBorder="1" applyAlignment="1">
      <alignment/>
    </xf>
    <xf numFmtId="3" fontId="23" fillId="24" borderId="11" xfId="0" applyNumberFormat="1" applyFont="1" applyFill="1" applyBorder="1" applyAlignment="1">
      <alignment/>
    </xf>
    <xf numFmtId="3" fontId="52" fillId="0" borderId="11" xfId="40" applyNumberFormat="1" applyFont="1" applyFill="1" applyBorder="1" applyAlignment="1" applyProtection="1">
      <alignment wrapText="1"/>
      <protection/>
    </xf>
    <xf numFmtId="3" fontId="52" fillId="0" borderId="9" xfId="40" applyNumberFormat="1" applyFont="1" applyFill="1" applyBorder="1" applyAlignment="1" applyProtection="1">
      <alignment/>
      <protection/>
    </xf>
    <xf numFmtId="3" fontId="23" fillId="24" borderId="8" xfId="40" applyNumberFormat="1" applyFont="1" applyFill="1" applyBorder="1" applyAlignment="1" applyProtection="1">
      <alignment/>
      <protection/>
    </xf>
    <xf numFmtId="3" fontId="23" fillId="0" borderId="8" xfId="0" applyNumberFormat="1" applyFont="1" applyBorder="1" applyAlignment="1">
      <alignment/>
    </xf>
    <xf numFmtId="3" fontId="52" fillId="0" borderId="8" xfId="40" applyNumberFormat="1" applyFont="1" applyFill="1" applyBorder="1" applyAlignment="1" applyProtection="1">
      <alignment/>
      <protection/>
    </xf>
    <xf numFmtId="3" fontId="52" fillId="0" borderId="8" xfId="0" applyNumberFormat="1" applyFont="1" applyBorder="1" applyAlignment="1">
      <alignment/>
    </xf>
    <xf numFmtId="3" fontId="23" fillId="24" borderId="8" xfId="0" applyNumberFormat="1" applyFont="1" applyFill="1" applyBorder="1" applyAlignment="1">
      <alignment/>
    </xf>
    <xf numFmtId="3" fontId="23" fillId="28" borderId="11" xfId="0" applyNumberFormat="1" applyFont="1" applyFill="1" applyBorder="1" applyAlignment="1">
      <alignment horizontal="center" vertical="center"/>
    </xf>
    <xf numFmtId="3" fontId="23" fillId="0" borderId="8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52" fillId="0" borderId="8" xfId="0" applyNumberFormat="1" applyFont="1" applyBorder="1" applyAlignment="1">
      <alignment horizontal="center"/>
    </xf>
    <xf numFmtId="3" fontId="52" fillId="0" borderId="11" xfId="0" applyNumberFormat="1" applyFont="1" applyBorder="1" applyAlignment="1">
      <alignment horizontal="center"/>
    </xf>
    <xf numFmtId="3" fontId="52" fillId="0" borderId="11" xfId="0" applyNumberFormat="1" applyFont="1" applyFill="1" applyBorder="1" applyAlignment="1">
      <alignment horizontal="center"/>
    </xf>
    <xf numFmtId="3" fontId="52" fillId="0" borderId="10" xfId="0" applyNumberFormat="1" applyFont="1" applyBorder="1" applyAlignment="1">
      <alignment horizontal="center"/>
    </xf>
    <xf numFmtId="3" fontId="52" fillId="0" borderId="14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/>
    </xf>
    <xf numFmtId="3" fontId="23" fillId="24" borderId="8" xfId="0" applyNumberFormat="1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/>
    </xf>
    <xf numFmtId="3" fontId="52" fillId="0" borderId="9" xfId="0" applyNumberFormat="1" applyFont="1" applyBorder="1" applyAlignment="1">
      <alignment horizontal="center"/>
    </xf>
    <xf numFmtId="3" fontId="52" fillId="24" borderId="8" xfId="0" applyNumberFormat="1" applyFont="1" applyFill="1" applyBorder="1" applyAlignment="1">
      <alignment horizontal="center"/>
    </xf>
    <xf numFmtId="3" fontId="23" fillId="29" borderId="8" xfId="0" applyNumberFormat="1" applyFont="1" applyFill="1" applyBorder="1" applyAlignment="1">
      <alignment horizontal="center"/>
    </xf>
    <xf numFmtId="3" fontId="23" fillId="29" borderId="8" xfId="0" applyNumberFormat="1" applyFont="1" applyFill="1" applyBorder="1" applyAlignment="1">
      <alignment/>
    </xf>
    <xf numFmtId="49" fontId="20" fillId="29" borderId="8" xfId="0" applyNumberFormat="1" applyFont="1" applyFill="1" applyBorder="1" applyAlignment="1">
      <alignment vertical="center"/>
    </xf>
    <xf numFmtId="3" fontId="19" fillId="29" borderId="14" xfId="0" applyNumberFormat="1" applyFont="1" applyFill="1" applyBorder="1" applyAlignment="1">
      <alignment vertical="center"/>
    </xf>
    <xf numFmtId="3" fontId="25" fillId="24" borderId="8" xfId="0" applyNumberFormat="1" applyFont="1" applyFill="1" applyBorder="1" applyAlignment="1">
      <alignment/>
    </xf>
    <xf numFmtId="3" fontId="29" fillId="0" borderId="11" xfId="0" applyNumberFormat="1" applyFont="1" applyBorder="1" applyAlignment="1">
      <alignment horizontal="left" vertical="center"/>
    </xf>
    <xf numFmtId="3" fontId="25" fillId="24" borderId="11" xfId="0" applyNumberFormat="1" applyFont="1" applyFill="1" applyBorder="1" applyAlignment="1">
      <alignment/>
    </xf>
    <xf numFmtId="3" fontId="46" fillId="27" borderId="14" xfId="0" applyNumberFormat="1" applyFont="1" applyFill="1" applyBorder="1" applyAlignment="1">
      <alignment vertical="center"/>
    </xf>
    <xf numFmtId="3" fontId="46" fillId="27" borderId="18" xfId="0" applyNumberFormat="1" applyFont="1" applyFill="1" applyBorder="1" applyAlignment="1">
      <alignment vertical="center"/>
    </xf>
    <xf numFmtId="3" fontId="25" fillId="26" borderId="14" xfId="0" applyNumberFormat="1" applyFont="1" applyFill="1" applyBorder="1" applyAlignment="1">
      <alignment horizontal="right"/>
    </xf>
    <xf numFmtId="3" fontId="25" fillId="29" borderId="8" xfId="0" applyNumberFormat="1" applyFont="1" applyFill="1" applyBorder="1" applyAlignment="1">
      <alignment/>
    </xf>
    <xf numFmtId="3" fontId="25" fillId="29" borderId="11" xfId="0" applyNumberFormat="1" applyFont="1" applyFill="1" applyBorder="1" applyAlignment="1">
      <alignment/>
    </xf>
    <xf numFmtId="0" fontId="25" fillId="22" borderId="8" xfId="0" applyFont="1" applyFill="1" applyBorder="1" applyAlignment="1">
      <alignment horizontal="center" wrapText="1"/>
    </xf>
    <xf numFmtId="3" fontId="19" fillId="0" borderId="14" xfId="0" applyNumberFormat="1" applyFont="1" applyFill="1" applyBorder="1" applyAlignment="1">
      <alignment/>
    </xf>
    <xf numFmtId="3" fontId="19" fillId="30" borderId="14" xfId="0" applyNumberFormat="1" applyFont="1" applyFill="1" applyBorder="1" applyAlignment="1">
      <alignment/>
    </xf>
    <xf numFmtId="3" fontId="25" fillId="30" borderId="14" xfId="0" applyNumberFormat="1" applyFont="1" applyFill="1" applyBorder="1" applyAlignment="1">
      <alignment/>
    </xf>
    <xf numFmtId="3" fontId="53" fillId="0" borderId="14" xfId="0" applyNumberFormat="1" applyFont="1" applyBorder="1" applyAlignment="1">
      <alignment vertical="center"/>
    </xf>
    <xf numFmtId="0" fontId="25" fillId="22" borderId="8" xfId="0" applyFont="1" applyFill="1" applyBorder="1" applyAlignment="1">
      <alignment horizontal="center" vertical="center" wrapText="1"/>
    </xf>
    <xf numFmtId="3" fontId="54" fillId="0" borderId="14" xfId="0" applyNumberFormat="1" applyFont="1" applyBorder="1" applyAlignment="1">
      <alignment vertical="center"/>
    </xf>
    <xf numFmtId="3" fontId="55" fillId="0" borderId="14" xfId="0" applyNumberFormat="1" applyFont="1" applyBorder="1" applyAlignment="1">
      <alignment vertical="center"/>
    </xf>
    <xf numFmtId="3" fontId="53" fillId="0" borderId="14" xfId="0" applyNumberFormat="1" applyFont="1" applyBorder="1" applyAlignment="1">
      <alignment/>
    </xf>
    <xf numFmtId="3" fontId="25" fillId="24" borderId="19" xfId="0" applyNumberFormat="1" applyFont="1" applyFill="1" applyBorder="1" applyAlignment="1">
      <alignment vertical="center"/>
    </xf>
    <xf numFmtId="3" fontId="19" fillId="24" borderId="14" xfId="0" applyNumberFormat="1" applyFont="1" applyFill="1" applyBorder="1" applyAlignment="1">
      <alignment/>
    </xf>
    <xf numFmtId="49" fontId="44" fillId="29" borderId="8" xfId="0" applyNumberFormat="1" applyFont="1" applyFill="1" applyBorder="1" applyAlignment="1">
      <alignment horizontal="center"/>
    </xf>
    <xf numFmtId="165" fontId="24" fillId="0" borderId="8" xfId="0" applyNumberFormat="1" applyFont="1" applyBorder="1" applyAlignment="1">
      <alignment/>
    </xf>
    <xf numFmtId="165" fontId="24" fillId="24" borderId="8" xfId="0" applyNumberFormat="1" applyFont="1" applyFill="1" applyBorder="1" applyAlignment="1">
      <alignment/>
    </xf>
    <xf numFmtId="0" fontId="24" fillId="0" borderId="11" xfId="0" applyFont="1" applyFill="1" applyBorder="1" applyAlignment="1">
      <alignment/>
    </xf>
    <xf numFmtId="165" fontId="20" fillId="0" borderId="8" xfId="0" applyNumberFormat="1" applyFont="1" applyFill="1" applyBorder="1" applyAlignment="1">
      <alignment/>
    </xf>
    <xf numFmtId="165" fontId="20" fillId="0" borderId="8" xfId="0" applyNumberFormat="1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16" fontId="20" fillId="0" borderId="11" xfId="0" applyNumberFormat="1" applyFont="1" applyFill="1" applyBorder="1" applyAlignment="1">
      <alignment/>
    </xf>
    <xf numFmtId="0" fontId="24" fillId="27" borderId="11" xfId="0" applyFont="1" applyFill="1" applyBorder="1" applyAlignment="1">
      <alignment/>
    </xf>
    <xf numFmtId="165" fontId="24" fillId="27" borderId="8" xfId="0" applyNumberFormat="1" applyFont="1" applyFill="1" applyBorder="1" applyAlignment="1">
      <alignment/>
    </xf>
    <xf numFmtId="165" fontId="24" fillId="27" borderId="8" xfId="0" applyNumberFormat="1" applyFont="1" applyFill="1" applyBorder="1" applyAlignment="1">
      <alignment horizontal="right"/>
    </xf>
    <xf numFmtId="3" fontId="20" fillId="0" borderId="11" xfId="40" applyNumberFormat="1" applyFont="1" applyFill="1" applyBorder="1" applyAlignment="1" applyProtection="1">
      <alignment/>
      <protection/>
    </xf>
    <xf numFmtId="165" fontId="39" fillId="0" borderId="8" xfId="0" applyNumberFormat="1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24" fillId="29" borderId="11" xfId="0" applyFont="1" applyFill="1" applyBorder="1" applyAlignment="1">
      <alignment/>
    </xf>
    <xf numFmtId="165" fontId="24" fillId="29" borderId="8" xfId="0" applyNumberFormat="1" applyFont="1" applyFill="1" applyBorder="1" applyAlignment="1">
      <alignment/>
    </xf>
    <xf numFmtId="165" fontId="24" fillId="29" borderId="8" xfId="0" applyNumberFormat="1" applyFont="1" applyFill="1" applyBorder="1" applyAlignment="1">
      <alignment horizontal="right"/>
    </xf>
    <xf numFmtId="0" fontId="24" fillId="0" borderId="11" xfId="0" applyFont="1" applyBorder="1" applyAlignment="1">
      <alignment/>
    </xf>
    <xf numFmtId="165" fontId="24" fillId="0" borderId="8" xfId="0" applyNumberFormat="1" applyFont="1" applyBorder="1" applyAlignment="1">
      <alignment horizontal="right"/>
    </xf>
    <xf numFmtId="0" fontId="24" fillId="24" borderId="11" xfId="0" applyFont="1" applyFill="1" applyBorder="1" applyAlignment="1">
      <alignment/>
    </xf>
    <xf numFmtId="165" fontId="24" fillId="24" borderId="8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49" fontId="19" fillId="0" borderId="8" xfId="0" applyNumberFormat="1" applyFont="1" applyBorder="1" applyAlignment="1">
      <alignment/>
    </xf>
    <xf numFmtId="49" fontId="19" fillId="0" borderId="8" xfId="0" applyNumberFormat="1" applyFont="1" applyBorder="1" applyAlignment="1">
      <alignment horizontal="center" wrapText="1"/>
    </xf>
    <xf numFmtId="0" fontId="20" fillId="0" borderId="8" xfId="0" applyFont="1" applyBorder="1" applyAlignment="1">
      <alignment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/>
    </xf>
    <xf numFmtId="49" fontId="19" fillId="22" borderId="10" xfId="0" applyNumberFormat="1" applyFont="1" applyFill="1" applyBorder="1" applyAlignment="1">
      <alignment horizontal="center" vertical="center"/>
    </xf>
    <xf numFmtId="0" fontId="19" fillId="22" borderId="9" xfId="0" applyFont="1" applyFill="1" applyBorder="1" applyAlignment="1">
      <alignment horizontal="center" vertical="center" wrapText="1"/>
    </xf>
    <xf numFmtId="0" fontId="19" fillId="31" borderId="14" xfId="0" applyFont="1" applyFill="1" applyBorder="1" applyAlignment="1">
      <alignment horizontal="center" vertical="center" wrapText="1"/>
    </xf>
    <xf numFmtId="3" fontId="19" fillId="0" borderId="14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40" fillId="0" borderId="8" xfId="0" applyFont="1" applyBorder="1" applyAlignment="1">
      <alignment horizontal="left"/>
    </xf>
    <xf numFmtId="165" fontId="19" fillId="0" borderId="11" xfId="0" applyNumberFormat="1" applyFont="1" applyBorder="1" applyAlignment="1">
      <alignment/>
    </xf>
    <xf numFmtId="165" fontId="25" fillId="24" borderId="11" xfId="0" applyNumberFormat="1" applyFont="1" applyFill="1" applyBorder="1" applyAlignment="1">
      <alignment/>
    </xf>
    <xf numFmtId="165" fontId="25" fillId="0" borderId="11" xfId="0" applyNumberFormat="1" applyFont="1" applyBorder="1" applyAlignment="1">
      <alignment/>
    </xf>
    <xf numFmtId="165" fontId="19" fillId="24" borderId="11" xfId="0" applyNumberFormat="1" applyFont="1" applyFill="1" applyBorder="1" applyAlignment="1">
      <alignment/>
    </xf>
    <xf numFmtId="3" fontId="25" fillId="24" borderId="11" xfId="0" applyNumberFormat="1" applyFont="1" applyFill="1" applyBorder="1" applyAlignment="1" applyProtection="1">
      <alignment horizontal="right" vertical="center"/>
      <protection/>
    </xf>
    <xf numFmtId="2" fontId="23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/>
    </xf>
    <xf numFmtId="0" fontId="25" fillId="27" borderId="20" xfId="0" applyFont="1" applyFill="1" applyBorder="1" applyAlignment="1">
      <alignment/>
    </xf>
    <xf numFmtId="0" fontId="25" fillId="0" borderId="14" xfId="0" applyFont="1" applyBorder="1" applyAlignment="1">
      <alignment/>
    </xf>
    <xf numFmtId="185" fontId="19" fillId="0" borderId="14" xfId="0" applyNumberFormat="1" applyFont="1" applyBorder="1" applyAlignment="1">
      <alignment horizontal="right"/>
    </xf>
    <xf numFmtId="185" fontId="19" fillId="30" borderId="14" xfId="0" applyNumberFormat="1" applyFont="1" applyFill="1" applyBorder="1" applyAlignment="1">
      <alignment horizontal="right"/>
    </xf>
    <xf numFmtId="185" fontId="19" fillId="0" borderId="14" xfId="0" applyNumberFormat="1" applyFont="1" applyFill="1" applyBorder="1" applyAlignment="1">
      <alignment horizontal="right"/>
    </xf>
    <xf numFmtId="185" fontId="25" fillId="27" borderId="14" xfId="0" applyNumberFormat="1" applyFont="1" applyFill="1" applyBorder="1" applyAlignment="1">
      <alignment horizontal="right"/>
    </xf>
    <xf numFmtId="185" fontId="25" fillId="0" borderId="14" xfId="0" applyNumberFormat="1" applyFont="1" applyBorder="1" applyAlignment="1">
      <alignment/>
    </xf>
    <xf numFmtId="185" fontId="0" fillId="0" borderId="0" xfId="0" applyNumberFormat="1" applyAlignment="1">
      <alignment/>
    </xf>
    <xf numFmtId="3" fontId="25" fillId="28" borderId="8" xfId="0" applyNumberFormat="1" applyFont="1" applyFill="1" applyBorder="1" applyAlignment="1">
      <alignment horizontal="center" vertical="center" wrapText="1"/>
    </xf>
    <xf numFmtId="3" fontId="25" fillId="28" borderId="11" xfId="0" applyNumberFormat="1" applyFont="1" applyFill="1" applyBorder="1" applyAlignment="1">
      <alignment horizontal="center" vertical="center" wrapText="1"/>
    </xf>
    <xf numFmtId="3" fontId="19" fillId="0" borderId="9" xfId="0" applyNumberFormat="1" applyFont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19" fillId="32" borderId="8" xfId="40" applyNumberFormat="1" applyFont="1" applyFill="1" applyBorder="1" applyAlignment="1" applyProtection="1">
      <alignment/>
      <protection/>
    </xf>
    <xf numFmtId="3" fontId="19" fillId="32" borderId="11" xfId="40" applyNumberFormat="1" applyFont="1" applyFill="1" applyBorder="1" applyAlignment="1" applyProtection="1">
      <alignment/>
      <protection/>
    </xf>
    <xf numFmtId="3" fontId="25" fillId="33" borderId="8" xfId="40" applyNumberFormat="1" applyFont="1" applyFill="1" applyBorder="1" applyAlignment="1" applyProtection="1">
      <alignment/>
      <protection/>
    </xf>
    <xf numFmtId="3" fontId="35" fillId="0" borderId="8" xfId="0" applyNumberFormat="1" applyFont="1" applyFill="1" applyBorder="1" applyAlignment="1">
      <alignment/>
    </xf>
    <xf numFmtId="3" fontId="19" fillId="0" borderId="8" xfId="0" applyNumberFormat="1" applyFont="1" applyFill="1" applyBorder="1" applyAlignment="1">
      <alignment/>
    </xf>
    <xf numFmtId="3" fontId="19" fillId="0" borderId="11" xfId="0" applyNumberFormat="1" applyFont="1" applyFill="1" applyBorder="1" applyAlignment="1">
      <alignment/>
    </xf>
    <xf numFmtId="3" fontId="25" fillId="29" borderId="14" xfId="0" applyNumberFormat="1" applyFont="1" applyFill="1" applyBorder="1" applyAlignment="1">
      <alignment/>
    </xf>
    <xf numFmtId="3" fontId="25" fillId="0" borderId="9" xfId="0" applyNumberFormat="1" applyFont="1" applyBorder="1" applyAlignment="1">
      <alignment/>
    </xf>
    <xf numFmtId="165" fontId="23" fillId="0" borderId="0" xfId="0" applyNumberFormat="1" applyFont="1" applyAlignment="1">
      <alignment horizontal="right"/>
    </xf>
    <xf numFmtId="49" fontId="24" fillId="24" borderId="1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6" fillId="0" borderId="18" xfId="0" applyFont="1" applyBorder="1" applyAlignment="1">
      <alignment horizontal="center"/>
    </xf>
    <xf numFmtId="0" fontId="26" fillId="27" borderId="18" xfId="0" applyFont="1" applyFill="1" applyBorder="1" applyAlignment="1">
      <alignment horizontal="center"/>
    </xf>
    <xf numFmtId="0" fontId="26" fillId="30" borderId="18" xfId="0" applyFont="1" applyFill="1" applyBorder="1" applyAlignment="1">
      <alignment horizontal="center"/>
    </xf>
    <xf numFmtId="0" fontId="26" fillId="26" borderId="18" xfId="0" applyFont="1" applyFill="1" applyBorder="1" applyAlignment="1">
      <alignment horizontal="center"/>
    </xf>
    <xf numFmtId="0" fontId="26" fillId="29" borderId="18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9" fillId="26" borderId="18" xfId="0" applyFont="1" applyFill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5" fillId="22" borderId="14" xfId="0" applyFont="1" applyFill="1" applyBorder="1" applyAlignment="1">
      <alignment horizontal="center" wrapText="1"/>
    </xf>
    <xf numFmtId="0" fontId="21" fillId="0" borderId="14" xfId="0" applyFont="1" applyBorder="1" applyAlignment="1">
      <alignment/>
    </xf>
    <xf numFmtId="0" fontId="29" fillId="27" borderId="14" xfId="0" applyFont="1" applyFill="1" applyBorder="1" applyAlignment="1">
      <alignment/>
    </xf>
    <xf numFmtId="0" fontId="25" fillId="30" borderId="14" xfId="0" applyFont="1" applyFill="1" applyBorder="1" applyAlignment="1">
      <alignment/>
    </xf>
    <xf numFmtId="0" fontId="19" fillId="26" borderId="14" xfId="0" applyFont="1" applyFill="1" applyBorder="1" applyAlignment="1">
      <alignment wrapText="1"/>
    </xf>
    <xf numFmtId="0" fontId="19" fillId="29" borderId="14" xfId="0" applyFont="1" applyFill="1" applyBorder="1" applyAlignment="1">
      <alignment/>
    </xf>
    <xf numFmtId="0" fontId="19" fillId="30" borderId="14" xfId="0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0" fontId="25" fillId="27" borderId="14" xfId="0" applyFont="1" applyFill="1" applyBorder="1" applyAlignment="1">
      <alignment/>
    </xf>
    <xf numFmtId="0" fontId="29" fillId="0" borderId="14" xfId="0" applyFont="1" applyBorder="1" applyAlignment="1">
      <alignment/>
    </xf>
    <xf numFmtId="0" fontId="25" fillId="0" borderId="0" xfId="0" applyFont="1" applyAlignment="1">
      <alignment horizontal="right"/>
    </xf>
    <xf numFmtId="49" fontId="19" fillId="0" borderId="8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1" fontId="19" fillId="0" borderId="8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56" fillId="0" borderId="0" xfId="0" applyFont="1" applyAlignment="1">
      <alignment/>
    </xf>
    <xf numFmtId="185" fontId="19" fillId="0" borderId="14" xfId="0" applyNumberFormat="1" applyFont="1" applyBorder="1" applyAlignment="1">
      <alignment horizontal="center"/>
    </xf>
    <xf numFmtId="186" fontId="19" fillId="0" borderId="0" xfId="0" applyNumberFormat="1" applyFont="1" applyBorder="1" applyAlignment="1">
      <alignment/>
    </xf>
    <xf numFmtId="3" fontId="19" fillId="24" borderId="14" xfId="0" applyNumberFormat="1" applyFont="1" applyFill="1" applyBorder="1" applyAlignment="1">
      <alignment horizontal="center"/>
    </xf>
    <xf numFmtId="165" fontId="19" fillId="0" borderId="14" xfId="0" applyNumberFormat="1" applyFont="1" applyBorder="1" applyAlignment="1">
      <alignment/>
    </xf>
    <xf numFmtId="165" fontId="25" fillId="24" borderId="14" xfId="0" applyNumberFormat="1" applyFont="1" applyFill="1" applyBorder="1" applyAlignment="1">
      <alignment/>
    </xf>
    <xf numFmtId="165" fontId="25" fillId="0" borderId="14" xfId="0" applyNumberFormat="1" applyFont="1" applyBorder="1" applyAlignment="1">
      <alignment/>
    </xf>
    <xf numFmtId="165" fontId="19" fillId="24" borderId="14" xfId="0" applyNumberFormat="1" applyFont="1" applyFill="1" applyBorder="1" applyAlignment="1">
      <alignment/>
    </xf>
    <xf numFmtId="3" fontId="25" fillId="24" borderId="14" xfId="0" applyNumberFormat="1" applyFont="1" applyFill="1" applyBorder="1" applyAlignment="1" applyProtection="1">
      <alignment horizontal="right" vertical="center"/>
      <protection/>
    </xf>
    <xf numFmtId="0" fontId="25" fillId="26" borderId="14" xfId="0" applyFont="1" applyFill="1" applyBorder="1" applyAlignment="1">
      <alignment horizontal="center"/>
    </xf>
    <xf numFmtId="49" fontId="20" fillId="29" borderId="11" xfId="0" applyNumberFormat="1" applyFont="1" applyFill="1" applyBorder="1" applyAlignment="1">
      <alignment horizontal="center" vertical="center"/>
    </xf>
    <xf numFmtId="0" fontId="25" fillId="26" borderId="18" xfId="0" applyFont="1" applyFill="1" applyBorder="1" applyAlignment="1">
      <alignment horizontal="center" wrapText="1"/>
    </xf>
    <xf numFmtId="0" fontId="25" fillId="26" borderId="14" xfId="0" applyFont="1" applyFill="1" applyBorder="1" applyAlignment="1">
      <alignment horizontal="center" wrapText="1"/>
    </xf>
    <xf numFmtId="3" fontId="37" fillId="26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center" vertical="center" wrapText="1"/>
    </xf>
    <xf numFmtId="0" fontId="19" fillId="27" borderId="8" xfId="0" applyFont="1" applyFill="1" applyBorder="1" applyAlignment="1">
      <alignment horizontal="center"/>
    </xf>
    <xf numFmtId="3" fontId="25" fillId="27" borderId="8" xfId="0" applyNumberFormat="1" applyFont="1" applyFill="1" applyBorder="1" applyAlignment="1">
      <alignment horizontal="left"/>
    </xf>
    <xf numFmtId="165" fontId="25" fillId="27" borderId="8" xfId="0" applyNumberFormat="1" applyFont="1" applyFill="1" applyBorder="1" applyAlignment="1">
      <alignment/>
    </xf>
    <xf numFmtId="165" fontId="25" fillId="27" borderId="11" xfId="0" applyNumberFormat="1" applyFont="1" applyFill="1" applyBorder="1" applyAlignment="1">
      <alignment/>
    </xf>
    <xf numFmtId="49" fontId="27" fillId="22" borderId="11" xfId="0" applyNumberFormat="1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/>
    </xf>
    <xf numFmtId="0" fontId="27" fillId="22" borderId="14" xfId="0" applyFont="1" applyFill="1" applyBorder="1" applyAlignment="1">
      <alignment horizontal="center" vertical="center"/>
    </xf>
    <xf numFmtId="0" fontId="22" fillId="22" borderId="14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/>
    </xf>
    <xf numFmtId="3" fontId="20" fillId="0" borderId="14" xfId="0" applyNumberFormat="1" applyFont="1" applyBorder="1" applyAlignment="1">
      <alignment/>
    </xf>
    <xf numFmtId="49" fontId="20" fillId="0" borderId="14" xfId="0" applyNumberFormat="1" applyFont="1" applyFill="1" applyBorder="1" applyAlignment="1">
      <alignment/>
    </xf>
    <xf numFmtId="3" fontId="20" fillId="0" borderId="14" xfId="0" applyNumberFormat="1" applyFont="1" applyFill="1" applyBorder="1" applyAlignment="1">
      <alignment/>
    </xf>
    <xf numFmtId="165" fontId="20" fillId="0" borderId="14" xfId="0" applyNumberFormat="1" applyFont="1" applyFill="1" applyBorder="1" applyAlignment="1">
      <alignment/>
    </xf>
    <xf numFmtId="49" fontId="24" fillId="24" borderId="14" xfId="0" applyNumberFormat="1" applyFont="1" applyFill="1" applyBorder="1" applyAlignment="1">
      <alignment/>
    </xf>
    <xf numFmtId="165" fontId="24" fillId="24" borderId="14" xfId="0" applyNumberFormat="1" applyFont="1" applyFill="1" applyBorder="1" applyAlignment="1">
      <alignment/>
    </xf>
    <xf numFmtId="49" fontId="24" fillId="0" borderId="14" xfId="0" applyNumberFormat="1" applyFont="1" applyBorder="1" applyAlignment="1">
      <alignment/>
    </xf>
    <xf numFmtId="165" fontId="39" fillId="0" borderId="14" xfId="0" applyNumberFormat="1" applyFont="1" applyBorder="1" applyAlignment="1">
      <alignment/>
    </xf>
    <xf numFmtId="49" fontId="20" fillId="0" borderId="14" xfId="0" applyNumberFormat="1" applyFont="1" applyBorder="1" applyAlignment="1">
      <alignment/>
    </xf>
    <xf numFmtId="165" fontId="24" fillId="0" borderId="14" xfId="0" applyNumberFormat="1" applyFont="1" applyBorder="1" applyAlignment="1">
      <alignment/>
    </xf>
    <xf numFmtId="0" fontId="23" fillId="0" borderId="0" xfId="0" applyFont="1" applyBorder="1" applyAlignment="1">
      <alignment horizontal="center" wrapText="1"/>
    </xf>
    <xf numFmtId="0" fontId="57" fillId="0" borderId="0" xfId="0" applyFont="1" applyAlignment="1">
      <alignment/>
    </xf>
    <xf numFmtId="3" fontId="52" fillId="0" borderId="14" xfId="0" applyNumberFormat="1" applyFont="1" applyBorder="1" applyAlignment="1">
      <alignment/>
    </xf>
    <xf numFmtId="3" fontId="19" fillId="0" borderId="11" xfId="40" applyNumberFormat="1" applyFont="1" applyFill="1" applyBorder="1" applyAlignment="1" applyProtection="1">
      <alignment/>
      <protection/>
    </xf>
    <xf numFmtId="3" fontId="25" fillId="33" borderId="11" xfId="40" applyNumberFormat="1" applyFont="1" applyFill="1" applyBorder="1" applyAlignment="1" applyProtection="1">
      <alignment/>
      <protection/>
    </xf>
    <xf numFmtId="0" fontId="19" fillId="0" borderId="14" xfId="0" applyFont="1" applyBorder="1" applyAlignment="1">
      <alignment horizontal="left" wrapText="1"/>
    </xf>
    <xf numFmtId="178" fontId="19" fillId="0" borderId="14" xfId="0" applyNumberFormat="1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25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/>
    </xf>
    <xf numFmtId="3" fontId="19" fillId="0" borderId="14" xfId="0" applyNumberFormat="1" applyFont="1" applyFill="1" applyBorder="1" applyAlignment="1">
      <alignment horizontal="right"/>
    </xf>
    <xf numFmtId="165" fontId="19" fillId="0" borderId="14" xfId="0" applyNumberFormat="1" applyFont="1" applyBorder="1" applyAlignment="1">
      <alignment horizontal="right"/>
    </xf>
    <xf numFmtId="0" fontId="19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178" fontId="19" fillId="0" borderId="14" xfId="0" applyNumberFormat="1" applyFont="1" applyFill="1" applyBorder="1" applyAlignment="1">
      <alignment horizontal="right" vertical="center"/>
    </xf>
    <xf numFmtId="3" fontId="25" fillId="24" borderId="14" xfId="0" applyNumberFormat="1" applyFont="1" applyFill="1" applyBorder="1" applyAlignment="1">
      <alignment horizontal="right"/>
    </xf>
    <xf numFmtId="178" fontId="25" fillId="24" borderId="14" xfId="0" applyNumberFormat="1" applyFont="1" applyFill="1" applyBorder="1" applyAlignment="1">
      <alignment horizontal="right"/>
    </xf>
    <xf numFmtId="185" fontId="19" fillId="24" borderId="14" xfId="0" applyNumberFormat="1" applyFont="1" applyFill="1" applyBorder="1" applyAlignment="1">
      <alignment horizontal="right"/>
    </xf>
    <xf numFmtId="0" fontId="25" fillId="24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wrapText="1"/>
    </xf>
    <xf numFmtId="3" fontId="19" fillId="24" borderId="14" xfId="0" applyNumberFormat="1" applyFont="1" applyFill="1" applyBorder="1" applyAlignment="1">
      <alignment horizontal="right"/>
    </xf>
    <xf numFmtId="178" fontId="19" fillId="24" borderId="14" xfId="0" applyNumberFormat="1" applyFont="1" applyFill="1" applyBorder="1" applyAlignment="1">
      <alignment horizontal="right"/>
    </xf>
    <xf numFmtId="185" fontId="25" fillId="24" borderId="14" xfId="0" applyNumberFormat="1" applyFont="1" applyFill="1" applyBorder="1" applyAlignment="1">
      <alignment/>
    </xf>
    <xf numFmtId="185" fontId="25" fillId="24" borderId="14" xfId="0" applyNumberFormat="1" applyFont="1" applyFill="1" applyBorder="1" applyAlignment="1">
      <alignment horizontal="right"/>
    </xf>
    <xf numFmtId="185" fontId="25" fillId="0" borderId="14" xfId="0" applyNumberFormat="1" applyFont="1" applyFill="1" applyBorder="1" applyAlignment="1">
      <alignment/>
    </xf>
    <xf numFmtId="3" fontId="59" fillId="26" borderId="14" xfId="0" applyNumberFormat="1" applyFont="1" applyFill="1" applyBorder="1" applyAlignment="1">
      <alignment/>
    </xf>
    <xf numFmtId="0" fontId="25" fillId="27" borderId="14" xfId="0" applyFont="1" applyFill="1" applyBorder="1" applyAlignment="1">
      <alignment horizontal="center" wrapText="1"/>
    </xf>
    <xf numFmtId="0" fontId="25" fillId="27" borderId="14" xfId="0" applyFont="1" applyFill="1" applyBorder="1" applyAlignment="1">
      <alignment wrapText="1"/>
    </xf>
    <xf numFmtId="0" fontId="29" fillId="24" borderId="14" xfId="0" applyFont="1" applyFill="1" applyBorder="1" applyAlignment="1">
      <alignment horizontal="center" wrapText="1"/>
    </xf>
    <xf numFmtId="0" fontId="21" fillId="26" borderId="14" xfId="0" applyFont="1" applyFill="1" applyBorder="1" applyAlignment="1">
      <alignment/>
    </xf>
    <xf numFmtId="0" fontId="21" fillId="0" borderId="14" xfId="0" applyFont="1" applyBorder="1" applyAlignment="1">
      <alignment horizontal="center"/>
    </xf>
    <xf numFmtId="0" fontId="29" fillId="27" borderId="14" xfId="0" applyFont="1" applyFill="1" applyBorder="1" applyAlignment="1">
      <alignment wrapText="1"/>
    </xf>
    <xf numFmtId="0" fontId="29" fillId="0" borderId="14" xfId="0" applyFont="1" applyFill="1" applyBorder="1" applyAlignment="1">
      <alignment horizontal="center"/>
    </xf>
    <xf numFmtId="0" fontId="31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 wrapText="1"/>
    </xf>
    <xf numFmtId="0" fontId="19" fillId="30" borderId="20" xfId="0" applyFont="1" applyFill="1" applyBorder="1" applyAlignment="1">
      <alignment/>
    </xf>
    <xf numFmtId="185" fontId="19" fillId="30" borderId="14" xfId="0" applyNumberFormat="1" applyFont="1" applyFill="1" applyBorder="1" applyAlignment="1">
      <alignment/>
    </xf>
    <xf numFmtId="3" fontId="22" fillId="0" borderId="9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left"/>
    </xf>
    <xf numFmtId="3" fontId="19" fillId="0" borderId="11" xfId="0" applyNumberFormat="1" applyFont="1" applyBorder="1" applyAlignment="1">
      <alignment horizontal="left" wrapText="1"/>
    </xf>
    <xf numFmtId="165" fontId="19" fillId="0" borderId="18" xfId="0" applyNumberFormat="1" applyFont="1" applyBorder="1" applyAlignment="1">
      <alignment/>
    </xf>
    <xf numFmtId="0" fontId="20" fillId="0" borderId="18" xfId="0" applyFont="1" applyFill="1" applyBorder="1" applyAlignment="1">
      <alignment horizontal="center" vertical="center" wrapText="1"/>
    </xf>
    <xf numFmtId="3" fontId="25" fillId="24" borderId="18" xfId="0" applyNumberFormat="1" applyFont="1" applyFill="1" applyBorder="1" applyAlignment="1">
      <alignment/>
    </xf>
    <xf numFmtId="0" fontId="19" fillId="28" borderId="8" xfId="0" applyFont="1" applyFill="1" applyBorder="1" applyAlignment="1">
      <alignment horizontal="center" vertical="center"/>
    </xf>
    <xf numFmtId="3" fontId="19" fillId="28" borderId="8" xfId="0" applyNumberFormat="1" applyFont="1" applyFill="1" applyBorder="1" applyAlignment="1">
      <alignment horizontal="center" vertical="center"/>
    </xf>
    <xf numFmtId="0" fontId="20" fillId="28" borderId="10" xfId="0" applyFont="1" applyFill="1" applyBorder="1" applyAlignment="1">
      <alignment horizontal="center" vertical="center" wrapText="1"/>
    </xf>
    <xf numFmtId="0" fontId="20" fillId="28" borderId="9" xfId="0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/>
    </xf>
    <xf numFmtId="0" fontId="25" fillId="28" borderId="10" xfId="0" applyFont="1" applyFill="1" applyBorder="1" applyAlignment="1">
      <alignment horizontal="center" vertical="center"/>
    </xf>
    <xf numFmtId="3" fontId="25" fillId="28" borderId="10" xfId="0" applyNumberFormat="1" applyFont="1" applyFill="1" applyBorder="1" applyAlignment="1">
      <alignment horizontal="center" vertical="center"/>
    </xf>
    <xf numFmtId="0" fontId="24" fillId="28" borderId="10" xfId="0" applyFont="1" applyFill="1" applyBorder="1" applyAlignment="1">
      <alignment horizontal="center" vertical="center" wrapText="1"/>
    </xf>
    <xf numFmtId="0" fontId="24" fillId="28" borderId="9" xfId="0" applyFont="1" applyFill="1" applyBorder="1" applyAlignment="1">
      <alignment horizontal="center" vertical="center" wrapText="1"/>
    </xf>
    <xf numFmtId="3" fontId="25" fillId="24" borderId="14" xfId="0" applyNumberFormat="1" applyFont="1" applyFill="1" applyBorder="1" applyAlignment="1">
      <alignment horizontal="center"/>
    </xf>
    <xf numFmtId="3" fontId="25" fillId="24" borderId="10" xfId="0" applyNumberFormat="1" applyFont="1" applyFill="1" applyBorder="1" applyAlignment="1" applyProtection="1">
      <alignment vertical="center"/>
      <protection/>
    </xf>
    <xf numFmtId="3" fontId="25" fillId="24" borderId="9" xfId="0" applyNumberFormat="1" applyFont="1" applyFill="1" applyBorder="1" applyAlignment="1" applyProtection="1">
      <alignment vertical="center"/>
      <protection/>
    </xf>
    <xf numFmtId="3" fontId="25" fillId="24" borderId="14" xfId="0" applyNumberFormat="1" applyFont="1" applyFill="1" applyBorder="1" applyAlignment="1" applyProtection="1">
      <alignment vertical="center"/>
      <protection/>
    </xf>
    <xf numFmtId="3" fontId="25" fillId="27" borderId="18" xfId="0" applyNumberFormat="1" applyFont="1" applyFill="1" applyBorder="1" applyAlignment="1">
      <alignment/>
    </xf>
    <xf numFmtId="3" fontId="19" fillId="27" borderId="14" xfId="0" applyNumberFormat="1" applyFont="1" applyFill="1" applyBorder="1" applyAlignment="1">
      <alignment/>
    </xf>
    <xf numFmtId="3" fontId="25" fillId="27" borderId="8" xfId="0" applyNumberFormat="1" applyFont="1" applyFill="1" applyBorder="1" applyAlignment="1" applyProtection="1">
      <alignment/>
      <protection/>
    </xf>
    <xf numFmtId="3" fontId="25" fillId="27" borderId="11" xfId="0" applyNumberFormat="1" applyFont="1" applyFill="1" applyBorder="1" applyAlignment="1" applyProtection="1">
      <alignment/>
      <protection/>
    </xf>
    <xf numFmtId="3" fontId="25" fillId="27" borderId="21" xfId="0" applyNumberFormat="1" applyFont="1" applyFill="1" applyBorder="1" applyAlignment="1" applyProtection="1">
      <alignment/>
      <protection/>
    </xf>
    <xf numFmtId="185" fontId="19" fillId="27" borderId="14" xfId="0" applyNumberFormat="1" applyFont="1" applyFill="1" applyBorder="1" applyAlignment="1">
      <alignment/>
    </xf>
    <xf numFmtId="185" fontId="19" fillId="29" borderId="14" xfId="0" applyNumberFormat="1" applyFont="1" applyFill="1" applyBorder="1" applyAlignment="1">
      <alignment/>
    </xf>
    <xf numFmtId="0" fontId="19" fillId="29" borderId="20" xfId="0" applyFont="1" applyFill="1" applyBorder="1" applyAlignment="1">
      <alignment/>
    </xf>
    <xf numFmtId="185" fontId="19" fillId="29" borderId="14" xfId="0" applyNumberFormat="1" applyFont="1" applyFill="1" applyBorder="1" applyAlignment="1">
      <alignment horizontal="right"/>
    </xf>
    <xf numFmtId="3" fontId="19" fillId="0" borderId="14" xfId="0" applyNumberFormat="1" applyFont="1" applyBorder="1" applyAlignment="1">
      <alignment/>
    </xf>
    <xf numFmtId="0" fontId="20" fillId="27" borderId="14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/>
    </xf>
    <xf numFmtId="3" fontId="19" fillId="0" borderId="23" xfId="0" applyNumberFormat="1" applyFont="1" applyBorder="1" applyAlignment="1">
      <alignment horizontal="center"/>
    </xf>
    <xf numFmtId="3" fontId="19" fillId="0" borderId="19" xfId="0" applyNumberFormat="1" applyFont="1" applyBorder="1" applyAlignment="1">
      <alignment horizontal="center"/>
    </xf>
    <xf numFmtId="0" fontId="19" fillId="31" borderId="14" xfId="0" applyFont="1" applyFill="1" applyBorder="1" applyAlignment="1">
      <alignment horizontal="center" vertical="center"/>
    </xf>
    <xf numFmtId="0" fontId="20" fillId="31" borderId="14" xfId="0" applyFont="1" applyFill="1" applyBorder="1" applyAlignment="1">
      <alignment horizontal="center" vertical="center" wrapText="1"/>
    </xf>
    <xf numFmtId="0" fontId="25" fillId="27" borderId="14" xfId="0" applyFont="1" applyFill="1" applyBorder="1" applyAlignment="1">
      <alignment horizontal="center" vertical="center" wrapText="1"/>
    </xf>
    <xf numFmtId="185" fontId="19" fillId="0" borderId="14" xfId="0" applyNumberFormat="1" applyFont="1" applyBorder="1" applyAlignment="1">
      <alignment horizontal="center" vertical="center"/>
    </xf>
    <xf numFmtId="3" fontId="25" fillId="24" borderId="14" xfId="0" applyNumberFormat="1" applyFont="1" applyFill="1" applyBorder="1" applyAlignment="1">
      <alignment wrapText="1"/>
    </xf>
    <xf numFmtId="185" fontId="25" fillId="24" borderId="14" xfId="0" applyNumberFormat="1" applyFont="1" applyFill="1" applyBorder="1" applyAlignment="1">
      <alignment horizontal="center" vertical="center"/>
    </xf>
    <xf numFmtId="0" fontId="25" fillId="24" borderId="14" xfId="0" applyFont="1" applyFill="1" applyBorder="1" applyAlignment="1">
      <alignment horizontal="center"/>
    </xf>
    <xf numFmtId="0" fontId="25" fillId="24" borderId="14" xfId="0" applyFont="1" applyFill="1" applyBorder="1" applyAlignment="1">
      <alignment horizontal="center" wrapText="1"/>
    </xf>
    <xf numFmtId="49" fontId="25" fillId="24" borderId="14" xfId="0" applyNumberFormat="1" applyFont="1" applyFill="1" applyBorder="1" applyAlignment="1">
      <alignment horizontal="center"/>
    </xf>
    <xf numFmtId="3" fontId="19" fillId="24" borderId="14" xfId="0" applyNumberFormat="1" applyFont="1" applyFill="1" applyBorder="1" applyAlignment="1">
      <alignment/>
    </xf>
    <xf numFmtId="3" fontId="19" fillId="24" borderId="14" xfId="0" applyNumberFormat="1" applyFont="1" applyFill="1" applyBorder="1" applyAlignment="1">
      <alignment horizontal="center"/>
    </xf>
    <xf numFmtId="164" fontId="19" fillId="0" borderId="14" xfId="0" applyNumberFormat="1" applyFont="1" applyBorder="1" applyAlignment="1">
      <alignment horizontal="center"/>
    </xf>
    <xf numFmtId="0" fontId="24" fillId="0" borderId="14" xfId="0" applyFont="1" applyBorder="1" applyAlignment="1">
      <alignment/>
    </xf>
    <xf numFmtId="164" fontId="25" fillId="0" borderId="14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4" xfId="0" applyNumberFormat="1" applyFont="1" applyBorder="1" applyAlignment="1">
      <alignment wrapText="1"/>
    </xf>
    <xf numFmtId="3" fontId="24" fillId="27" borderId="14" xfId="0" applyNumberFormat="1" applyFont="1" applyFill="1" applyBorder="1" applyAlignment="1">
      <alignment/>
    </xf>
    <xf numFmtId="164" fontId="25" fillId="27" borderId="14" xfId="0" applyNumberFormat="1" applyFont="1" applyFill="1" applyBorder="1" applyAlignment="1">
      <alignment horizontal="center"/>
    </xf>
    <xf numFmtId="3" fontId="27" fillId="0" borderId="14" xfId="0" applyNumberFormat="1" applyFont="1" applyBorder="1" applyAlignment="1">
      <alignment wrapText="1"/>
    </xf>
    <xf numFmtId="0" fontId="20" fillId="0" borderId="14" xfId="0" applyFont="1" applyBorder="1" applyAlignment="1">
      <alignment/>
    </xf>
    <xf numFmtId="164" fontId="25" fillId="24" borderId="14" xfId="0" applyNumberFormat="1" applyFont="1" applyFill="1" applyBorder="1" applyAlignment="1">
      <alignment horizontal="center"/>
    </xf>
    <xf numFmtId="3" fontId="25" fillId="24" borderId="14" xfId="0" applyNumberFormat="1" applyFont="1" applyFill="1" applyBorder="1" applyAlignment="1">
      <alignment/>
    </xf>
    <xf numFmtId="0" fontId="25" fillId="24" borderId="14" xfId="0" applyFont="1" applyFill="1" applyBorder="1" applyAlignment="1">
      <alignment/>
    </xf>
    <xf numFmtId="164" fontId="25" fillId="22" borderId="14" xfId="0" applyNumberFormat="1" applyFont="1" applyFill="1" applyBorder="1" applyAlignment="1">
      <alignment horizontal="center" vertical="center"/>
    </xf>
    <xf numFmtId="3" fontId="25" fillId="28" borderId="14" xfId="0" applyNumberFormat="1" applyFont="1" applyFill="1" applyBorder="1" applyAlignment="1">
      <alignment horizontal="center" vertical="center"/>
    </xf>
    <xf numFmtId="0" fontId="25" fillId="28" borderId="14" xfId="0" applyFon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64" fontId="25" fillId="28" borderId="14" xfId="0" applyNumberFormat="1" applyFont="1" applyFill="1" applyBorder="1" applyAlignment="1">
      <alignment horizontal="center" vertical="center"/>
    </xf>
    <xf numFmtId="49" fontId="25" fillId="0" borderId="8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vertical="center"/>
    </xf>
    <xf numFmtId="49" fontId="25" fillId="0" borderId="9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vertical="center"/>
    </xf>
    <xf numFmtId="185" fontId="25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/>
    </xf>
    <xf numFmtId="0" fontId="26" fillId="24" borderId="14" xfId="0" applyFont="1" applyFill="1" applyBorder="1" applyAlignment="1">
      <alignment/>
    </xf>
    <xf numFmtId="0" fontId="25" fillId="28" borderId="16" xfId="0" applyFont="1" applyFill="1" applyBorder="1" applyAlignment="1">
      <alignment horizontal="center" wrapText="1"/>
    </xf>
    <xf numFmtId="170" fontId="29" fillId="28" borderId="14" xfId="40" applyNumberFormat="1" applyFont="1" applyFill="1" applyBorder="1" applyAlignment="1">
      <alignment horizontal="center" wrapText="1"/>
    </xf>
    <xf numFmtId="0" fontId="21" fillId="27" borderId="16" xfId="0" applyFont="1" applyFill="1" applyBorder="1" applyAlignment="1">
      <alignment/>
    </xf>
    <xf numFmtId="185" fontId="19" fillId="27" borderId="14" xfId="0" applyNumberFormat="1" applyFont="1" applyFill="1" applyBorder="1" applyAlignment="1">
      <alignment horizontal="right"/>
    </xf>
    <xf numFmtId="185" fontId="19" fillId="0" borderId="14" xfId="0" applyNumberFormat="1" applyFont="1" applyFill="1" applyBorder="1" applyAlignment="1">
      <alignment/>
    </xf>
    <xf numFmtId="0" fontId="29" fillId="24" borderId="17" xfId="0" applyFont="1" applyFill="1" applyBorder="1" applyAlignment="1">
      <alignment/>
    </xf>
    <xf numFmtId="0" fontId="26" fillId="24" borderId="14" xfId="0" applyFont="1" applyFill="1" applyBorder="1" applyAlignment="1">
      <alignment horizontal="center"/>
    </xf>
    <xf numFmtId="0" fontId="29" fillId="0" borderId="16" xfId="0" applyFont="1" applyFill="1" applyBorder="1" applyAlignment="1">
      <alignment wrapText="1"/>
    </xf>
    <xf numFmtId="0" fontId="25" fillId="24" borderId="16" xfId="0" applyFont="1" applyFill="1" applyBorder="1" applyAlignment="1">
      <alignment wrapText="1"/>
    </xf>
    <xf numFmtId="0" fontId="25" fillId="28" borderId="8" xfId="0" applyFont="1" applyFill="1" applyBorder="1" applyAlignment="1">
      <alignment horizontal="center" vertical="center"/>
    </xf>
    <xf numFmtId="3" fontId="25" fillId="28" borderId="8" xfId="0" applyNumberFormat="1" applyFont="1" applyFill="1" applyBorder="1" applyAlignment="1">
      <alignment horizontal="left" vertical="center"/>
    </xf>
    <xf numFmtId="0" fontId="24" fillId="28" borderId="8" xfId="0" applyFont="1" applyFill="1" applyBorder="1" applyAlignment="1">
      <alignment horizontal="center" vertical="center" wrapText="1"/>
    </xf>
    <xf numFmtId="0" fontId="24" fillId="28" borderId="11" xfId="0" applyFont="1" applyFill="1" applyBorder="1" applyAlignment="1">
      <alignment horizontal="center" vertical="center" wrapText="1"/>
    </xf>
    <xf numFmtId="0" fontId="24" fillId="28" borderId="14" xfId="0" applyFont="1" applyFill="1" applyBorder="1" applyAlignment="1">
      <alignment horizontal="center" vertical="center" wrapText="1"/>
    </xf>
    <xf numFmtId="3" fontId="19" fillId="24" borderId="8" xfId="0" applyNumberFormat="1" applyFont="1" applyFill="1" applyBorder="1" applyAlignment="1">
      <alignment/>
    </xf>
    <xf numFmtId="3" fontId="19" fillId="24" borderId="8" xfId="0" applyNumberFormat="1" applyFont="1" applyFill="1" applyBorder="1" applyAlignment="1">
      <alignment/>
    </xf>
    <xf numFmtId="3" fontId="19" fillId="24" borderId="11" xfId="0" applyNumberFormat="1" applyFont="1" applyFill="1" applyBorder="1" applyAlignment="1">
      <alignment/>
    </xf>
    <xf numFmtId="3" fontId="19" fillId="0" borderId="18" xfId="0" applyNumberFormat="1" applyFont="1" applyBorder="1" applyAlignment="1">
      <alignment/>
    </xf>
    <xf numFmtId="3" fontId="19" fillId="0" borderId="13" xfId="0" applyNumberFormat="1" applyFont="1" applyBorder="1" applyAlignment="1">
      <alignment/>
    </xf>
    <xf numFmtId="3" fontId="19" fillId="0" borderId="11" xfId="0" applyNumberFormat="1" applyFont="1" applyBorder="1" applyAlignment="1">
      <alignment/>
    </xf>
    <xf numFmtId="3" fontId="25" fillId="28" borderId="14" xfId="0" applyNumberFormat="1" applyFont="1" applyFill="1" applyBorder="1" applyAlignment="1">
      <alignment horizontal="center" vertical="center" wrapText="1"/>
    </xf>
    <xf numFmtId="3" fontId="19" fillId="0" borderId="14" xfId="40" applyNumberFormat="1" applyFont="1" applyFill="1" applyBorder="1" applyAlignment="1" applyProtection="1">
      <alignment/>
      <protection/>
    </xf>
    <xf numFmtId="3" fontId="19" fillId="32" borderId="14" xfId="40" applyNumberFormat="1" applyFont="1" applyFill="1" applyBorder="1" applyAlignment="1" applyProtection="1">
      <alignment/>
      <protection/>
    </xf>
    <xf numFmtId="3" fontId="25" fillId="33" borderId="14" xfId="40" applyNumberFormat="1" applyFont="1" applyFill="1" applyBorder="1" applyAlignment="1" applyProtection="1">
      <alignment/>
      <protection/>
    </xf>
    <xf numFmtId="165" fontId="25" fillId="27" borderId="14" xfId="0" applyNumberFormat="1" applyFont="1" applyFill="1" applyBorder="1" applyAlignment="1">
      <alignment/>
    </xf>
    <xf numFmtId="3" fontId="19" fillId="0" borderId="18" xfId="0" applyNumberFormat="1" applyFont="1" applyBorder="1" applyAlignment="1">
      <alignment/>
    </xf>
    <xf numFmtId="185" fontId="19" fillId="0" borderId="14" xfId="0" applyNumberFormat="1" applyFont="1" applyFill="1" applyBorder="1" applyAlignment="1">
      <alignment horizontal="right" wrapText="1"/>
    </xf>
    <xf numFmtId="3" fontId="25" fillId="26" borderId="11" xfId="0" applyNumberFormat="1" applyFont="1" applyFill="1" applyBorder="1" applyAlignment="1">
      <alignment/>
    </xf>
    <xf numFmtId="3" fontId="25" fillId="26" borderId="14" xfId="0" applyNumberFormat="1" applyFont="1" applyFill="1" applyBorder="1" applyAlignment="1">
      <alignment/>
    </xf>
    <xf numFmtId="3" fontId="19" fillId="0" borderId="14" xfId="0" applyNumberFormat="1" applyFont="1" applyBorder="1" applyAlignment="1">
      <alignment horizontal="right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3" fontId="23" fillId="0" borderId="0" xfId="40" applyNumberFormat="1" applyFont="1" applyFill="1" applyBorder="1" applyAlignment="1" applyProtection="1">
      <alignment horizontal="center" vertical="center" wrapText="1"/>
      <protection/>
    </xf>
    <xf numFmtId="49" fontId="24" fillId="29" borderId="9" xfId="0" applyNumberFormat="1" applyFont="1" applyFill="1" applyBorder="1" applyAlignment="1">
      <alignment horizontal="center" vertical="center"/>
    </xf>
    <xf numFmtId="49" fontId="20" fillId="29" borderId="24" xfId="0" applyNumberFormat="1" applyFont="1" applyFill="1" applyBorder="1" applyAlignment="1">
      <alignment horizontal="center" vertical="center"/>
    </xf>
    <xf numFmtId="49" fontId="24" fillId="29" borderId="11" xfId="0" applyNumberFormat="1" applyFont="1" applyFill="1" applyBorder="1" applyAlignment="1">
      <alignment horizontal="center" vertical="center"/>
    </xf>
    <xf numFmtId="49" fontId="20" fillId="29" borderId="15" xfId="0" applyNumberFormat="1" applyFont="1" applyFill="1" applyBorder="1" applyAlignment="1">
      <alignment horizontal="center" vertical="center"/>
    </xf>
    <xf numFmtId="49" fontId="24" fillId="24" borderId="11" xfId="0" applyNumberFormat="1" applyFont="1" applyFill="1" applyBorder="1" applyAlignment="1">
      <alignment horizontal="center" vertical="center"/>
    </xf>
    <xf numFmtId="49" fontId="24" fillId="24" borderId="15" xfId="0" applyNumberFormat="1" applyFont="1" applyFill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46" fillId="27" borderId="18" xfId="0" applyFont="1" applyFill="1" applyBorder="1" applyAlignment="1">
      <alignment horizontal="center"/>
    </xf>
    <xf numFmtId="0" fontId="46" fillId="27" borderId="17" xfId="0" applyFont="1" applyFill="1" applyBorder="1" applyAlignment="1">
      <alignment horizontal="center"/>
    </xf>
    <xf numFmtId="0" fontId="46" fillId="27" borderId="20" xfId="0" applyFont="1" applyFill="1" applyBorder="1" applyAlignment="1">
      <alignment horizontal="center"/>
    </xf>
    <xf numFmtId="3" fontId="25" fillId="27" borderId="14" xfId="0" applyNumberFormat="1" applyFont="1" applyFill="1" applyBorder="1" applyAlignment="1">
      <alignment horizontal="center" vertical="center"/>
    </xf>
    <xf numFmtId="3" fontId="19" fillId="27" borderId="14" xfId="0" applyNumberFormat="1" applyFont="1" applyFill="1" applyBorder="1" applyAlignment="1">
      <alignment horizontal="center" vertical="center"/>
    </xf>
    <xf numFmtId="3" fontId="37" fillId="27" borderId="14" xfId="0" applyNumberFormat="1" applyFont="1" applyFill="1" applyBorder="1" applyAlignment="1">
      <alignment horizontal="center" vertical="center"/>
    </xf>
    <xf numFmtId="178" fontId="25" fillId="0" borderId="25" xfId="40" applyNumberFormat="1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center"/>
    </xf>
    <xf numFmtId="0" fontId="25" fillId="26" borderId="14" xfId="0" applyFont="1" applyFill="1" applyBorder="1" applyAlignment="1">
      <alignment horizontal="right"/>
    </xf>
    <xf numFmtId="0" fontId="25" fillId="24" borderId="14" xfId="0" applyFont="1" applyFill="1" applyBorder="1" applyAlignment="1">
      <alignment horizontal="center"/>
    </xf>
    <xf numFmtId="0" fontId="29" fillId="22" borderId="8" xfId="0" applyFont="1" applyFill="1" applyBorder="1" applyAlignment="1">
      <alignment horizontal="center"/>
    </xf>
    <xf numFmtId="0" fontId="25" fillId="31" borderId="8" xfId="0" applyFont="1" applyFill="1" applyBorder="1" applyAlignment="1">
      <alignment/>
    </xf>
    <xf numFmtId="0" fontId="25" fillId="31" borderId="11" xfId="0" applyFont="1" applyFill="1" applyBorder="1" applyAlignment="1">
      <alignment/>
    </xf>
    <xf numFmtId="0" fontId="25" fillId="22" borderId="14" xfId="0" applyFont="1" applyFill="1" applyBorder="1" applyAlignment="1">
      <alignment horizontal="center" wrapText="1"/>
    </xf>
    <xf numFmtId="0" fontId="25" fillId="31" borderId="14" xfId="0" applyFont="1" applyFill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8" xfId="0" applyFont="1" applyBorder="1" applyAlignment="1">
      <alignment/>
    </xf>
    <xf numFmtId="0" fontId="19" fillId="0" borderId="8" xfId="0" applyFont="1" applyBorder="1" applyAlignment="1">
      <alignment/>
    </xf>
    <xf numFmtId="0" fontId="25" fillId="0" borderId="11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49" fillId="0" borderId="0" xfId="0" applyNumberFormat="1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5" fillId="22" borderId="8" xfId="0" applyFont="1" applyFill="1" applyBorder="1" applyAlignment="1">
      <alignment horizontal="center" vertical="center" wrapText="1"/>
    </xf>
    <xf numFmtId="0" fontId="25" fillId="22" borderId="8" xfId="0" applyFont="1" applyFill="1" applyBorder="1" applyAlignment="1">
      <alignment horizontal="center" wrapText="1"/>
    </xf>
    <xf numFmtId="6" fontId="25" fillId="0" borderId="18" xfId="0" applyNumberFormat="1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6" fontId="25" fillId="0" borderId="20" xfId="0" applyNumberFormat="1" applyFont="1" applyBorder="1" applyAlignment="1">
      <alignment horizontal="center"/>
    </xf>
    <xf numFmtId="186" fontId="25" fillId="0" borderId="18" xfId="0" applyNumberFormat="1" applyFont="1" applyBorder="1" applyAlignment="1">
      <alignment horizontal="center"/>
    </xf>
    <xf numFmtId="186" fontId="25" fillId="0" borderId="2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3" fontId="49" fillId="0" borderId="0" xfId="0" applyNumberFormat="1" applyFont="1" applyBorder="1" applyAlignment="1">
      <alignment horizontal="center" vertical="center" wrapText="1"/>
    </xf>
    <xf numFmtId="3" fontId="19" fillId="31" borderId="14" xfId="0" applyNumberFormat="1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center" vertical="top" wrapText="1"/>
    </xf>
    <xf numFmtId="3" fontId="23" fillId="0" borderId="0" xfId="40" applyNumberFormat="1" applyFont="1" applyFill="1" applyBorder="1" applyAlignment="1" applyProtection="1">
      <alignment horizontal="center" wrapText="1"/>
      <protection/>
    </xf>
    <xf numFmtId="3" fontId="25" fillId="24" borderId="18" xfId="0" applyNumberFormat="1" applyFont="1" applyFill="1" applyBorder="1" applyAlignment="1">
      <alignment horizontal="center"/>
    </xf>
    <xf numFmtId="3" fontId="25" fillId="24" borderId="20" xfId="0" applyNumberFormat="1" applyFont="1" applyFill="1" applyBorder="1" applyAlignment="1">
      <alignment horizontal="center"/>
    </xf>
    <xf numFmtId="3" fontId="25" fillId="24" borderId="10" xfId="0" applyNumberFormat="1" applyFont="1" applyFill="1" applyBorder="1" applyAlignment="1">
      <alignment vertical="center"/>
    </xf>
    <xf numFmtId="0" fontId="25" fillId="0" borderId="8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3" fontId="25" fillId="27" borderId="8" xfId="0" applyNumberFormat="1" applyFont="1" applyFill="1" applyBorder="1" applyAlignment="1">
      <alignment horizontal="left" vertical="center"/>
    </xf>
    <xf numFmtId="3" fontId="25" fillId="0" borderId="12" xfId="0" applyNumberFormat="1" applyFont="1" applyBorder="1" applyAlignment="1">
      <alignment horizontal="left" wrapText="1"/>
    </xf>
    <xf numFmtId="3" fontId="25" fillId="27" borderId="14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 vertical="center" wrapText="1"/>
    </xf>
    <xf numFmtId="3" fontId="25" fillId="24" borderId="8" xfId="0" applyNumberFormat="1" applyFont="1" applyFill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view="pageBreakPreview" zoomScale="60" zoomScalePageLayoutView="0" workbookViewId="0" topLeftCell="A1">
      <selection activeCell="F3" sqref="F3"/>
    </sheetView>
  </sheetViews>
  <sheetFormatPr defaultColWidth="9.00390625" defaultRowHeight="12.75"/>
  <cols>
    <col min="1" max="1" width="4.875" style="1" customWidth="1"/>
    <col min="2" max="2" width="42.875" style="2" customWidth="1"/>
    <col min="3" max="3" width="24.75390625" style="3" customWidth="1"/>
    <col min="4" max="4" width="25.625" style="4" customWidth="1"/>
    <col min="5" max="5" width="22.00390625" style="4" customWidth="1"/>
  </cols>
  <sheetData>
    <row r="2" spans="1:5" ht="34.5" customHeight="1">
      <c r="A2" s="548" t="s">
        <v>541</v>
      </c>
      <c r="B2" s="548"/>
      <c r="C2" s="548"/>
      <c r="D2" s="548"/>
      <c r="E2" s="341" t="s">
        <v>0</v>
      </c>
    </row>
    <row r="3" spans="1:5" ht="39.75" customHeight="1">
      <c r="A3" s="501" t="s">
        <v>1</v>
      </c>
      <c r="B3" s="502" t="s">
        <v>2</v>
      </c>
      <c r="C3" s="503" t="s">
        <v>461</v>
      </c>
      <c r="D3" s="503" t="s">
        <v>462</v>
      </c>
      <c r="E3" s="503" t="s">
        <v>517</v>
      </c>
    </row>
    <row r="4" spans="1:5" ht="34.5" customHeight="1">
      <c r="A4" s="488"/>
      <c r="B4" s="489" t="s">
        <v>3</v>
      </c>
      <c r="C4" s="451"/>
      <c r="D4" s="451"/>
      <c r="E4" s="451"/>
    </row>
    <row r="5" spans="1:5" ht="34.5" customHeight="1">
      <c r="A5" s="490" t="s">
        <v>4</v>
      </c>
      <c r="B5" s="491" t="s">
        <v>5</v>
      </c>
      <c r="C5" s="451"/>
      <c r="D5" s="451"/>
      <c r="E5" s="451"/>
    </row>
    <row r="6" spans="1:5" ht="34.5" customHeight="1">
      <c r="A6" s="126" t="s">
        <v>6</v>
      </c>
      <c r="B6" s="492" t="s">
        <v>7</v>
      </c>
      <c r="C6" s="137">
        <v>13244074</v>
      </c>
      <c r="D6" s="137">
        <v>15095524</v>
      </c>
      <c r="E6" s="137">
        <v>14901461</v>
      </c>
    </row>
    <row r="7" spans="1:5" ht="34.5" customHeight="1">
      <c r="A7" s="126" t="s">
        <v>8</v>
      </c>
      <c r="B7" s="492" t="s">
        <v>9</v>
      </c>
      <c r="C7" s="137"/>
      <c r="D7" s="137"/>
      <c r="E7" s="137"/>
    </row>
    <row r="8" spans="1:5" ht="34.5" customHeight="1">
      <c r="A8" s="126" t="s">
        <v>10</v>
      </c>
      <c r="B8" s="492" t="s">
        <v>11</v>
      </c>
      <c r="C8" s="137">
        <v>2824000</v>
      </c>
      <c r="D8" s="137">
        <v>2824000</v>
      </c>
      <c r="E8" s="137">
        <v>2824000</v>
      </c>
    </row>
    <row r="9" spans="1:5" s="9" customFormat="1" ht="34.5" customHeight="1">
      <c r="A9" s="126" t="s">
        <v>12</v>
      </c>
      <c r="B9" s="493" t="s">
        <v>13</v>
      </c>
      <c r="C9" s="137">
        <v>600000</v>
      </c>
      <c r="D9" s="137">
        <v>600000</v>
      </c>
      <c r="E9" s="137">
        <v>600000</v>
      </c>
    </row>
    <row r="10" spans="1:5" s="9" customFormat="1" ht="34.5" customHeight="1">
      <c r="A10" s="126" t="s">
        <v>14</v>
      </c>
      <c r="B10" s="493" t="s">
        <v>436</v>
      </c>
      <c r="C10" s="137">
        <v>200000</v>
      </c>
      <c r="D10" s="137">
        <v>200000</v>
      </c>
      <c r="E10" s="137">
        <v>200000</v>
      </c>
    </row>
    <row r="11" spans="1:5" ht="34.5" customHeight="1">
      <c r="A11" s="126" t="s">
        <v>16</v>
      </c>
      <c r="B11" s="492" t="s">
        <v>463</v>
      </c>
      <c r="C11" s="137"/>
      <c r="D11" s="137">
        <v>4578862</v>
      </c>
      <c r="E11" s="137">
        <v>5028862</v>
      </c>
    </row>
    <row r="12" spans="1:5" ht="34.5" customHeight="1">
      <c r="A12" s="126" t="s">
        <v>18</v>
      </c>
      <c r="B12" s="492" t="s">
        <v>17</v>
      </c>
      <c r="C12" s="137">
        <v>3878215</v>
      </c>
      <c r="D12" s="137">
        <v>3929715</v>
      </c>
      <c r="E12" s="137">
        <v>3929715</v>
      </c>
    </row>
    <row r="13" spans="1:5" ht="34.5" customHeight="1">
      <c r="A13" s="126" t="s">
        <v>33</v>
      </c>
      <c r="B13" s="492" t="s">
        <v>435</v>
      </c>
      <c r="C13" s="137"/>
      <c r="D13" s="137"/>
      <c r="E13" s="137"/>
    </row>
    <row r="14" spans="1:5" ht="34.5" customHeight="1">
      <c r="A14" s="126" t="s">
        <v>327</v>
      </c>
      <c r="B14" s="492" t="s">
        <v>326</v>
      </c>
      <c r="C14" s="137">
        <v>400000</v>
      </c>
      <c r="D14" s="137">
        <v>400000</v>
      </c>
      <c r="E14" s="137">
        <v>614400</v>
      </c>
    </row>
    <row r="15" spans="1:5" ht="34.5" customHeight="1">
      <c r="A15" s="488"/>
      <c r="B15" s="494" t="s">
        <v>19</v>
      </c>
      <c r="C15" s="276">
        <v>21146289</v>
      </c>
      <c r="D15" s="276">
        <f>SUM(D6:D14)</f>
        <v>27628101</v>
      </c>
      <c r="E15" s="276">
        <f>SUM(E6:E14)</f>
        <v>28098438</v>
      </c>
    </row>
    <row r="16" spans="1:5" ht="34.5" customHeight="1">
      <c r="A16" s="490" t="s">
        <v>20</v>
      </c>
      <c r="B16" s="491" t="s">
        <v>21</v>
      </c>
      <c r="C16" s="189">
        <v>237158711</v>
      </c>
      <c r="D16" s="189">
        <v>237158711</v>
      </c>
      <c r="E16" s="189">
        <v>237171344</v>
      </c>
    </row>
    <row r="17" spans="1:5" ht="34.5" customHeight="1">
      <c r="A17" s="490"/>
      <c r="B17" s="491" t="s">
        <v>396</v>
      </c>
      <c r="C17" s="137"/>
      <c r="D17" s="137"/>
      <c r="E17" s="137"/>
    </row>
    <row r="18" spans="1:5" ht="34.5" customHeight="1">
      <c r="A18" s="495"/>
      <c r="B18" s="499" t="s">
        <v>22</v>
      </c>
      <c r="C18" s="156">
        <v>258305000</v>
      </c>
      <c r="D18" s="156">
        <f>SUM(D15:D17)</f>
        <v>264786812</v>
      </c>
      <c r="E18" s="156">
        <f>SUM(E15:E17)</f>
        <v>265269782</v>
      </c>
    </row>
    <row r="19" spans="1:5" ht="34.5" customHeight="1">
      <c r="A19" s="488"/>
      <c r="B19" s="489" t="s">
        <v>23</v>
      </c>
      <c r="C19" s="137"/>
      <c r="D19" s="137"/>
      <c r="E19" s="137"/>
    </row>
    <row r="20" spans="1:5" s="11" customFormat="1" ht="34.5" customHeight="1">
      <c r="A20" s="490" t="s">
        <v>4</v>
      </c>
      <c r="B20" s="491" t="s">
        <v>24</v>
      </c>
      <c r="C20" s="189"/>
      <c r="D20" s="189"/>
      <c r="E20" s="189"/>
    </row>
    <row r="21" spans="1:5" ht="34.5" customHeight="1">
      <c r="A21" s="126" t="s">
        <v>6</v>
      </c>
      <c r="B21" s="492" t="s">
        <v>25</v>
      </c>
      <c r="C21" s="137">
        <v>6986485</v>
      </c>
      <c r="D21" s="137">
        <v>6986485</v>
      </c>
      <c r="E21" s="137">
        <v>6986485</v>
      </c>
    </row>
    <row r="22" spans="1:5" ht="34.5" customHeight="1">
      <c r="A22" s="126" t="s">
        <v>8</v>
      </c>
      <c r="B22" s="496" t="s">
        <v>26</v>
      </c>
      <c r="C22" s="137">
        <v>1053675</v>
      </c>
      <c r="D22" s="137">
        <v>1053675</v>
      </c>
      <c r="E22" s="137">
        <v>1053675</v>
      </c>
    </row>
    <row r="23" spans="1:5" ht="34.5" customHeight="1">
      <c r="A23" s="126" t="s">
        <v>10</v>
      </c>
      <c r="B23" s="492" t="s">
        <v>27</v>
      </c>
      <c r="C23" s="137">
        <v>6604000</v>
      </c>
      <c r="D23" s="137">
        <v>7615450</v>
      </c>
      <c r="E23" s="137">
        <v>7795424</v>
      </c>
    </row>
    <row r="24" spans="1:5" ht="34.5" customHeight="1">
      <c r="A24" s="126" t="s">
        <v>12</v>
      </c>
      <c r="B24" s="497" t="s">
        <v>28</v>
      </c>
      <c r="C24" s="137">
        <v>1763000</v>
      </c>
      <c r="D24" s="137">
        <v>2654500</v>
      </c>
      <c r="E24" s="137">
        <v>2700440</v>
      </c>
    </row>
    <row r="25" spans="1:5" ht="34.5" customHeight="1">
      <c r="A25" s="126" t="s">
        <v>14</v>
      </c>
      <c r="B25" s="497" t="s">
        <v>29</v>
      </c>
      <c r="C25" s="137">
        <v>455000</v>
      </c>
      <c r="D25" s="137">
        <v>455000</v>
      </c>
      <c r="E25" s="137">
        <v>661790</v>
      </c>
    </row>
    <row r="26" spans="1:5" ht="34.5" customHeight="1">
      <c r="A26" s="126" t="s">
        <v>30</v>
      </c>
      <c r="B26" s="497" t="s">
        <v>518</v>
      </c>
      <c r="C26" s="137">
        <v>234513077</v>
      </c>
      <c r="D26" s="137">
        <v>234513</v>
      </c>
      <c r="E26" s="137">
        <v>234769014</v>
      </c>
    </row>
    <row r="27" spans="1:5" ht="34.5" customHeight="1">
      <c r="A27" s="126" t="s">
        <v>18</v>
      </c>
      <c r="B27" s="497" t="s">
        <v>32</v>
      </c>
      <c r="C27" s="137">
        <v>6000000</v>
      </c>
      <c r="D27" s="137">
        <v>10578862</v>
      </c>
      <c r="E27" s="137">
        <v>9369391</v>
      </c>
    </row>
    <row r="28" spans="1:5" ht="34.5" customHeight="1">
      <c r="A28" s="126" t="s">
        <v>33</v>
      </c>
      <c r="B28" s="497" t="s">
        <v>34</v>
      </c>
      <c r="C28" s="137">
        <v>400000</v>
      </c>
      <c r="D28" s="137">
        <v>400000</v>
      </c>
      <c r="E28" s="137">
        <v>1403800</v>
      </c>
    </row>
    <row r="29" spans="1:5" s="11" customFormat="1" ht="34.5" customHeight="1">
      <c r="A29" s="158"/>
      <c r="B29" s="489" t="s">
        <v>35</v>
      </c>
      <c r="C29" s="189">
        <v>257775237</v>
      </c>
      <c r="D29" s="189">
        <v>264257049</v>
      </c>
      <c r="E29" s="189">
        <f>SUM(E21:E28)</f>
        <v>264740019</v>
      </c>
    </row>
    <row r="30" spans="1:5" s="11" customFormat="1" ht="34.5" customHeight="1">
      <c r="A30" s="158" t="s">
        <v>20</v>
      </c>
      <c r="B30" s="489" t="s">
        <v>354</v>
      </c>
      <c r="C30" s="189">
        <v>529763</v>
      </c>
      <c r="D30" s="189">
        <v>529763</v>
      </c>
      <c r="E30" s="189">
        <v>529763</v>
      </c>
    </row>
    <row r="31" spans="1:5" s="11" customFormat="1" ht="34.5" customHeight="1">
      <c r="A31" s="498"/>
      <c r="B31" s="500" t="s">
        <v>36</v>
      </c>
      <c r="C31" s="156">
        <v>258305000</v>
      </c>
      <c r="D31" s="156">
        <f>SUM(D29:D30)</f>
        <v>264786812</v>
      </c>
      <c r="E31" s="156">
        <f>SUM(E29:E30)</f>
        <v>265269782</v>
      </c>
    </row>
    <row r="32" ht="34.5" customHeight="1"/>
    <row r="33" ht="34.5" customHeight="1">
      <c r="C33" s="19"/>
    </row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</sheetData>
  <sheetProtection selectLockedCells="1" selectUnlockedCells="1"/>
  <mergeCells count="1">
    <mergeCell ref="A2:D2"/>
  </mergeCells>
  <printOptions/>
  <pageMargins left="0.5" right="0.3625" top="0.5902777777777778" bottom="0.5902777777777778" header="0.5118055555555555" footer="0.5118055555555555"/>
  <pageSetup horizontalDpi="300" verticalDpi="300" orientation="portrait" paperSize="9" scale="67" r:id="rId1"/>
  <rowBreaks count="1" manualBreakCount="1">
    <brk id="31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J32"/>
  <sheetViews>
    <sheetView workbookViewId="0" topLeftCell="A1">
      <selection activeCell="I12" sqref="I12:J12"/>
    </sheetView>
  </sheetViews>
  <sheetFormatPr defaultColWidth="9.00390625" defaultRowHeight="12.75"/>
  <cols>
    <col min="3" max="3" width="23.00390625" style="0" customWidth="1"/>
    <col min="4" max="4" width="15.75390625" style="0" customWidth="1"/>
    <col min="5" max="5" width="14.75390625" style="0" customWidth="1"/>
    <col min="9" max="9" width="15.00390625" style="0" bestFit="1" customWidth="1"/>
    <col min="10" max="10" width="15.25390625" style="0" customWidth="1"/>
  </cols>
  <sheetData>
    <row r="3" spans="8:10" ht="18">
      <c r="H3" s="369" t="s">
        <v>450</v>
      </c>
      <c r="J3" t="s">
        <v>555</v>
      </c>
    </row>
    <row r="4" spans="1:10" ht="15.75">
      <c r="A4" s="96"/>
      <c r="B4" s="96"/>
      <c r="C4" s="96" t="s">
        <v>551</v>
      </c>
      <c r="D4" s="96"/>
      <c r="E4" s="96"/>
      <c r="F4" s="96"/>
      <c r="G4" s="96"/>
      <c r="H4" s="96"/>
      <c r="I4" s="96"/>
      <c r="J4" s="38"/>
    </row>
    <row r="5" spans="1:10" ht="15.75">
      <c r="A5" s="96"/>
      <c r="B5" s="96"/>
      <c r="C5" s="96"/>
      <c r="D5" s="96"/>
      <c r="E5" s="96"/>
      <c r="F5" s="96"/>
      <c r="G5" s="96"/>
      <c r="H5" s="96"/>
      <c r="I5" s="96"/>
      <c r="J5" s="38"/>
    </row>
    <row r="6" spans="2:10" ht="15.75">
      <c r="B6" s="121" t="s">
        <v>554</v>
      </c>
      <c r="C6" s="121"/>
      <c r="D6" s="121"/>
      <c r="E6" s="121"/>
      <c r="F6" s="121"/>
      <c r="G6" s="121"/>
      <c r="H6" s="121"/>
      <c r="I6" s="120"/>
      <c r="J6" s="120"/>
    </row>
    <row r="7" spans="2:10" ht="15.75">
      <c r="B7" s="120" t="s">
        <v>446</v>
      </c>
      <c r="C7" s="120"/>
      <c r="D7" s="120" t="s">
        <v>447</v>
      </c>
      <c r="E7" s="121" t="s">
        <v>448</v>
      </c>
      <c r="F7" s="586"/>
      <c r="G7" s="587"/>
      <c r="H7" s="120"/>
      <c r="I7" s="120"/>
      <c r="J7" s="120"/>
    </row>
    <row r="8" spans="2:10" ht="15.75">
      <c r="B8" s="120"/>
      <c r="C8" s="120"/>
      <c r="D8" s="120"/>
      <c r="E8" s="120"/>
      <c r="F8" s="586"/>
      <c r="G8" s="587"/>
      <c r="H8" s="120"/>
      <c r="I8" s="120"/>
      <c r="J8" s="120"/>
    </row>
    <row r="9" spans="2:10" ht="15.75">
      <c r="B9" s="120" t="s">
        <v>556</v>
      </c>
      <c r="C9" s="120"/>
      <c r="D9" s="120" t="s">
        <v>449</v>
      </c>
      <c r="E9" s="121" t="s">
        <v>451</v>
      </c>
      <c r="F9" s="586"/>
      <c r="G9" s="588"/>
      <c r="H9" s="120"/>
      <c r="I9" s="120"/>
      <c r="J9" s="120"/>
    </row>
    <row r="10" spans="2:10" ht="15.75">
      <c r="B10" s="120"/>
      <c r="C10" s="120"/>
      <c r="D10" s="120"/>
      <c r="E10" s="120"/>
      <c r="F10" s="120"/>
      <c r="G10" s="120"/>
      <c r="H10" s="120"/>
      <c r="I10" s="120"/>
      <c r="J10" s="120"/>
    </row>
    <row r="11" spans="2:10" ht="15.75">
      <c r="B11" s="121" t="s">
        <v>553</v>
      </c>
      <c r="C11" s="121"/>
      <c r="D11" s="121"/>
      <c r="E11" s="121"/>
      <c r="F11" s="121"/>
      <c r="G11" s="121"/>
      <c r="H11" s="120"/>
      <c r="I11" s="120"/>
      <c r="J11" s="120"/>
    </row>
    <row r="12" spans="2:10" ht="15.75">
      <c r="B12" s="120" t="s">
        <v>446</v>
      </c>
      <c r="C12" s="120"/>
      <c r="D12" s="120" t="s">
        <v>447</v>
      </c>
      <c r="E12" s="120"/>
      <c r="F12" s="120"/>
      <c r="G12" s="120"/>
      <c r="H12" s="121" t="s">
        <v>398</v>
      </c>
      <c r="I12" s="589"/>
      <c r="J12" s="590"/>
    </row>
    <row r="13" spans="2:10" ht="15.75">
      <c r="B13" s="120"/>
      <c r="C13" s="120"/>
      <c r="D13" s="120"/>
      <c r="E13" s="120"/>
      <c r="F13" s="120"/>
      <c r="G13" s="120"/>
      <c r="H13" s="120"/>
      <c r="I13" s="589"/>
      <c r="J13" s="590"/>
    </row>
    <row r="14" spans="2:10" ht="15.75">
      <c r="B14" s="120" t="s">
        <v>556</v>
      </c>
      <c r="C14" s="120"/>
      <c r="D14" s="120" t="s">
        <v>449</v>
      </c>
      <c r="E14" s="120"/>
      <c r="F14" s="120"/>
      <c r="G14" s="120"/>
      <c r="H14" s="120"/>
      <c r="I14" s="589"/>
      <c r="J14" s="590"/>
    </row>
    <row r="15" spans="2:10" ht="15.75">
      <c r="B15" s="120"/>
      <c r="C15" s="120"/>
      <c r="D15" s="120"/>
      <c r="E15" s="120"/>
      <c r="F15" s="120" t="s">
        <v>454</v>
      </c>
      <c r="G15" s="120"/>
      <c r="H15" s="120"/>
      <c r="I15" s="591"/>
      <c r="J15" s="592"/>
    </row>
    <row r="16" spans="2:10" ht="15.75">
      <c r="B16" s="63"/>
      <c r="C16" s="63"/>
      <c r="D16" s="63"/>
      <c r="E16" s="63"/>
      <c r="F16" s="63"/>
      <c r="G16" s="63"/>
      <c r="H16" s="63"/>
      <c r="I16" s="371"/>
      <c r="J16" s="63"/>
    </row>
    <row r="17" ht="12.75">
      <c r="I17" s="368" t="s">
        <v>452</v>
      </c>
    </row>
    <row r="18" spans="2:10" ht="18.75">
      <c r="B18" s="583" t="s">
        <v>552</v>
      </c>
      <c r="C18" s="583"/>
      <c r="D18" s="583"/>
      <c r="E18" s="583"/>
      <c r="F18" s="583"/>
      <c r="G18" s="583"/>
      <c r="H18" s="583"/>
      <c r="I18" s="583"/>
      <c r="J18" s="583"/>
    </row>
    <row r="19" spans="2:10" ht="15.75">
      <c r="B19" s="299"/>
      <c r="C19" s="38"/>
      <c r="D19" s="38"/>
      <c r="E19" s="38"/>
      <c r="F19" s="38"/>
      <c r="G19" s="38"/>
      <c r="H19" s="38"/>
      <c r="I19" s="38"/>
      <c r="J19" s="39" t="s">
        <v>370</v>
      </c>
    </row>
    <row r="20" spans="2:10" ht="15.75">
      <c r="B20" s="584" t="s">
        <v>1</v>
      </c>
      <c r="C20" s="584" t="s">
        <v>400</v>
      </c>
      <c r="D20" s="585" t="s">
        <v>401</v>
      </c>
      <c r="E20" s="585"/>
      <c r="F20" s="585"/>
      <c r="G20" s="585" t="s">
        <v>402</v>
      </c>
      <c r="H20" s="585"/>
      <c r="I20" s="585"/>
      <c r="J20" s="266" t="s">
        <v>122</v>
      </c>
    </row>
    <row r="21" spans="2:10" ht="31.5">
      <c r="B21" s="584"/>
      <c r="C21" s="584"/>
      <c r="D21" s="271" t="s">
        <v>130</v>
      </c>
      <c r="E21" s="271" t="s">
        <v>403</v>
      </c>
      <c r="F21" s="271" t="s">
        <v>404</v>
      </c>
      <c r="G21" s="271" t="s">
        <v>130</v>
      </c>
      <c r="H21" s="271" t="s">
        <v>405</v>
      </c>
      <c r="I21" s="271" t="s">
        <v>406</v>
      </c>
      <c r="J21" s="271" t="s">
        <v>407</v>
      </c>
    </row>
    <row r="22" spans="2:10" ht="15.75">
      <c r="B22" s="27" t="s">
        <v>4</v>
      </c>
      <c r="C22" s="33" t="s">
        <v>408</v>
      </c>
      <c r="D22" s="300"/>
      <c r="E22" s="300"/>
      <c r="F22" s="300"/>
      <c r="G22" s="300"/>
      <c r="H22" s="300"/>
      <c r="I22" s="300"/>
      <c r="J22" s="300"/>
    </row>
    <row r="23" spans="2:10" ht="15.75">
      <c r="B23" s="27" t="s">
        <v>6</v>
      </c>
      <c r="C23" s="33" t="s">
        <v>409</v>
      </c>
      <c r="D23" s="14" t="s">
        <v>410</v>
      </c>
      <c r="E23" s="14" t="s">
        <v>127</v>
      </c>
      <c r="F23" s="14" t="s">
        <v>411</v>
      </c>
      <c r="G23" s="14" t="s">
        <v>128</v>
      </c>
      <c r="H23" s="14" t="s">
        <v>128</v>
      </c>
      <c r="I23" s="14" t="s">
        <v>127</v>
      </c>
      <c r="J23" s="14" t="s">
        <v>127</v>
      </c>
    </row>
    <row r="24" spans="2:10" ht="31.5">
      <c r="B24" s="27" t="s">
        <v>8</v>
      </c>
      <c r="C24" s="97" t="s">
        <v>412</v>
      </c>
      <c r="D24" s="14" t="s">
        <v>413</v>
      </c>
      <c r="E24" s="14" t="s">
        <v>128</v>
      </c>
      <c r="F24" s="14" t="s">
        <v>128</v>
      </c>
      <c r="G24" s="14" t="s">
        <v>128</v>
      </c>
      <c r="H24" s="14" t="s">
        <v>128</v>
      </c>
      <c r="I24" s="14" t="s">
        <v>128</v>
      </c>
      <c r="J24" s="14" t="s">
        <v>128</v>
      </c>
    </row>
    <row r="25" spans="2:10" ht="15.75">
      <c r="B25" s="27" t="s">
        <v>10</v>
      </c>
      <c r="C25" s="33" t="s">
        <v>414</v>
      </c>
      <c r="D25" s="14" t="s">
        <v>127</v>
      </c>
      <c r="E25" s="14" t="s">
        <v>128</v>
      </c>
      <c r="F25" s="14" t="s">
        <v>127</v>
      </c>
      <c r="G25" s="14" t="s">
        <v>127</v>
      </c>
      <c r="H25" s="14" t="s">
        <v>127</v>
      </c>
      <c r="I25" s="14" t="s">
        <v>127</v>
      </c>
      <c r="J25" s="14" t="s">
        <v>127</v>
      </c>
    </row>
    <row r="26" spans="2:10" ht="63">
      <c r="B26" s="27" t="s">
        <v>108</v>
      </c>
      <c r="C26" s="33" t="s">
        <v>415</v>
      </c>
      <c r="D26" s="301" t="s">
        <v>416</v>
      </c>
      <c r="E26" s="301" t="s">
        <v>417</v>
      </c>
      <c r="F26" s="14"/>
      <c r="G26" s="301" t="s">
        <v>418</v>
      </c>
      <c r="H26" s="14"/>
      <c r="I26" s="14"/>
      <c r="J26" s="14"/>
    </row>
    <row r="27" spans="2:10" ht="45">
      <c r="B27" s="27" t="s">
        <v>20</v>
      </c>
      <c r="C27" s="302" t="s">
        <v>419</v>
      </c>
      <c r="D27" s="303" t="s">
        <v>411</v>
      </c>
      <c r="E27" s="303" t="s">
        <v>399</v>
      </c>
      <c r="F27" s="304" t="s">
        <v>399</v>
      </c>
      <c r="G27" s="304" t="s">
        <v>399</v>
      </c>
      <c r="H27" s="304" t="s">
        <v>399</v>
      </c>
      <c r="I27" s="304" t="s">
        <v>399</v>
      </c>
      <c r="J27" s="304" t="s">
        <v>128</v>
      </c>
    </row>
    <row r="28" spans="2:10" ht="31.5">
      <c r="B28" s="27" t="s">
        <v>48</v>
      </c>
      <c r="C28" s="97" t="s">
        <v>420</v>
      </c>
      <c r="D28" s="303" t="s">
        <v>411</v>
      </c>
      <c r="E28" s="303" t="s">
        <v>399</v>
      </c>
      <c r="F28" s="304" t="s">
        <v>399</v>
      </c>
      <c r="G28" s="304" t="s">
        <v>399</v>
      </c>
      <c r="H28" s="304" t="s">
        <v>399</v>
      </c>
      <c r="I28" s="304" t="s">
        <v>399</v>
      </c>
      <c r="J28" s="304" t="s">
        <v>128</v>
      </c>
    </row>
    <row r="29" spans="2:10" ht="60">
      <c r="B29" s="27" t="s">
        <v>83</v>
      </c>
      <c r="C29" s="302" t="s">
        <v>421</v>
      </c>
      <c r="D29" s="303" t="s">
        <v>411</v>
      </c>
      <c r="E29" s="303" t="s">
        <v>399</v>
      </c>
      <c r="F29" s="304" t="s">
        <v>399</v>
      </c>
      <c r="G29" s="304" t="s">
        <v>399</v>
      </c>
      <c r="H29" s="304" t="s">
        <v>399</v>
      </c>
      <c r="I29" s="304" t="s">
        <v>399</v>
      </c>
      <c r="J29" s="304" t="s">
        <v>128</v>
      </c>
    </row>
    <row r="30" spans="2:10" ht="47.25">
      <c r="B30" s="27" t="s">
        <v>66</v>
      </c>
      <c r="C30" s="97" t="s">
        <v>422</v>
      </c>
      <c r="D30" s="303" t="s">
        <v>411</v>
      </c>
      <c r="E30" s="303" t="s">
        <v>399</v>
      </c>
      <c r="F30" s="304" t="s">
        <v>399</v>
      </c>
      <c r="G30" s="304" t="s">
        <v>399</v>
      </c>
      <c r="H30" s="304" t="s">
        <v>399</v>
      </c>
      <c r="I30" s="304" t="s">
        <v>399</v>
      </c>
      <c r="J30" s="304" t="s">
        <v>128</v>
      </c>
    </row>
    <row r="31" spans="2:10" ht="15.75">
      <c r="B31" s="27"/>
      <c r="C31" s="17" t="s">
        <v>122</v>
      </c>
      <c r="D31" s="303" t="s">
        <v>411</v>
      </c>
      <c r="E31" s="303" t="s">
        <v>399</v>
      </c>
      <c r="F31" s="16"/>
      <c r="G31" s="14" t="s">
        <v>127</v>
      </c>
      <c r="H31" s="14" t="s">
        <v>127</v>
      </c>
      <c r="I31" s="16"/>
      <c r="J31" s="16"/>
    </row>
    <row r="32" spans="2:10" ht="15.75">
      <c r="B32" s="299"/>
      <c r="C32" s="38"/>
      <c r="D32" s="38"/>
      <c r="E32" s="38"/>
      <c r="F32" s="38"/>
      <c r="G32" s="38"/>
      <c r="H32" s="38"/>
      <c r="I32" s="38"/>
      <c r="J32" s="38"/>
    </row>
  </sheetData>
  <sheetProtection/>
  <mergeCells count="12">
    <mergeCell ref="I15:J15"/>
    <mergeCell ref="F8:G8"/>
    <mergeCell ref="B18:J18"/>
    <mergeCell ref="B20:B21"/>
    <mergeCell ref="C20:C21"/>
    <mergeCell ref="D20:F20"/>
    <mergeCell ref="G20:I20"/>
    <mergeCell ref="F7:G7"/>
    <mergeCell ref="F9:G9"/>
    <mergeCell ref="I12:J12"/>
    <mergeCell ref="I14:J14"/>
    <mergeCell ref="I13:J13"/>
  </mergeCells>
  <printOptions/>
  <pageMargins left="0.7" right="0.7" top="0.75" bottom="0.75" header="0.3" footer="0.3"/>
  <pageSetup horizontalDpi="600" verticalDpi="600" orientation="portrait" paperSize="9" scale="69" r:id="rId1"/>
  <colBreaks count="1" manualBreakCount="1">
    <brk id="12" max="3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9">
      <selection activeCell="H5" sqref="H5"/>
    </sheetView>
  </sheetViews>
  <sheetFormatPr defaultColWidth="9.00390625" defaultRowHeight="12.75"/>
  <cols>
    <col min="1" max="1" width="4.75390625" style="3" customWidth="1"/>
    <col min="2" max="2" width="5.75390625" style="3" customWidth="1"/>
    <col min="3" max="3" width="39.375" style="19" customWidth="1"/>
    <col min="4" max="4" width="0" style="19" hidden="1" customWidth="1"/>
    <col min="5" max="5" width="18.25390625" style="3" customWidth="1"/>
    <col min="6" max="7" width="18.125" style="3" customWidth="1"/>
    <col min="8" max="16384" width="9.125" style="23" customWidth="1"/>
  </cols>
  <sheetData>
    <row r="1" spans="1:7" ht="16.5">
      <c r="A1" s="38"/>
      <c r="B1" s="38"/>
      <c r="C1" s="36"/>
      <c r="D1" s="36"/>
      <c r="E1" s="6"/>
      <c r="G1" s="96" t="s">
        <v>453</v>
      </c>
    </row>
    <row r="2" spans="1:5" ht="16.5">
      <c r="A2" s="38"/>
      <c r="B2" s="38"/>
      <c r="C2" s="36"/>
      <c r="D2" s="36"/>
      <c r="E2" s="6"/>
    </row>
    <row r="3" spans="1:7" ht="45.75" customHeight="1">
      <c r="A3" s="595" t="s">
        <v>557</v>
      </c>
      <c r="B3" s="595"/>
      <c r="C3" s="595"/>
      <c r="D3" s="595"/>
      <c r="E3" s="595"/>
      <c r="F3" s="595"/>
      <c r="G3" s="595"/>
    </row>
    <row r="4" spans="1:5" ht="19.5" customHeight="1">
      <c r="A4" s="38"/>
      <c r="B4" s="38"/>
      <c r="C4" s="103"/>
      <c r="D4" s="103"/>
      <c r="E4" s="39" t="s">
        <v>479</v>
      </c>
    </row>
    <row r="5" spans="1:7" s="90" customFormat="1" ht="63" customHeight="1">
      <c r="A5" s="477" t="s">
        <v>133</v>
      </c>
      <c r="B5" s="477" t="s">
        <v>170</v>
      </c>
      <c r="C5" s="596" t="s">
        <v>2</v>
      </c>
      <c r="D5" s="596"/>
      <c r="E5" s="478" t="s">
        <v>461</v>
      </c>
      <c r="F5" s="478" t="s">
        <v>478</v>
      </c>
      <c r="G5" s="478" t="s">
        <v>508</v>
      </c>
    </row>
    <row r="6" spans="1:7" s="90" customFormat="1" ht="60" customHeight="1">
      <c r="A6" s="472" t="s">
        <v>6</v>
      </c>
      <c r="B6" s="473" t="s">
        <v>238</v>
      </c>
      <c r="C6" s="474" t="s">
        <v>239</v>
      </c>
      <c r="D6" s="474"/>
      <c r="E6" s="475">
        <v>3878215</v>
      </c>
      <c r="F6" s="476">
        <v>3878215</v>
      </c>
      <c r="G6" s="476">
        <v>3878215</v>
      </c>
    </row>
    <row r="7" spans="1:7" s="90" customFormat="1" ht="60" customHeight="1">
      <c r="A7" s="126"/>
      <c r="B7" s="158"/>
      <c r="C7" s="155" t="s">
        <v>480</v>
      </c>
      <c r="D7" s="155"/>
      <c r="E7" s="136">
        <v>200000</v>
      </c>
      <c r="F7" s="201">
        <v>200000</v>
      </c>
      <c r="G7" s="201">
        <v>200000</v>
      </c>
    </row>
    <row r="8" spans="1:7" s="90" customFormat="1" ht="60" customHeight="1">
      <c r="A8" s="126" t="s">
        <v>8</v>
      </c>
      <c r="B8" s="158" t="s">
        <v>238</v>
      </c>
      <c r="C8" s="155" t="s">
        <v>481</v>
      </c>
      <c r="D8" s="155"/>
      <c r="E8" s="136"/>
      <c r="F8" s="201">
        <v>51500</v>
      </c>
      <c r="G8" s="201">
        <v>96500</v>
      </c>
    </row>
    <row r="9" spans="1:7" s="90" customFormat="1" ht="60" customHeight="1">
      <c r="A9" s="126"/>
      <c r="B9" s="485"/>
      <c r="C9" s="486"/>
      <c r="D9" s="486"/>
      <c r="E9" s="372">
        <f>SUM(E6:E8)</f>
        <v>4078215</v>
      </c>
      <c r="F9" s="487">
        <f>SUM(F6:F8)</f>
        <v>4129715</v>
      </c>
      <c r="G9" s="487">
        <v>4129715</v>
      </c>
    </row>
    <row r="10" spans="1:5" ht="16.5">
      <c r="A10" s="38"/>
      <c r="B10" s="38"/>
      <c r="C10" s="36"/>
      <c r="D10" s="36"/>
      <c r="E10" s="38"/>
    </row>
    <row r="11" spans="1:7" ht="30" customHeight="1">
      <c r="A11" s="597" t="s">
        <v>558</v>
      </c>
      <c r="B11" s="597"/>
      <c r="C11" s="597"/>
      <c r="D11" s="597"/>
      <c r="E11" s="597"/>
      <c r="F11" s="597"/>
      <c r="G11" s="597"/>
    </row>
    <row r="12" spans="1:7" ht="30" customHeight="1">
      <c r="A12" s="597"/>
      <c r="B12" s="597"/>
      <c r="C12" s="597"/>
      <c r="D12" s="597"/>
      <c r="E12" s="597"/>
      <c r="F12" s="597"/>
      <c r="G12" s="597"/>
    </row>
    <row r="13" spans="1:7" ht="60" customHeight="1">
      <c r="A13" s="134" t="s">
        <v>133</v>
      </c>
      <c r="B13" s="361" t="s">
        <v>170</v>
      </c>
      <c r="C13" s="221" t="s">
        <v>2</v>
      </c>
      <c r="D13" s="221"/>
      <c r="E13" s="479" t="s">
        <v>461</v>
      </c>
      <c r="F13" s="479" t="s">
        <v>478</v>
      </c>
      <c r="G13" s="479" t="s">
        <v>508</v>
      </c>
    </row>
    <row r="14" spans="1:7" ht="49.5" customHeight="1">
      <c r="A14" s="153" t="s">
        <v>6</v>
      </c>
      <c r="B14" s="121" t="s">
        <v>240</v>
      </c>
      <c r="C14" s="137" t="s">
        <v>515</v>
      </c>
      <c r="D14" s="137"/>
      <c r="E14" s="120"/>
      <c r="F14" s="153"/>
      <c r="G14" s="480">
        <v>450000</v>
      </c>
    </row>
    <row r="15" spans="1:7" ht="49.5" customHeight="1">
      <c r="A15" s="153" t="s">
        <v>8</v>
      </c>
      <c r="B15" s="121" t="s">
        <v>240</v>
      </c>
      <c r="C15" s="137" t="s">
        <v>391</v>
      </c>
      <c r="D15" s="137"/>
      <c r="E15" s="207"/>
      <c r="F15" s="480">
        <v>4578862</v>
      </c>
      <c r="G15" s="480">
        <v>4578862</v>
      </c>
    </row>
    <row r="16" spans="1:7" ht="49.5" customHeight="1">
      <c r="A16" s="153" t="s">
        <v>10</v>
      </c>
      <c r="B16" s="121" t="s">
        <v>379</v>
      </c>
      <c r="C16" s="137" t="s">
        <v>392</v>
      </c>
      <c r="D16" s="137"/>
      <c r="E16" s="120"/>
      <c r="F16" s="370"/>
      <c r="G16" s="480"/>
    </row>
    <row r="17" spans="1:7" ht="49.5" customHeight="1">
      <c r="A17" s="566" t="s">
        <v>380</v>
      </c>
      <c r="B17" s="567"/>
      <c r="C17" s="481" t="s">
        <v>242</v>
      </c>
      <c r="D17" s="156"/>
      <c r="E17" s="134"/>
      <c r="F17" s="482">
        <v>4578862</v>
      </c>
      <c r="G17" s="482">
        <f>SUM(G14:G16)</f>
        <v>5028862</v>
      </c>
    </row>
    <row r="18" spans="1:7" ht="49.5" customHeight="1">
      <c r="A18" s="593" t="s">
        <v>516</v>
      </c>
      <c r="B18" s="594"/>
      <c r="C18" s="594"/>
      <c r="D18" s="594"/>
      <c r="E18" s="594"/>
      <c r="F18" s="594"/>
      <c r="G18" s="594"/>
    </row>
    <row r="20" spans="1:7" ht="60" customHeight="1">
      <c r="A20" s="483" t="s">
        <v>133</v>
      </c>
      <c r="B20" s="483" t="s">
        <v>170</v>
      </c>
      <c r="C20" s="456" t="s">
        <v>2</v>
      </c>
      <c r="D20" s="456"/>
      <c r="E20" s="484" t="s">
        <v>461</v>
      </c>
      <c r="F20" s="484" t="s">
        <v>478</v>
      </c>
      <c r="G20" s="484" t="s">
        <v>508</v>
      </c>
    </row>
    <row r="21" spans="1:7" ht="49.5" customHeight="1">
      <c r="A21" s="152" t="s">
        <v>6</v>
      </c>
      <c r="B21" s="121" t="s">
        <v>431</v>
      </c>
      <c r="C21" s="200" t="s">
        <v>241</v>
      </c>
      <c r="D21" s="189"/>
      <c r="E21" s="160">
        <v>400000</v>
      </c>
      <c r="F21" s="160">
        <v>400000</v>
      </c>
      <c r="G21" s="160">
        <v>614400</v>
      </c>
    </row>
  </sheetData>
  <sheetProtection selectLockedCells="1" selectUnlockedCells="1"/>
  <mergeCells count="5">
    <mergeCell ref="A18:G18"/>
    <mergeCell ref="A3:G3"/>
    <mergeCell ref="C5:D5"/>
    <mergeCell ref="A11:G12"/>
    <mergeCell ref="A17:B17"/>
  </mergeCells>
  <printOptions horizontalCentered="1"/>
  <pageMargins left="0.4722222222222222" right="0.49027777777777776" top="0.775" bottom="0.9840277777777777" header="0.5118055555555555" footer="0.5118055555555555"/>
  <pageSetup fitToHeight="1" fitToWidth="1" horizontalDpi="300" verticalDpi="3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PageLayoutView="0" workbookViewId="0" topLeftCell="A4">
      <selection activeCell="F8" sqref="F8"/>
    </sheetView>
  </sheetViews>
  <sheetFormatPr defaultColWidth="7.875" defaultRowHeight="12.75"/>
  <cols>
    <col min="1" max="2" width="5.875" style="105" customWidth="1"/>
    <col min="3" max="3" width="45.125" style="19" customWidth="1"/>
    <col min="4" max="4" width="20.625" style="19" customWidth="1"/>
    <col min="5" max="5" width="18.625" style="32" customWidth="1"/>
    <col min="6" max="6" width="17.875" style="32" customWidth="1"/>
    <col min="7" max="248" width="7.875" style="32" customWidth="1"/>
  </cols>
  <sheetData>
    <row r="1" spans="1:6" ht="38.25" customHeight="1">
      <c r="A1" s="598" t="s">
        <v>559</v>
      </c>
      <c r="B1" s="598"/>
      <c r="C1" s="598"/>
      <c r="D1" s="598"/>
      <c r="E1" s="598"/>
      <c r="F1" s="598"/>
    </row>
    <row r="2" spans="3:6" ht="15.75">
      <c r="C2" s="106"/>
      <c r="D2" s="86"/>
      <c r="F2" s="32" t="s">
        <v>509</v>
      </c>
    </row>
    <row r="3" spans="1:6" s="107" customFormat="1" ht="49.5" customHeight="1">
      <c r="A3" s="99" t="s">
        <v>133</v>
      </c>
      <c r="B3" s="447" t="s">
        <v>170</v>
      </c>
      <c r="C3" s="448" t="s">
        <v>2</v>
      </c>
      <c r="D3" s="449" t="s">
        <v>482</v>
      </c>
      <c r="E3" s="449" t="s">
        <v>478</v>
      </c>
      <c r="F3" s="450" t="s">
        <v>508</v>
      </c>
    </row>
    <row r="4" spans="1:6" s="107" customFormat="1" ht="49.5" customHeight="1">
      <c r="A4" s="602" t="s">
        <v>134</v>
      </c>
      <c r="B4" s="602"/>
      <c r="C4" s="603"/>
      <c r="D4" s="383"/>
      <c r="E4" s="383"/>
      <c r="F4" s="383"/>
    </row>
    <row r="5" spans="1:6" ht="49.5" customHeight="1">
      <c r="A5" s="12" t="s">
        <v>150</v>
      </c>
      <c r="B5" s="157" t="s">
        <v>245</v>
      </c>
      <c r="C5" s="441" t="s">
        <v>510</v>
      </c>
      <c r="D5" s="373">
        <v>170000</v>
      </c>
      <c r="E5" s="373">
        <v>170000</v>
      </c>
      <c r="F5" s="373">
        <v>151240</v>
      </c>
    </row>
    <row r="6" spans="1:6" ht="49.5" customHeight="1">
      <c r="A6" s="14" t="s">
        <v>162</v>
      </c>
      <c r="B6" s="16" t="s">
        <v>245</v>
      </c>
      <c r="C6" s="442" t="s">
        <v>152</v>
      </c>
      <c r="D6" s="373"/>
      <c r="E6" s="373"/>
      <c r="F6" s="373"/>
    </row>
    <row r="7" spans="1:6" ht="49.5" customHeight="1">
      <c r="A7" s="14" t="s">
        <v>159</v>
      </c>
      <c r="B7" s="16" t="s">
        <v>245</v>
      </c>
      <c r="C7" s="443" t="s">
        <v>393</v>
      </c>
      <c r="D7" s="373">
        <v>100000</v>
      </c>
      <c r="E7" s="444">
        <v>100000</v>
      </c>
      <c r="F7" s="373">
        <v>325550</v>
      </c>
    </row>
    <row r="8" spans="1:6" ht="49.5" customHeight="1">
      <c r="A8" s="14" t="s">
        <v>14</v>
      </c>
      <c r="B8" s="16" t="s">
        <v>245</v>
      </c>
      <c r="C8" s="110" t="s">
        <v>377</v>
      </c>
      <c r="D8" s="112"/>
      <c r="E8" s="113"/>
      <c r="F8" s="373"/>
    </row>
    <row r="9" spans="1:6" ht="49.5" customHeight="1">
      <c r="A9" s="604" t="s">
        <v>122</v>
      </c>
      <c r="B9" s="604"/>
      <c r="C9" s="604"/>
      <c r="D9" s="462">
        <v>270000</v>
      </c>
      <c r="E9" s="463">
        <v>270000</v>
      </c>
      <c r="F9" s="464">
        <v>476790</v>
      </c>
    </row>
    <row r="10" spans="1:14" ht="49.5" customHeight="1">
      <c r="A10" s="605" t="s">
        <v>243</v>
      </c>
      <c r="B10" s="605"/>
      <c r="C10" s="605"/>
      <c r="D10" s="112"/>
      <c r="E10" s="113"/>
      <c r="F10" s="373"/>
      <c r="N10" s="32" t="s">
        <v>163</v>
      </c>
    </row>
    <row r="11" spans="1:6" ht="49.5" customHeight="1">
      <c r="A11" s="109">
        <v>6</v>
      </c>
      <c r="B11" s="159" t="s">
        <v>347</v>
      </c>
      <c r="C11" s="111" t="s">
        <v>511</v>
      </c>
      <c r="D11" s="104">
        <v>85000</v>
      </c>
      <c r="E11" s="313">
        <v>85000</v>
      </c>
      <c r="F11" s="373">
        <v>85000</v>
      </c>
    </row>
    <row r="12" spans="1:6" ht="49.5" customHeight="1">
      <c r="A12" s="109">
        <v>7</v>
      </c>
      <c r="B12" s="159" t="s">
        <v>347</v>
      </c>
      <c r="C12" s="111" t="s">
        <v>381</v>
      </c>
      <c r="D12" s="104">
        <v>100000</v>
      </c>
      <c r="E12" s="313">
        <v>100000</v>
      </c>
      <c r="F12" s="373">
        <v>100000</v>
      </c>
    </row>
    <row r="13" spans="1:6" s="107" customFormat="1" ht="49.5" customHeight="1">
      <c r="A13" s="601" t="s">
        <v>122</v>
      </c>
      <c r="B13" s="601"/>
      <c r="C13" s="601"/>
      <c r="D13" s="457">
        <v>185000</v>
      </c>
      <c r="E13" s="458">
        <v>185000</v>
      </c>
      <c r="F13" s="459">
        <v>185000</v>
      </c>
    </row>
    <row r="14" spans="1:6" ht="49.5" customHeight="1">
      <c r="A14" s="606" t="s">
        <v>194</v>
      </c>
      <c r="B14" s="606"/>
      <c r="C14" s="221" t="s">
        <v>246</v>
      </c>
      <c r="D14" s="221">
        <v>455000</v>
      </c>
      <c r="E14" s="460">
        <v>455000</v>
      </c>
      <c r="F14" s="221">
        <f>SUM(F13+F9)</f>
        <v>661790</v>
      </c>
    </row>
    <row r="15" spans="1:4" ht="49.5" customHeight="1">
      <c r="A15" s="114"/>
      <c r="B15" s="114"/>
      <c r="C15" s="36"/>
      <c r="D15" s="36"/>
    </row>
    <row r="16" spans="1:6" ht="49.5" customHeight="1">
      <c r="A16" s="452" t="s">
        <v>133</v>
      </c>
      <c r="B16" s="452"/>
      <c r="C16" s="453" t="s">
        <v>2</v>
      </c>
      <c r="D16" s="454" t="s">
        <v>482</v>
      </c>
      <c r="E16" s="455" t="s">
        <v>478</v>
      </c>
      <c r="F16" s="531" t="s">
        <v>501</v>
      </c>
    </row>
    <row r="17" spans="1:6" ht="49.5" customHeight="1">
      <c r="A17" s="136">
        <v>1</v>
      </c>
      <c r="B17" s="160" t="s">
        <v>247</v>
      </c>
      <c r="C17" s="138" t="s">
        <v>248</v>
      </c>
      <c r="D17" s="137">
        <v>400000</v>
      </c>
      <c r="E17" s="543">
        <v>400000</v>
      </c>
      <c r="F17" s="544">
        <v>614400</v>
      </c>
    </row>
    <row r="18" spans="1:6" ht="49.5" customHeight="1">
      <c r="A18" s="599" t="s">
        <v>247</v>
      </c>
      <c r="B18" s="600"/>
      <c r="C18" s="156" t="s">
        <v>249</v>
      </c>
      <c r="D18" s="156">
        <v>400000</v>
      </c>
      <c r="E18" s="446">
        <v>400000</v>
      </c>
      <c r="F18" s="156">
        <v>614400</v>
      </c>
    </row>
    <row r="19" spans="1:4" ht="49.5" customHeight="1">
      <c r="A19" s="114"/>
      <c r="B19" s="114"/>
      <c r="C19" s="36"/>
      <c r="D19" s="36"/>
    </row>
    <row r="20" ht="49.5" customHeight="1"/>
    <row r="21" ht="49.5" customHeight="1"/>
    <row r="22" ht="49.5" customHeight="1"/>
    <row r="23" ht="49.5" customHeight="1"/>
  </sheetData>
  <sheetProtection selectLockedCells="1" selectUnlockedCells="1"/>
  <mergeCells count="7">
    <mergeCell ref="A1:F1"/>
    <mergeCell ref="A18:B18"/>
    <mergeCell ref="A13:C13"/>
    <mergeCell ref="A4:C4"/>
    <mergeCell ref="A9:C9"/>
    <mergeCell ref="A10:C10"/>
    <mergeCell ref="A14:B14"/>
  </mergeCells>
  <printOptions horizontalCentered="1"/>
  <pageMargins left="0.3597222222222222" right="0.3402777777777778" top="0.6298611111111111" bottom="0.5" header="0.5118055555555555" footer="0.5118055555555555"/>
  <pageSetup fitToHeight="1" fitToWidth="1" horizontalDpi="300" verticalDpi="3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2" width="5.125" style="115" customWidth="1"/>
    <col min="3" max="3" width="47.125" style="116" customWidth="1"/>
    <col min="4" max="4" width="21.375" style="23" customWidth="1"/>
    <col min="5" max="5" width="18.875" style="23" customWidth="1"/>
    <col min="6" max="6" width="20.625" style="23" customWidth="1"/>
    <col min="7" max="16384" width="9.125" style="23" customWidth="1"/>
  </cols>
  <sheetData>
    <row r="1" spans="1:4" ht="16.5">
      <c r="A1" s="117"/>
      <c r="B1" s="117"/>
      <c r="C1" s="118"/>
      <c r="D1" s="5"/>
    </row>
    <row r="2" spans="1:4" ht="16.5">
      <c r="A2" s="117"/>
      <c r="B2" s="117"/>
      <c r="C2" s="118"/>
      <c r="D2" s="39"/>
    </row>
    <row r="3" spans="1:6" ht="16.5">
      <c r="A3" s="117"/>
      <c r="B3" s="117"/>
      <c r="C3" s="118"/>
      <c r="D3" s="39"/>
      <c r="F3" s="23" t="s">
        <v>423</v>
      </c>
    </row>
    <row r="4" spans="1:6" ht="39.75" customHeight="1">
      <c r="A4" s="607" t="s">
        <v>560</v>
      </c>
      <c r="B4" s="607"/>
      <c r="C4" s="607"/>
      <c r="D4" s="607"/>
      <c r="E4" s="607"/>
      <c r="F4" s="607"/>
    </row>
    <row r="5" spans="1:6" s="48" customFormat="1" ht="51" customHeight="1">
      <c r="A5" s="527" t="s">
        <v>133</v>
      </c>
      <c r="B5" s="527" t="s">
        <v>170</v>
      </c>
      <c r="C5" s="528" t="s">
        <v>2</v>
      </c>
      <c r="D5" s="529" t="s">
        <v>482</v>
      </c>
      <c r="E5" s="530" t="s">
        <v>483</v>
      </c>
      <c r="F5" s="531" t="s">
        <v>525</v>
      </c>
    </row>
    <row r="6" spans="1:6" ht="19.5" customHeight="1">
      <c r="A6" s="27" t="s">
        <v>6</v>
      </c>
      <c r="B6" s="27"/>
      <c r="C6" s="110" t="s">
        <v>135</v>
      </c>
      <c r="D6" s="104"/>
      <c r="E6" s="313"/>
      <c r="F6" s="373"/>
    </row>
    <row r="7" spans="1:6" ht="20.25" customHeight="1">
      <c r="A7" s="27"/>
      <c r="B7" s="27"/>
      <c r="C7" s="110" t="s">
        <v>484</v>
      </c>
      <c r="D7" s="104"/>
      <c r="E7" s="313">
        <v>51500</v>
      </c>
      <c r="F7" s="373">
        <v>96500</v>
      </c>
    </row>
    <row r="8" spans="1:6" ht="19.5" customHeight="1">
      <c r="A8" s="27"/>
      <c r="B8" s="27"/>
      <c r="C8" s="110" t="s">
        <v>136</v>
      </c>
      <c r="D8" s="104"/>
      <c r="E8" s="313"/>
      <c r="F8" s="373"/>
    </row>
    <row r="9" spans="1:6" ht="19.5" customHeight="1">
      <c r="A9" s="27"/>
      <c r="B9" s="27"/>
      <c r="C9" s="110" t="s">
        <v>378</v>
      </c>
      <c r="D9" s="104"/>
      <c r="E9" s="313"/>
      <c r="F9" s="373"/>
    </row>
    <row r="10" spans="1:6" ht="19.5" customHeight="1">
      <c r="A10" s="162"/>
      <c r="B10" s="162" t="s">
        <v>250</v>
      </c>
      <c r="C10" s="163" t="s">
        <v>137</v>
      </c>
      <c r="D10" s="133"/>
      <c r="E10" s="314">
        <v>51500</v>
      </c>
      <c r="F10" s="374">
        <v>96500</v>
      </c>
    </row>
    <row r="11" spans="1:6" ht="19.5" customHeight="1">
      <c r="A11" s="27" t="s">
        <v>8</v>
      </c>
      <c r="B11" s="27"/>
      <c r="C11" s="110" t="s">
        <v>138</v>
      </c>
      <c r="D11" s="104"/>
      <c r="E11" s="313"/>
      <c r="F11" s="373"/>
    </row>
    <row r="12" spans="1:6" ht="18.75" customHeight="1">
      <c r="A12" s="27"/>
      <c r="B12" s="27"/>
      <c r="C12" s="110" t="s">
        <v>139</v>
      </c>
      <c r="D12" s="104"/>
      <c r="E12" s="313"/>
      <c r="F12" s="373"/>
    </row>
    <row r="13" spans="1:6" ht="18.75" customHeight="1">
      <c r="A13" s="27"/>
      <c r="B13" s="27"/>
      <c r="C13" s="110" t="s">
        <v>251</v>
      </c>
      <c r="D13" s="104"/>
      <c r="E13" s="313"/>
      <c r="F13" s="373"/>
    </row>
    <row r="14" spans="1:6" ht="18.75" customHeight="1">
      <c r="A14" s="27"/>
      <c r="B14" s="128" t="s">
        <v>252</v>
      </c>
      <c r="C14" s="129" t="s">
        <v>140</v>
      </c>
      <c r="D14" s="18"/>
      <c r="E14" s="315"/>
      <c r="F14" s="375"/>
    </row>
    <row r="15" spans="1:6" ht="19.5" customHeight="1">
      <c r="A15" s="14" t="s">
        <v>12</v>
      </c>
      <c r="B15" s="161" t="s">
        <v>253</v>
      </c>
      <c r="C15" s="164" t="s">
        <v>141</v>
      </c>
      <c r="D15" s="165"/>
      <c r="E15" s="316"/>
      <c r="F15" s="376"/>
    </row>
    <row r="16" spans="1:6" ht="19.5" customHeight="1">
      <c r="A16" s="27" t="s">
        <v>14</v>
      </c>
      <c r="B16" s="27"/>
      <c r="C16" s="110" t="s">
        <v>142</v>
      </c>
      <c r="D16" s="104"/>
      <c r="E16" s="313"/>
      <c r="F16" s="373"/>
    </row>
    <row r="17" spans="1:6" ht="30" customHeight="1">
      <c r="A17" s="27" t="s">
        <v>16</v>
      </c>
      <c r="B17" s="128" t="s">
        <v>254</v>
      </c>
      <c r="C17" s="129" t="s">
        <v>527</v>
      </c>
      <c r="D17" s="104">
        <v>1763000</v>
      </c>
      <c r="E17" s="313">
        <v>2603000</v>
      </c>
      <c r="F17" s="373">
        <v>2603940</v>
      </c>
    </row>
    <row r="18" spans="1:6" ht="30" customHeight="1">
      <c r="A18" s="27"/>
      <c r="B18" s="128"/>
      <c r="C18" s="129" t="s">
        <v>526</v>
      </c>
      <c r="D18" s="104"/>
      <c r="E18" s="313"/>
      <c r="F18" s="373"/>
    </row>
    <row r="19" spans="1:6" ht="19.5" customHeight="1">
      <c r="A19" s="27"/>
      <c r="B19" s="27"/>
      <c r="C19" s="111" t="s">
        <v>255</v>
      </c>
      <c r="D19" s="104"/>
      <c r="E19" s="313"/>
      <c r="F19" s="373"/>
    </row>
    <row r="20" spans="1:6" ht="19.5" customHeight="1">
      <c r="A20" s="27"/>
      <c r="B20" s="27"/>
      <c r="C20" s="111" t="s">
        <v>348</v>
      </c>
      <c r="D20" s="104"/>
      <c r="E20" s="313"/>
      <c r="F20" s="373"/>
    </row>
    <row r="21" spans="1:6" ht="19.5" customHeight="1">
      <c r="A21" s="27"/>
      <c r="B21" s="27"/>
      <c r="C21" s="111" t="s">
        <v>394</v>
      </c>
      <c r="D21" s="104"/>
      <c r="E21" s="313"/>
      <c r="F21" s="373"/>
    </row>
    <row r="22" spans="1:6" ht="19.5" customHeight="1">
      <c r="A22" s="27"/>
      <c r="B22" s="27"/>
      <c r="C22" s="111" t="s">
        <v>349</v>
      </c>
      <c r="D22" s="104"/>
      <c r="E22" s="313"/>
      <c r="F22" s="373"/>
    </row>
    <row r="23" spans="1:6" ht="19.5" customHeight="1">
      <c r="A23" s="384"/>
      <c r="B23" s="384" t="s">
        <v>485</v>
      </c>
      <c r="C23" s="385" t="s">
        <v>149</v>
      </c>
      <c r="D23" s="386">
        <v>1763000</v>
      </c>
      <c r="E23" s="387">
        <v>2603000</v>
      </c>
      <c r="F23" s="542">
        <v>2700440</v>
      </c>
    </row>
    <row r="24" spans="1:6" s="44" customFormat="1" ht="30" customHeight="1">
      <c r="A24" s="608" t="s">
        <v>486</v>
      </c>
      <c r="B24" s="608"/>
      <c r="C24" s="608"/>
      <c r="D24" s="166">
        <v>1763000</v>
      </c>
      <c r="E24" s="317">
        <v>2654500</v>
      </c>
      <c r="F24" s="377">
        <v>2700440</v>
      </c>
    </row>
    <row r="25" spans="1:3" ht="16.5">
      <c r="A25" s="117"/>
      <c r="B25" s="117"/>
      <c r="C25" s="78"/>
    </row>
    <row r="26" ht="16.5">
      <c r="C26" s="119"/>
    </row>
    <row r="27" ht="16.5">
      <c r="C27" s="119"/>
    </row>
    <row r="28" ht="16.5">
      <c r="C28" s="119"/>
    </row>
  </sheetData>
  <sheetProtection selectLockedCells="1" selectUnlockedCells="1"/>
  <mergeCells count="2">
    <mergeCell ref="A4:F4"/>
    <mergeCell ref="A24:C24"/>
  </mergeCells>
  <printOptions/>
  <pageMargins left="0.7298611111111111" right="0.45" top="0.7701388888888889" bottom="1" header="0.5118055555555555" footer="0.5118055555555555"/>
  <pageSetup fitToHeight="1" fitToWidth="1" horizontalDpi="300" verticalDpi="3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C14"/>
  <sheetViews>
    <sheetView view="pageBreakPreview" zoomScale="60" zoomScalePageLayoutView="0" workbookViewId="0" topLeftCell="A1">
      <selection activeCell="C18" sqref="C18"/>
    </sheetView>
  </sheetViews>
  <sheetFormatPr defaultColWidth="9.00390625" defaultRowHeight="12.75"/>
  <cols>
    <col min="1" max="1" width="13.625" style="0" customWidth="1"/>
    <col min="2" max="2" width="64.375" style="0" customWidth="1"/>
    <col min="3" max="3" width="14.25390625" style="0" customWidth="1"/>
  </cols>
  <sheetData>
    <row r="2" ht="12.75">
      <c r="C2" t="s">
        <v>528</v>
      </c>
    </row>
    <row r="3" ht="30" customHeight="1">
      <c r="A3" t="s">
        <v>529</v>
      </c>
    </row>
    <row r="4" spans="2:3" ht="30" customHeight="1">
      <c r="B4" t="s">
        <v>2</v>
      </c>
      <c r="C4" t="s">
        <v>530</v>
      </c>
    </row>
    <row r="5" spans="1:3" ht="30" customHeight="1">
      <c r="A5">
        <v>1</v>
      </c>
      <c r="B5" t="s">
        <v>531</v>
      </c>
      <c r="C5" s="298">
        <v>258754798</v>
      </c>
    </row>
    <row r="6" spans="1:3" ht="30" customHeight="1">
      <c r="A6">
        <v>2</v>
      </c>
      <c r="B6" t="s">
        <v>532</v>
      </c>
      <c r="C6" s="298">
        <v>43845115</v>
      </c>
    </row>
    <row r="7" spans="1:3" ht="30" customHeight="1">
      <c r="A7">
        <v>3</v>
      </c>
      <c r="B7" t="s">
        <v>533</v>
      </c>
      <c r="C7" s="298">
        <v>214909683</v>
      </c>
    </row>
    <row r="8" spans="1:3" ht="30" customHeight="1">
      <c r="A8">
        <v>4</v>
      </c>
      <c r="B8" t="s">
        <v>534</v>
      </c>
      <c r="C8" s="298">
        <v>22749020</v>
      </c>
    </row>
    <row r="9" spans="1:3" ht="30" customHeight="1">
      <c r="A9">
        <v>5</v>
      </c>
      <c r="B9" t="s">
        <v>535</v>
      </c>
      <c r="C9" s="298">
        <v>487359</v>
      </c>
    </row>
    <row r="10" spans="1:3" ht="30" customHeight="1">
      <c r="A10">
        <v>6</v>
      </c>
      <c r="B10" t="s">
        <v>536</v>
      </c>
      <c r="C10" s="298">
        <v>22261661</v>
      </c>
    </row>
    <row r="11" spans="1:3" ht="30" customHeight="1">
      <c r="A11">
        <v>7</v>
      </c>
      <c r="B11" t="s">
        <v>537</v>
      </c>
      <c r="C11" s="298">
        <v>237171344</v>
      </c>
    </row>
    <row r="12" spans="1:3" ht="30" customHeight="1">
      <c r="A12">
        <v>15</v>
      </c>
      <c r="B12" t="s">
        <v>538</v>
      </c>
      <c r="C12" s="298">
        <v>237171344</v>
      </c>
    </row>
    <row r="13" spans="1:3" ht="30" customHeight="1">
      <c r="A13">
        <v>16</v>
      </c>
      <c r="B13" t="s">
        <v>539</v>
      </c>
      <c r="C13" s="298">
        <v>232135605</v>
      </c>
    </row>
    <row r="14" spans="1:3" ht="30" customHeight="1">
      <c r="A14">
        <v>17</v>
      </c>
      <c r="B14" t="s">
        <v>540</v>
      </c>
      <c r="C14" s="298">
        <v>5035739</v>
      </c>
    </row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</sheetData>
  <sheetProtection/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R64"/>
  <sheetViews>
    <sheetView zoomScalePageLayoutView="0" workbookViewId="0" topLeftCell="A1">
      <selection activeCell="E5" sqref="E5"/>
    </sheetView>
  </sheetViews>
  <sheetFormatPr defaultColWidth="7.875" defaultRowHeight="12.75"/>
  <cols>
    <col min="1" max="1" width="5.00390625" style="20" customWidth="1"/>
    <col min="2" max="2" width="10.875" style="20" customWidth="1"/>
    <col min="3" max="3" width="56.25390625" style="21" customWidth="1"/>
    <col min="4" max="4" width="20.00390625" style="22" customWidth="1"/>
    <col min="5" max="5" width="24.75390625" style="22" customWidth="1"/>
    <col min="6" max="6" width="23.00390625" style="22" customWidth="1"/>
    <col min="7" max="245" width="7.875" style="23" customWidth="1"/>
  </cols>
  <sheetData>
    <row r="2" ht="15.75">
      <c r="C2" s="24"/>
    </row>
    <row r="3" spans="1:6" ht="22.5" customHeight="1">
      <c r="A3" s="549" t="s">
        <v>542</v>
      </c>
      <c r="B3" s="549"/>
      <c r="C3" s="549"/>
      <c r="D3" s="549"/>
      <c r="E3" s="549"/>
      <c r="F3" s="405" t="s">
        <v>487</v>
      </c>
    </row>
    <row r="4" spans="1:252" s="25" customFormat="1" ht="60" customHeight="1">
      <c r="A4" s="240" t="s">
        <v>1</v>
      </c>
      <c r="B4" s="240" t="s">
        <v>257</v>
      </c>
      <c r="C4" s="223" t="s">
        <v>2</v>
      </c>
      <c r="D4" s="328" t="s">
        <v>455</v>
      </c>
      <c r="E4" s="329" t="s">
        <v>456</v>
      </c>
      <c r="F4" s="538" t="s">
        <v>490</v>
      </c>
      <c r="IL4" s="26"/>
      <c r="IM4" s="26"/>
      <c r="IN4" s="26"/>
      <c r="IO4" s="26"/>
      <c r="IP4" s="26"/>
      <c r="IQ4" s="26"/>
      <c r="IR4" s="26"/>
    </row>
    <row r="5" spans="1:6" ht="24.75" customHeight="1">
      <c r="A5" s="243" t="s">
        <v>6</v>
      </c>
      <c r="B5" s="242"/>
      <c r="C5" s="224" t="s">
        <v>37</v>
      </c>
      <c r="D5" s="8"/>
      <c r="E5" s="187"/>
      <c r="F5" s="137"/>
    </row>
    <row r="6" spans="1:6" ht="24.75" customHeight="1">
      <c r="A6" s="243"/>
      <c r="B6" s="244" t="s">
        <v>269</v>
      </c>
      <c r="C6" s="226" t="s">
        <v>38</v>
      </c>
      <c r="D6" s="8">
        <v>9681074</v>
      </c>
      <c r="E6" s="187">
        <v>9681074</v>
      </c>
      <c r="F6" s="137">
        <v>9690346</v>
      </c>
    </row>
    <row r="7" spans="1:6" ht="24.75" customHeight="1">
      <c r="A7" s="243"/>
      <c r="B7" s="244"/>
      <c r="C7" s="226" t="s">
        <v>384</v>
      </c>
      <c r="D7" s="8"/>
      <c r="E7" s="187"/>
      <c r="F7" s="137"/>
    </row>
    <row r="8" spans="1:6" ht="24.75" customHeight="1">
      <c r="A8" s="243"/>
      <c r="B8" s="244" t="s">
        <v>270</v>
      </c>
      <c r="C8" s="226" t="s">
        <v>39</v>
      </c>
      <c r="D8" s="8"/>
      <c r="E8" s="187"/>
      <c r="F8" s="137"/>
    </row>
    <row r="9" spans="1:6" ht="24.75" customHeight="1">
      <c r="A9" s="243"/>
      <c r="B9" s="244" t="s">
        <v>271</v>
      </c>
      <c r="C9" s="226" t="s">
        <v>40</v>
      </c>
      <c r="D9" s="8">
        <v>1763000</v>
      </c>
      <c r="E9" s="187">
        <v>1763000</v>
      </c>
      <c r="F9" s="137">
        <v>1763000</v>
      </c>
    </row>
    <row r="10" spans="1:6" ht="24.75" customHeight="1">
      <c r="A10" s="243"/>
      <c r="B10" s="244" t="s">
        <v>272</v>
      </c>
      <c r="C10" s="226" t="s">
        <v>41</v>
      </c>
      <c r="D10" s="8">
        <v>1800000</v>
      </c>
      <c r="E10" s="187">
        <v>1800000</v>
      </c>
      <c r="F10" s="137">
        <v>1800000</v>
      </c>
    </row>
    <row r="11" spans="1:6" ht="24.75" customHeight="1">
      <c r="A11" s="243"/>
      <c r="B11" s="244" t="s">
        <v>273</v>
      </c>
      <c r="C11" s="226" t="s">
        <v>42</v>
      </c>
      <c r="D11" s="8"/>
      <c r="E11" s="187">
        <v>1851450</v>
      </c>
      <c r="F11" s="137">
        <v>1648115</v>
      </c>
    </row>
    <row r="12" spans="1:6" ht="24.75" customHeight="1">
      <c r="A12" s="243"/>
      <c r="B12" s="244" t="s">
        <v>274</v>
      </c>
      <c r="C12" s="226" t="s">
        <v>43</v>
      </c>
      <c r="D12" s="13"/>
      <c r="E12" s="330"/>
      <c r="F12" s="137"/>
    </row>
    <row r="13" spans="1:252" s="28" customFormat="1" ht="24.75" customHeight="1">
      <c r="A13" s="241"/>
      <c r="B13" s="242" t="s">
        <v>279</v>
      </c>
      <c r="C13" s="228" t="s">
        <v>324</v>
      </c>
      <c r="D13" s="156">
        <v>13244074</v>
      </c>
      <c r="E13" s="446">
        <f>SUM(E6:E12)</f>
        <v>15095524</v>
      </c>
      <c r="F13" s="156">
        <f>SUM(F6:F12)</f>
        <v>14901461</v>
      </c>
      <c r="IL13" s="29"/>
      <c r="IM13" s="29"/>
      <c r="IN13" s="29"/>
      <c r="IO13" s="29"/>
      <c r="IP13" s="29"/>
      <c r="IQ13" s="29"/>
      <c r="IR13" s="29"/>
    </row>
    <row r="14" spans="1:252" s="30" customFormat="1" ht="24.75" customHeight="1">
      <c r="A14" s="241" t="s">
        <v>20</v>
      </c>
      <c r="B14" s="244"/>
      <c r="C14" s="224" t="s">
        <v>45</v>
      </c>
      <c r="D14" s="331"/>
      <c r="E14" s="332"/>
      <c r="F14" s="189"/>
      <c r="IL14" s="11"/>
      <c r="IM14" s="11"/>
      <c r="IN14" s="11"/>
      <c r="IO14" s="11"/>
      <c r="IP14" s="11"/>
      <c r="IQ14" s="11"/>
      <c r="IR14" s="11"/>
    </row>
    <row r="15" spans="1:6" ht="24.75" customHeight="1">
      <c r="A15" s="243" t="s">
        <v>6</v>
      </c>
      <c r="B15" s="244" t="s">
        <v>240</v>
      </c>
      <c r="C15" s="226" t="s">
        <v>46</v>
      </c>
      <c r="D15" s="333"/>
      <c r="E15" s="407">
        <v>4578862</v>
      </c>
      <c r="F15" s="539">
        <v>5028862</v>
      </c>
    </row>
    <row r="16" spans="1:6" ht="24.75" customHeight="1">
      <c r="A16" s="243" t="s">
        <v>8</v>
      </c>
      <c r="B16" s="244" t="s">
        <v>379</v>
      </c>
      <c r="C16" s="226" t="s">
        <v>382</v>
      </c>
      <c r="D16" s="333"/>
      <c r="E16" s="334"/>
      <c r="F16" s="540"/>
    </row>
    <row r="17" spans="1:252" s="30" customFormat="1" ht="24.75" customHeight="1">
      <c r="A17" s="241"/>
      <c r="B17" s="242" t="s">
        <v>240</v>
      </c>
      <c r="C17" s="228" t="s">
        <v>47</v>
      </c>
      <c r="D17" s="335"/>
      <c r="E17" s="408">
        <f>SUM(E15:E16)</f>
        <v>4578862</v>
      </c>
      <c r="F17" s="541">
        <f>SUM(F15:F16)</f>
        <v>5028862</v>
      </c>
      <c r="IL17" s="11"/>
      <c r="IM17" s="11"/>
      <c r="IN17" s="11"/>
      <c r="IO17" s="11"/>
      <c r="IP17" s="11"/>
      <c r="IQ17" s="11"/>
      <c r="IR17" s="11"/>
    </row>
    <row r="18" spans="1:6" ht="24.75" customHeight="1">
      <c r="A18" s="241" t="s">
        <v>48</v>
      </c>
      <c r="B18" s="242"/>
      <c r="C18" s="224" t="s">
        <v>11</v>
      </c>
      <c r="D18" s="8"/>
      <c r="E18" s="187"/>
      <c r="F18" s="137"/>
    </row>
    <row r="19" spans="1:6" ht="24.75" customHeight="1">
      <c r="A19" s="243" t="s">
        <v>6</v>
      </c>
      <c r="B19" s="244"/>
      <c r="C19" s="226" t="s">
        <v>49</v>
      </c>
      <c r="D19" s="8"/>
      <c r="E19" s="187"/>
      <c r="F19" s="137"/>
    </row>
    <row r="20" spans="1:6" ht="24.75" customHeight="1">
      <c r="A20" s="243" t="s">
        <v>8</v>
      </c>
      <c r="B20" s="244"/>
      <c r="C20" s="226" t="s">
        <v>50</v>
      </c>
      <c r="D20" s="336"/>
      <c r="E20" s="187"/>
      <c r="F20" s="137"/>
    </row>
    <row r="21" spans="1:6" ht="24.75" customHeight="1">
      <c r="A21" s="243" t="s">
        <v>10</v>
      </c>
      <c r="B21" s="244"/>
      <c r="C21" s="226" t="s">
        <v>51</v>
      </c>
      <c r="D21" s="336"/>
      <c r="E21" s="187"/>
      <c r="F21" s="137"/>
    </row>
    <row r="22" spans="1:6" ht="24.75" customHeight="1">
      <c r="A22" s="243" t="s">
        <v>12</v>
      </c>
      <c r="B22" s="245" t="s">
        <v>286</v>
      </c>
      <c r="C22" s="226" t="s">
        <v>52</v>
      </c>
      <c r="D22" s="337"/>
      <c r="E22" s="338"/>
      <c r="F22" s="267"/>
    </row>
    <row r="23" spans="1:6" ht="24.75" customHeight="1">
      <c r="A23" s="243"/>
      <c r="B23" s="244" t="s">
        <v>286</v>
      </c>
      <c r="C23" s="226" t="s">
        <v>53</v>
      </c>
      <c r="D23" s="8">
        <v>2105000</v>
      </c>
      <c r="E23" s="187">
        <v>2105000</v>
      </c>
      <c r="F23" s="137">
        <v>2105000</v>
      </c>
    </row>
    <row r="24" spans="1:6" ht="24.75" customHeight="1">
      <c r="A24" s="243"/>
      <c r="B24" s="244" t="s">
        <v>289</v>
      </c>
      <c r="C24" s="226" t="s">
        <v>325</v>
      </c>
      <c r="D24" s="8"/>
      <c r="E24" s="187"/>
      <c r="F24" s="137"/>
    </row>
    <row r="25" spans="1:6" ht="24.75" customHeight="1">
      <c r="A25" s="243" t="s">
        <v>14</v>
      </c>
      <c r="B25" s="244" t="s">
        <v>344</v>
      </c>
      <c r="C25" s="230" t="s">
        <v>54</v>
      </c>
      <c r="D25" s="8"/>
      <c r="E25" s="187"/>
      <c r="F25" s="137"/>
    </row>
    <row r="26" spans="1:6" ht="24.75" customHeight="1">
      <c r="A26" s="243"/>
      <c r="B26" s="244"/>
      <c r="C26" s="230" t="s">
        <v>55</v>
      </c>
      <c r="D26" s="8"/>
      <c r="E26" s="187"/>
      <c r="F26" s="137"/>
    </row>
    <row r="27" spans="1:6" ht="24.75" customHeight="1">
      <c r="A27" s="243"/>
      <c r="B27" s="244" t="s">
        <v>290</v>
      </c>
      <c r="C27" s="230" t="s">
        <v>56</v>
      </c>
      <c r="D27" s="8">
        <v>455000</v>
      </c>
      <c r="E27" s="187">
        <v>455000</v>
      </c>
      <c r="F27" s="137">
        <v>455000</v>
      </c>
    </row>
    <row r="28" spans="1:6" ht="24.75" customHeight="1">
      <c r="A28" s="243" t="s">
        <v>16</v>
      </c>
      <c r="B28" s="244"/>
      <c r="C28" s="230" t="s">
        <v>157</v>
      </c>
      <c r="D28" s="8"/>
      <c r="E28" s="187"/>
      <c r="F28" s="137"/>
    </row>
    <row r="29" spans="1:6" ht="24.75" customHeight="1">
      <c r="A29" s="246" t="s">
        <v>18</v>
      </c>
      <c r="B29" s="244" t="s">
        <v>292</v>
      </c>
      <c r="C29" s="230" t="s">
        <v>167</v>
      </c>
      <c r="D29" s="8"/>
      <c r="E29" s="187"/>
      <c r="F29" s="137"/>
    </row>
    <row r="30" spans="1:6" ht="24.75" customHeight="1">
      <c r="A30" s="247"/>
      <c r="B30" s="248" t="s">
        <v>292</v>
      </c>
      <c r="C30" s="230" t="s">
        <v>166</v>
      </c>
      <c r="D30" s="8">
        <v>92000</v>
      </c>
      <c r="E30" s="187">
        <v>92000</v>
      </c>
      <c r="F30" s="137">
        <v>92000</v>
      </c>
    </row>
    <row r="31" spans="1:6" ht="24.75" customHeight="1">
      <c r="A31" s="243" t="s">
        <v>33</v>
      </c>
      <c r="B31" s="244" t="s">
        <v>297</v>
      </c>
      <c r="C31" s="230" t="s">
        <v>57</v>
      </c>
      <c r="D31" s="8">
        <v>172000</v>
      </c>
      <c r="E31" s="187">
        <v>172000</v>
      </c>
      <c r="F31" s="137">
        <v>172000</v>
      </c>
    </row>
    <row r="32" spans="1:6" ht="24.75" customHeight="1">
      <c r="A32" s="243" t="s">
        <v>327</v>
      </c>
      <c r="B32" s="244" t="s">
        <v>297</v>
      </c>
      <c r="C32" s="230" t="s">
        <v>362</v>
      </c>
      <c r="D32" s="8"/>
      <c r="E32" s="187"/>
      <c r="F32" s="137"/>
    </row>
    <row r="33" spans="1:6" ht="24.75" customHeight="1">
      <c r="A33" s="243" t="s">
        <v>361</v>
      </c>
      <c r="B33" s="244" t="s">
        <v>297</v>
      </c>
      <c r="C33" s="230" t="s">
        <v>363</v>
      </c>
      <c r="D33" s="8"/>
      <c r="E33" s="187"/>
      <c r="F33" s="137"/>
    </row>
    <row r="34" spans="1:6" ht="24.75" customHeight="1">
      <c r="A34" s="243" t="s">
        <v>364</v>
      </c>
      <c r="B34" s="244" t="s">
        <v>297</v>
      </c>
      <c r="C34" s="230" t="s">
        <v>365</v>
      </c>
      <c r="D34" s="8"/>
      <c r="E34" s="187"/>
      <c r="F34" s="137"/>
    </row>
    <row r="35" spans="1:252" s="28" customFormat="1" ht="24.75" customHeight="1">
      <c r="A35" s="249"/>
      <c r="B35" s="250" t="s">
        <v>297</v>
      </c>
      <c r="C35" s="232" t="s">
        <v>58</v>
      </c>
      <c r="D35" s="258">
        <v>2824000</v>
      </c>
      <c r="E35" s="260">
        <v>2824000</v>
      </c>
      <c r="F35" s="156">
        <v>2824000</v>
      </c>
      <c r="IL35" s="29"/>
      <c r="IM35" s="29"/>
      <c r="IN35" s="29"/>
      <c r="IO35" s="29"/>
      <c r="IP35" s="29"/>
      <c r="IQ35" s="29"/>
      <c r="IR35" s="29"/>
    </row>
    <row r="36" spans="1:252" s="28" customFormat="1" ht="24.75" customHeight="1">
      <c r="A36" s="241" t="s">
        <v>59</v>
      </c>
      <c r="B36" s="242"/>
      <c r="C36" s="251" t="s">
        <v>13</v>
      </c>
      <c r="D36" s="10"/>
      <c r="E36" s="188"/>
      <c r="F36" s="189"/>
      <c r="IL36" s="29"/>
      <c r="IM36" s="29"/>
      <c r="IN36" s="29"/>
      <c r="IO36" s="29"/>
      <c r="IP36" s="29"/>
      <c r="IQ36" s="29"/>
      <c r="IR36" s="29"/>
    </row>
    <row r="37" spans="1:6" ht="24.75" customHeight="1">
      <c r="A37" s="243" t="s">
        <v>6</v>
      </c>
      <c r="B37" s="244"/>
      <c r="C37" s="230" t="s">
        <v>60</v>
      </c>
      <c r="D37" s="8"/>
      <c r="E37" s="187"/>
      <c r="F37" s="137"/>
    </row>
    <row r="38" spans="1:252" ht="24.75" customHeight="1">
      <c r="A38" s="243" t="s">
        <v>61</v>
      </c>
      <c r="B38" s="244" t="s">
        <v>299</v>
      </c>
      <c r="C38" s="226" t="s">
        <v>62</v>
      </c>
      <c r="D38" s="8">
        <v>200000</v>
      </c>
      <c r="E38" s="187">
        <v>200000</v>
      </c>
      <c r="F38" s="137">
        <v>200000</v>
      </c>
      <c r="IL38" s="9"/>
      <c r="IM38" s="9"/>
      <c r="IN38" s="9"/>
      <c r="IO38" s="9"/>
      <c r="IP38" s="9"/>
      <c r="IQ38" s="9"/>
      <c r="IR38" s="9"/>
    </row>
    <row r="39" spans="1:252" ht="24.75" customHeight="1">
      <c r="A39" s="243" t="s">
        <v>10</v>
      </c>
      <c r="B39" s="244" t="s">
        <v>304</v>
      </c>
      <c r="C39" s="226" t="s">
        <v>63</v>
      </c>
      <c r="D39" s="8">
        <v>100000</v>
      </c>
      <c r="E39" s="187">
        <v>100000</v>
      </c>
      <c r="F39" s="137">
        <v>100000</v>
      </c>
      <c r="IL39" s="9"/>
      <c r="IM39" s="9"/>
      <c r="IN39" s="9"/>
      <c r="IO39" s="9"/>
      <c r="IP39" s="9"/>
      <c r="IQ39" s="9"/>
      <c r="IR39" s="9"/>
    </row>
    <row r="40" spans="1:6" s="23" customFormat="1" ht="24.75" customHeight="1">
      <c r="A40" s="243" t="s">
        <v>12</v>
      </c>
      <c r="B40" s="244" t="s">
        <v>302</v>
      </c>
      <c r="C40" s="226" t="s">
        <v>64</v>
      </c>
      <c r="D40" s="8"/>
      <c r="E40" s="187"/>
      <c r="F40" s="137"/>
    </row>
    <row r="41" spans="1:6" s="23" customFormat="1" ht="24.75" customHeight="1">
      <c r="A41" s="243" t="s">
        <v>16</v>
      </c>
      <c r="B41" s="244" t="s">
        <v>366</v>
      </c>
      <c r="C41" s="233" t="s">
        <v>367</v>
      </c>
      <c r="D41" s="8">
        <v>50000</v>
      </c>
      <c r="E41" s="187">
        <v>50000</v>
      </c>
      <c r="F41" s="137">
        <v>50000</v>
      </c>
    </row>
    <row r="42" spans="1:6" s="23" customFormat="1" ht="24.75" customHeight="1">
      <c r="A42" s="243" t="s">
        <v>18</v>
      </c>
      <c r="B42" s="244" t="s">
        <v>368</v>
      </c>
      <c r="C42" s="233" t="s">
        <v>369</v>
      </c>
      <c r="D42" s="8">
        <v>240000</v>
      </c>
      <c r="E42" s="187">
        <v>240000</v>
      </c>
      <c r="F42" s="137">
        <v>240000</v>
      </c>
    </row>
    <row r="43" spans="1:252" ht="24.75" customHeight="1">
      <c r="A43" s="243" t="s">
        <v>33</v>
      </c>
      <c r="B43" s="244" t="s">
        <v>341</v>
      </c>
      <c r="C43" s="226" t="s">
        <v>342</v>
      </c>
      <c r="D43" s="8">
        <v>10000</v>
      </c>
      <c r="E43" s="187">
        <v>10000</v>
      </c>
      <c r="F43" s="137">
        <v>10000</v>
      </c>
      <c r="IL43" s="9"/>
      <c r="IM43" s="9"/>
      <c r="IN43" s="9"/>
      <c r="IO43" s="9"/>
      <c r="IP43" s="9"/>
      <c r="IQ43" s="9"/>
      <c r="IR43" s="9"/>
    </row>
    <row r="44" spans="1:252" s="28" customFormat="1" ht="24.75" customHeight="1">
      <c r="A44" s="249"/>
      <c r="B44" s="250"/>
      <c r="C44" s="228" t="s">
        <v>65</v>
      </c>
      <c r="D44" s="258">
        <v>600000</v>
      </c>
      <c r="E44" s="260">
        <v>600000</v>
      </c>
      <c r="F44" s="156">
        <v>600000</v>
      </c>
      <c r="IL44" s="29"/>
      <c r="IM44" s="29"/>
      <c r="IN44" s="29"/>
      <c r="IO44" s="29"/>
      <c r="IP44" s="29"/>
      <c r="IQ44" s="29"/>
      <c r="IR44" s="29"/>
    </row>
    <row r="45" spans="1:252" s="28" customFormat="1" ht="24.75" customHeight="1">
      <c r="A45" s="241" t="s">
        <v>66</v>
      </c>
      <c r="B45" s="242"/>
      <c r="C45" s="224" t="s">
        <v>68</v>
      </c>
      <c r="D45" s="10"/>
      <c r="E45" s="188"/>
      <c r="F45" s="189"/>
      <c r="IL45" s="29"/>
      <c r="IM45" s="29"/>
      <c r="IN45" s="29"/>
      <c r="IO45" s="29"/>
      <c r="IP45" s="29"/>
      <c r="IQ45" s="29"/>
      <c r="IR45" s="29"/>
    </row>
    <row r="46" spans="1:250" s="23" customFormat="1" ht="24.75" customHeight="1">
      <c r="A46" s="243" t="s">
        <v>6</v>
      </c>
      <c r="B46" s="244" t="s">
        <v>238</v>
      </c>
      <c r="C46" s="226" t="s">
        <v>343</v>
      </c>
      <c r="D46" s="8"/>
      <c r="E46" s="187"/>
      <c r="F46" s="137"/>
      <c r="IL46" s="9"/>
      <c r="IM46" s="9"/>
      <c r="IN46" s="9"/>
      <c r="IO46" s="9"/>
      <c r="IP46" s="9"/>
    </row>
    <row r="47" spans="1:250" s="23" customFormat="1" ht="24.75" customHeight="1">
      <c r="A47" s="246" t="s">
        <v>61</v>
      </c>
      <c r="B47" s="252" t="s">
        <v>238</v>
      </c>
      <c r="C47" s="234" t="s">
        <v>457</v>
      </c>
      <c r="D47" s="13">
        <v>4078215</v>
      </c>
      <c r="E47" s="330">
        <v>3878215</v>
      </c>
      <c r="F47" s="137">
        <v>3833215</v>
      </c>
      <c r="IL47" s="9"/>
      <c r="IM47" s="9"/>
      <c r="IN47" s="9"/>
      <c r="IO47" s="9"/>
      <c r="IP47" s="9"/>
    </row>
    <row r="48" spans="1:250" s="23" customFormat="1" ht="24.75" customHeight="1">
      <c r="A48" s="246"/>
      <c r="B48" s="252"/>
      <c r="C48" s="234" t="s">
        <v>491</v>
      </c>
      <c r="D48" s="13"/>
      <c r="E48" s="330">
        <v>51500</v>
      </c>
      <c r="F48" s="137">
        <v>96500</v>
      </c>
      <c r="IL48" s="9"/>
      <c r="IM48" s="9"/>
      <c r="IN48" s="9"/>
      <c r="IO48" s="9"/>
      <c r="IP48" s="9"/>
    </row>
    <row r="49" spans="1:250" s="23" customFormat="1" ht="24.75" customHeight="1">
      <c r="A49" s="246"/>
      <c r="B49" s="252"/>
      <c r="C49" s="234" t="s">
        <v>492</v>
      </c>
      <c r="D49" s="13">
        <v>200000</v>
      </c>
      <c r="E49" s="330">
        <v>200000</v>
      </c>
      <c r="F49" s="137">
        <v>200000</v>
      </c>
      <c r="IL49" s="9"/>
      <c r="IM49" s="9"/>
      <c r="IN49" s="9"/>
      <c r="IO49" s="9"/>
      <c r="IP49" s="9"/>
    </row>
    <row r="50" spans="1:252" s="28" customFormat="1" ht="24.75" customHeight="1">
      <c r="A50" s="253"/>
      <c r="B50" s="253" t="s">
        <v>238</v>
      </c>
      <c r="C50" s="235" t="s">
        <v>69</v>
      </c>
      <c r="D50" s="258">
        <v>3878215</v>
      </c>
      <c r="E50" s="260">
        <f>SUM(E47:E49)</f>
        <v>4129715</v>
      </c>
      <c r="F50" s="156">
        <f>SUM(F47:F49)</f>
        <v>4129715</v>
      </c>
      <c r="IL50" s="29"/>
      <c r="IM50" s="29"/>
      <c r="IN50" s="29"/>
      <c r="IO50" s="29"/>
      <c r="IP50" s="29"/>
      <c r="IQ50" s="29"/>
      <c r="IR50" s="29"/>
    </row>
    <row r="51" spans="1:252" s="28" customFormat="1" ht="24.75" customHeight="1">
      <c r="A51" s="241" t="s">
        <v>67</v>
      </c>
      <c r="B51" s="241"/>
      <c r="C51" s="236" t="s">
        <v>70</v>
      </c>
      <c r="D51" s="10"/>
      <c r="E51" s="340"/>
      <c r="F51" s="189"/>
      <c r="IL51" s="29"/>
      <c r="IM51" s="29"/>
      <c r="IN51" s="29"/>
      <c r="IO51" s="29"/>
      <c r="IP51" s="29"/>
      <c r="IQ51" s="29"/>
      <c r="IR51" s="29"/>
    </row>
    <row r="52" spans="1:6" ht="24.75" customHeight="1">
      <c r="A52" s="243" t="s">
        <v>6</v>
      </c>
      <c r="B52" s="243"/>
      <c r="C52" s="237" t="s">
        <v>71</v>
      </c>
      <c r="D52" s="8"/>
      <c r="E52" s="187"/>
      <c r="F52" s="137"/>
    </row>
    <row r="53" spans="1:6" ht="24.75" customHeight="1">
      <c r="A53" s="243" t="s">
        <v>61</v>
      </c>
      <c r="B53" s="243" t="s">
        <v>431</v>
      </c>
      <c r="C53" s="237" t="s">
        <v>346</v>
      </c>
      <c r="D53" s="8">
        <v>400000</v>
      </c>
      <c r="E53" s="187">
        <v>400000</v>
      </c>
      <c r="F53" s="137">
        <v>614400</v>
      </c>
    </row>
    <row r="54" spans="1:252" s="28" customFormat="1" ht="24.75" customHeight="1">
      <c r="A54" s="254"/>
      <c r="B54" s="254"/>
      <c r="C54" s="255" t="s">
        <v>383</v>
      </c>
      <c r="D54" s="264">
        <v>21146289</v>
      </c>
      <c r="E54" s="265">
        <f>SUM(E53+E50+E44+E35+E17+E13)</f>
        <v>27628101</v>
      </c>
      <c r="F54" s="339">
        <f>SUM(F53+F50+F44+F35+F17+F13)</f>
        <v>28098438</v>
      </c>
      <c r="IL54" s="29"/>
      <c r="IM54" s="29"/>
      <c r="IN54" s="29"/>
      <c r="IO54" s="29"/>
      <c r="IP54" s="29"/>
      <c r="IQ54" s="29"/>
      <c r="IR54" s="29"/>
    </row>
    <row r="55" spans="1:6" ht="24.75" customHeight="1">
      <c r="A55" s="243" t="s">
        <v>73</v>
      </c>
      <c r="B55" s="243"/>
      <c r="C55" s="238" t="s">
        <v>74</v>
      </c>
      <c r="D55" s="8"/>
      <c r="E55" s="187"/>
      <c r="F55" s="137"/>
    </row>
    <row r="56" spans="1:6" ht="24.75" customHeight="1">
      <c r="A56" s="243"/>
      <c r="B56" s="243"/>
      <c r="C56" s="238" t="s">
        <v>75</v>
      </c>
      <c r="D56" s="8"/>
      <c r="E56" s="187"/>
      <c r="F56" s="137"/>
    </row>
    <row r="57" spans="1:6" ht="24.75" customHeight="1">
      <c r="A57" s="243"/>
      <c r="B57" s="243" t="s">
        <v>345</v>
      </c>
      <c r="C57" s="238" t="s">
        <v>385</v>
      </c>
      <c r="D57" s="8">
        <v>237158711</v>
      </c>
      <c r="E57" s="187">
        <v>237158711</v>
      </c>
      <c r="F57" s="137">
        <v>237171344</v>
      </c>
    </row>
    <row r="58" spans="1:6" ht="24.75" customHeight="1">
      <c r="A58" s="243"/>
      <c r="B58" s="243"/>
      <c r="C58" s="238" t="s">
        <v>386</v>
      </c>
      <c r="D58" s="225"/>
      <c r="E58" s="227"/>
      <c r="F58" s="406"/>
    </row>
    <row r="59" spans="1:252" s="28" customFormat="1" ht="24.75" customHeight="1">
      <c r="A59" s="249"/>
      <c r="B59" s="249" t="s">
        <v>307</v>
      </c>
      <c r="C59" s="532" t="s">
        <v>76</v>
      </c>
      <c r="D59" s="533">
        <v>237158711</v>
      </c>
      <c r="E59" s="534">
        <v>237158711</v>
      </c>
      <c r="F59" s="276">
        <v>237171344</v>
      </c>
      <c r="IL59" s="29"/>
      <c r="IM59" s="29"/>
      <c r="IN59" s="29"/>
      <c r="IO59" s="29"/>
      <c r="IP59" s="29"/>
      <c r="IQ59" s="29"/>
      <c r="IR59" s="29"/>
    </row>
    <row r="60" spans="1:252" s="28" customFormat="1" ht="24.75" customHeight="1">
      <c r="A60" s="253"/>
      <c r="B60" s="249"/>
      <c r="C60" s="239" t="s">
        <v>77</v>
      </c>
      <c r="D60" s="231">
        <v>258305000</v>
      </c>
      <c r="E60" s="232">
        <f>SUM(E57+E54)</f>
        <v>264786812</v>
      </c>
      <c r="F60" s="229">
        <f>SUM(F57+F54)</f>
        <v>265269782</v>
      </c>
      <c r="IL60" s="29"/>
      <c r="IM60" s="29"/>
      <c r="IN60" s="29"/>
      <c r="IO60" s="29"/>
      <c r="IP60" s="29"/>
      <c r="IQ60" s="29"/>
      <c r="IR60" s="29"/>
    </row>
    <row r="61" spans="1:6" ht="15.75">
      <c r="A61" s="34"/>
      <c r="B61" s="34"/>
      <c r="C61" s="24"/>
      <c r="D61" s="35"/>
      <c r="E61" s="199"/>
      <c r="F61" s="199"/>
    </row>
    <row r="62" spans="1:6" ht="15.75">
      <c r="A62" s="34"/>
      <c r="B62" s="34"/>
      <c r="C62" s="24"/>
      <c r="D62" s="35"/>
      <c r="E62" s="35"/>
      <c r="F62" s="35"/>
    </row>
    <row r="63" spans="1:6" ht="15.75">
      <c r="A63" s="34"/>
      <c r="B63" s="34"/>
      <c r="C63" s="24"/>
      <c r="D63" s="35"/>
      <c r="E63" s="35"/>
      <c r="F63" s="35"/>
    </row>
    <row r="64" spans="1:6" ht="15.75">
      <c r="A64" s="34"/>
      <c r="B64" s="34"/>
      <c r="C64" s="24"/>
      <c r="D64" s="35"/>
      <c r="E64" s="35"/>
      <c r="F64" s="35"/>
    </row>
  </sheetData>
  <sheetProtection selectLockedCells="1" selectUnlockedCells="1"/>
  <mergeCells count="1">
    <mergeCell ref="A3:E3"/>
  </mergeCells>
  <printOptions/>
  <pageMargins left="0.3597222222222222" right="0.43333333333333335" top="0.7298611111111111" bottom="0.7402777777777778" header="0.5118055555555555" footer="0.511805555555555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R50"/>
  <sheetViews>
    <sheetView view="pageBreakPreview" zoomScaleSheetLayoutView="100" zoomScalePageLayoutView="0" workbookViewId="0" topLeftCell="B22">
      <selection activeCell="G5" sqref="G5"/>
    </sheetView>
  </sheetViews>
  <sheetFormatPr defaultColWidth="7.875" defaultRowHeight="12.75"/>
  <cols>
    <col min="1" max="1" width="7.875" style="0" customWidth="1"/>
    <col min="2" max="2" width="5.00390625" style="22" customWidth="1"/>
    <col min="3" max="3" width="7.75390625" style="22" customWidth="1"/>
    <col min="4" max="4" width="37.25390625" style="37" customWidth="1"/>
    <col min="5" max="5" width="20.125" style="38" customWidth="1"/>
    <col min="6" max="6" width="20.625" style="38" customWidth="1"/>
    <col min="7" max="7" width="21.875" style="38" customWidth="1"/>
    <col min="8" max="8" width="19.00390625" style="23" customWidth="1"/>
    <col min="9" max="246" width="7.875" style="23" customWidth="1"/>
  </cols>
  <sheetData>
    <row r="1" spans="2:7" ht="30.75" customHeight="1">
      <c r="B1" s="550" t="s">
        <v>543</v>
      </c>
      <c r="C1" s="550"/>
      <c r="D1" s="550"/>
      <c r="E1" s="550"/>
      <c r="F1" s="550"/>
      <c r="G1" s="23" t="s">
        <v>520</v>
      </c>
    </row>
    <row r="2" spans="2:5" ht="15" customHeight="1">
      <c r="B2" s="35"/>
      <c r="C2" s="35"/>
      <c r="D2" s="40"/>
      <c r="E2" s="41"/>
    </row>
    <row r="3" spans="2:7" ht="48.75" customHeight="1">
      <c r="B3" s="506" t="s">
        <v>1</v>
      </c>
      <c r="C3" s="506" t="s">
        <v>170</v>
      </c>
      <c r="D3" s="502" t="s">
        <v>2</v>
      </c>
      <c r="E3" s="484" t="s">
        <v>437</v>
      </c>
      <c r="F3" s="484" t="s">
        <v>458</v>
      </c>
      <c r="G3" s="484" t="s">
        <v>519</v>
      </c>
    </row>
    <row r="4" spans="2:7" s="44" customFormat="1" ht="20.25" customHeight="1">
      <c r="B4" s="151" t="s">
        <v>4</v>
      </c>
      <c r="C4" s="151"/>
      <c r="D4" s="504" t="s">
        <v>25</v>
      </c>
      <c r="E4" s="505"/>
      <c r="F4" s="505"/>
      <c r="G4" s="505"/>
    </row>
    <row r="5" spans="2:7" s="47" customFormat="1" ht="20.25" customHeight="1">
      <c r="B5" s="45" t="s">
        <v>6</v>
      </c>
      <c r="C5" s="42" t="s">
        <v>172</v>
      </c>
      <c r="D5" s="46" t="s">
        <v>171</v>
      </c>
      <c r="E5" s="215">
        <v>4802005</v>
      </c>
      <c r="F5" s="215">
        <v>4802005</v>
      </c>
      <c r="G5" s="215">
        <v>4680637</v>
      </c>
    </row>
    <row r="6" spans="2:7" s="47" customFormat="1" ht="20.25" customHeight="1">
      <c r="B6" s="45" t="s">
        <v>8</v>
      </c>
      <c r="C6" s="42" t="s">
        <v>173</v>
      </c>
      <c r="D6" s="46" t="s">
        <v>175</v>
      </c>
      <c r="E6" s="215">
        <v>120000</v>
      </c>
      <c r="F6" s="215">
        <v>120000</v>
      </c>
      <c r="G6" s="215">
        <v>139526</v>
      </c>
    </row>
    <row r="7" spans="2:7" s="47" customFormat="1" ht="20.25" customHeight="1">
      <c r="B7" s="551" t="s">
        <v>174</v>
      </c>
      <c r="C7" s="552"/>
      <c r="D7" s="256" t="s">
        <v>176</v>
      </c>
      <c r="E7" s="257">
        <v>4922005</v>
      </c>
      <c r="F7" s="257">
        <v>4922005</v>
      </c>
      <c r="G7" s="257">
        <f>SUM(G5:G6)</f>
        <v>4820163</v>
      </c>
    </row>
    <row r="8" spans="2:7" s="47" customFormat="1" ht="20.25" customHeight="1">
      <c r="B8" s="123" t="s">
        <v>10</v>
      </c>
      <c r="C8" s="150" t="s">
        <v>177</v>
      </c>
      <c r="D8" s="148" t="s">
        <v>178</v>
      </c>
      <c r="E8" s="215">
        <v>2064480</v>
      </c>
      <c r="F8" s="215">
        <v>2064480</v>
      </c>
      <c r="G8" s="215">
        <v>2064480</v>
      </c>
    </row>
    <row r="9" spans="2:7" s="48" customFormat="1" ht="20.25" customHeight="1">
      <c r="B9" s="149" t="s">
        <v>12</v>
      </c>
      <c r="C9" s="151" t="s">
        <v>179</v>
      </c>
      <c r="D9" s="46" t="s">
        <v>78</v>
      </c>
      <c r="E9" s="215"/>
      <c r="F9" s="215"/>
      <c r="G9" s="215">
        <v>101842</v>
      </c>
    </row>
    <row r="10" spans="2:7" s="48" customFormat="1" ht="20.25" customHeight="1">
      <c r="B10" s="553" t="s">
        <v>180</v>
      </c>
      <c r="C10" s="554"/>
      <c r="D10" s="256" t="s">
        <v>181</v>
      </c>
      <c r="E10" s="257">
        <v>2064480</v>
      </c>
      <c r="F10" s="257">
        <v>2064480</v>
      </c>
      <c r="G10" s="257">
        <f>SUM(G8:G9)</f>
        <v>2166322</v>
      </c>
    </row>
    <row r="11" spans="2:7" s="44" customFormat="1" ht="20.25" customHeight="1">
      <c r="B11" s="555" t="s">
        <v>182</v>
      </c>
      <c r="C11" s="556"/>
      <c r="D11" s="140" t="s">
        <v>183</v>
      </c>
      <c r="E11" s="219">
        <v>6986485</v>
      </c>
      <c r="F11" s="219">
        <v>6986485</v>
      </c>
      <c r="G11" s="219">
        <v>6986485</v>
      </c>
    </row>
    <row r="12" spans="2:7" s="44" customFormat="1" ht="28.5" customHeight="1">
      <c r="B12" s="217" t="s">
        <v>20</v>
      </c>
      <c r="C12" s="217" t="s">
        <v>184</v>
      </c>
      <c r="D12" s="218" t="s">
        <v>26</v>
      </c>
      <c r="E12" s="219">
        <v>1053675</v>
      </c>
      <c r="F12" s="219">
        <v>1053675</v>
      </c>
      <c r="G12" s="219">
        <v>1053675</v>
      </c>
    </row>
    <row r="13" spans="2:7" s="44" customFormat="1" ht="20.25" customHeight="1">
      <c r="B13" s="42" t="s">
        <v>48</v>
      </c>
      <c r="C13" s="42"/>
      <c r="D13" s="43" t="s">
        <v>27</v>
      </c>
      <c r="E13" s="270"/>
      <c r="F13" s="270"/>
      <c r="G13" s="270"/>
    </row>
    <row r="14" spans="2:7" s="44" customFormat="1" ht="20.25" customHeight="1">
      <c r="B14" s="42" t="s">
        <v>73</v>
      </c>
      <c r="C14" s="42" t="s">
        <v>185</v>
      </c>
      <c r="D14" s="46" t="s">
        <v>371</v>
      </c>
      <c r="E14" s="216"/>
      <c r="F14" s="216"/>
      <c r="G14" s="216"/>
    </row>
    <row r="15" spans="2:7" s="48" customFormat="1" ht="20.25" customHeight="1">
      <c r="B15" s="45"/>
      <c r="C15" s="507" t="s">
        <v>185</v>
      </c>
      <c r="D15" s="508" t="s">
        <v>372</v>
      </c>
      <c r="E15" s="509">
        <v>1235000</v>
      </c>
      <c r="F15" s="509">
        <v>2246450</v>
      </c>
      <c r="G15" s="509">
        <v>1832309</v>
      </c>
    </row>
    <row r="16" spans="2:7" s="48" customFormat="1" ht="20.25" customHeight="1">
      <c r="B16" s="45" t="s">
        <v>61</v>
      </c>
      <c r="C16" s="510" t="s">
        <v>186</v>
      </c>
      <c r="D16" s="511" t="s">
        <v>79</v>
      </c>
      <c r="E16" s="509">
        <v>210000</v>
      </c>
      <c r="F16" s="509">
        <v>214300</v>
      </c>
      <c r="G16" s="509">
        <v>274511</v>
      </c>
    </row>
    <row r="17" spans="2:7" s="48" customFormat="1" ht="20.25" customHeight="1">
      <c r="B17" s="379"/>
      <c r="C17" s="512" t="s">
        <v>213</v>
      </c>
      <c r="D17" s="511" t="s">
        <v>459</v>
      </c>
      <c r="E17" s="509"/>
      <c r="F17" s="509">
        <v>50000</v>
      </c>
      <c r="G17" s="509">
        <v>50000</v>
      </c>
    </row>
    <row r="18" spans="2:7" s="48" customFormat="1" ht="20.25" customHeight="1">
      <c r="B18" s="379" t="s">
        <v>10</v>
      </c>
      <c r="C18" s="513" t="s">
        <v>222</v>
      </c>
      <c r="D18" s="508" t="s">
        <v>80</v>
      </c>
      <c r="E18" s="509">
        <v>3655000</v>
      </c>
      <c r="F18" s="509">
        <v>3600700</v>
      </c>
      <c r="G18" s="509">
        <v>4389971</v>
      </c>
    </row>
    <row r="19" spans="2:7" s="48" customFormat="1" ht="20.25" customHeight="1">
      <c r="B19" s="50" t="s">
        <v>12</v>
      </c>
      <c r="C19" s="50" t="s">
        <v>227</v>
      </c>
      <c r="D19" s="46" t="s">
        <v>147</v>
      </c>
      <c r="E19" s="215">
        <v>50000</v>
      </c>
      <c r="F19" s="215">
        <v>50000</v>
      </c>
      <c r="G19" s="215">
        <v>50000</v>
      </c>
    </row>
    <row r="20" spans="2:7" s="48" customFormat="1" ht="20.25" customHeight="1">
      <c r="B20" s="50" t="s">
        <v>16</v>
      </c>
      <c r="C20" s="50" t="s">
        <v>230</v>
      </c>
      <c r="D20" s="46" t="s">
        <v>319</v>
      </c>
      <c r="E20" s="215"/>
      <c r="F20" s="215"/>
      <c r="G20" s="215"/>
    </row>
    <row r="21" spans="2:7" s="48" customFormat="1" ht="20.25" customHeight="1">
      <c r="B21" s="50" t="s">
        <v>18</v>
      </c>
      <c r="C21" s="50" t="s">
        <v>232</v>
      </c>
      <c r="D21" s="46" t="s">
        <v>317</v>
      </c>
      <c r="E21" s="215">
        <v>50000</v>
      </c>
      <c r="F21" s="215">
        <v>50000</v>
      </c>
      <c r="G21" s="215">
        <v>50000</v>
      </c>
    </row>
    <row r="22" spans="2:7" s="48" customFormat="1" ht="20.25" customHeight="1">
      <c r="B22" s="50" t="s">
        <v>33</v>
      </c>
      <c r="C22" s="50" t="s">
        <v>228</v>
      </c>
      <c r="D22" s="46" t="s">
        <v>318</v>
      </c>
      <c r="E22" s="215">
        <v>1404000</v>
      </c>
      <c r="F22" s="215">
        <v>1404000</v>
      </c>
      <c r="G22" s="215">
        <v>1148903</v>
      </c>
    </row>
    <row r="23" spans="2:7" s="44" customFormat="1" ht="20.25" customHeight="1">
      <c r="B23" s="139"/>
      <c r="C23" s="139" t="s">
        <v>320</v>
      </c>
      <c r="D23" s="140" t="s">
        <v>82</v>
      </c>
      <c r="E23" s="219">
        <v>6604000</v>
      </c>
      <c r="F23" s="219">
        <f>SUM(F15:F22)</f>
        <v>7615450</v>
      </c>
      <c r="G23" s="219">
        <v>7795424</v>
      </c>
    </row>
    <row r="24" spans="2:7" s="52" customFormat="1" ht="20.25" customHeight="1">
      <c r="B24" s="139" t="s">
        <v>83</v>
      </c>
      <c r="C24" s="139" t="s">
        <v>321</v>
      </c>
      <c r="D24" s="140" t="s">
        <v>28</v>
      </c>
      <c r="E24" s="219">
        <v>1763000</v>
      </c>
      <c r="F24" s="219">
        <v>2603000</v>
      </c>
      <c r="G24" s="219">
        <v>2603940</v>
      </c>
    </row>
    <row r="25" spans="2:7" s="52" customFormat="1" ht="20.25" customHeight="1">
      <c r="B25" s="342"/>
      <c r="C25" s="342"/>
      <c r="D25" s="140" t="s">
        <v>460</v>
      </c>
      <c r="E25" s="219"/>
      <c r="F25" s="219">
        <v>51500</v>
      </c>
      <c r="G25" s="219">
        <v>96500</v>
      </c>
    </row>
    <row r="26" spans="2:7" s="54" customFormat="1" ht="20.25" customHeight="1">
      <c r="B26" s="51" t="s">
        <v>66</v>
      </c>
      <c r="C26" s="51"/>
      <c r="D26" s="53" t="s">
        <v>29</v>
      </c>
      <c r="E26" s="272"/>
      <c r="F26" s="272"/>
      <c r="G26" s="272"/>
    </row>
    <row r="27" spans="2:7" s="47" customFormat="1" ht="20.25" customHeight="1">
      <c r="B27" s="55" t="s">
        <v>73</v>
      </c>
      <c r="C27" s="55" t="s">
        <v>373</v>
      </c>
      <c r="D27" s="56" t="s">
        <v>84</v>
      </c>
      <c r="E27" s="273"/>
      <c r="F27" s="273"/>
      <c r="G27" s="273"/>
    </row>
    <row r="28" spans="2:7" s="47" customFormat="1" ht="20.25" customHeight="1">
      <c r="B28" s="55" t="s">
        <v>8</v>
      </c>
      <c r="C28" s="55"/>
      <c r="D28" s="57" t="s">
        <v>85</v>
      </c>
      <c r="E28" s="273"/>
      <c r="F28" s="273"/>
      <c r="G28" s="273"/>
    </row>
    <row r="29" spans="2:7" s="48" customFormat="1" ht="20.25" customHeight="1">
      <c r="B29" s="50" t="s">
        <v>10</v>
      </c>
      <c r="C29" s="50" t="s">
        <v>245</v>
      </c>
      <c r="D29" s="46" t="s">
        <v>86</v>
      </c>
      <c r="E29" s="215">
        <v>270000</v>
      </c>
      <c r="F29" s="215">
        <v>270000</v>
      </c>
      <c r="G29" s="215">
        <v>476790</v>
      </c>
    </row>
    <row r="30" spans="2:7" ht="20.25" customHeight="1">
      <c r="B30" s="58" t="s">
        <v>12</v>
      </c>
      <c r="C30" s="58"/>
      <c r="D30" s="57" t="s">
        <v>87</v>
      </c>
      <c r="E30" s="202"/>
      <c r="F30" s="202"/>
      <c r="G30" s="202"/>
    </row>
    <row r="31" spans="2:7" ht="18" customHeight="1">
      <c r="B31" s="141" t="s">
        <v>81</v>
      </c>
      <c r="C31" s="141" t="s">
        <v>244</v>
      </c>
      <c r="D31" s="142" t="s">
        <v>88</v>
      </c>
      <c r="E31" s="137">
        <v>185000</v>
      </c>
      <c r="F31" s="137">
        <v>185000</v>
      </c>
      <c r="G31" s="137">
        <v>185000</v>
      </c>
    </row>
    <row r="32" spans="2:8" s="52" customFormat="1" ht="20.25" customHeight="1">
      <c r="B32" s="51"/>
      <c r="C32" s="51" t="s">
        <v>194</v>
      </c>
      <c r="D32" s="140" t="s">
        <v>89</v>
      </c>
      <c r="E32" s="219">
        <v>455000</v>
      </c>
      <c r="F32" s="219">
        <v>455000</v>
      </c>
      <c r="G32" s="219">
        <f>SUM(G29:G31)</f>
        <v>661790</v>
      </c>
      <c r="H32" s="514"/>
    </row>
    <row r="33" spans="2:7" s="44" customFormat="1" ht="20.25" customHeight="1">
      <c r="B33" s="51" t="s">
        <v>67</v>
      </c>
      <c r="C33" s="51" t="s">
        <v>262</v>
      </c>
      <c r="D33" s="43" t="s">
        <v>31</v>
      </c>
      <c r="E33" s="216">
        <v>234513077</v>
      </c>
      <c r="F33" s="216">
        <v>234513077</v>
      </c>
      <c r="G33" s="216">
        <v>234769014</v>
      </c>
    </row>
    <row r="34" spans="2:7" s="44" customFormat="1" ht="20.25" customHeight="1">
      <c r="B34" s="51" t="s">
        <v>67</v>
      </c>
      <c r="C34" s="51" t="s">
        <v>268</v>
      </c>
      <c r="D34" s="43" t="s">
        <v>32</v>
      </c>
      <c r="E34" s="216">
        <v>6000000</v>
      </c>
      <c r="F34" s="216">
        <v>10578862</v>
      </c>
      <c r="G34" s="216">
        <v>9369391</v>
      </c>
    </row>
    <row r="35" spans="2:8" s="44" customFormat="1" ht="24.75" customHeight="1">
      <c r="B35" s="51" t="s">
        <v>72</v>
      </c>
      <c r="C35" s="51" t="s">
        <v>247</v>
      </c>
      <c r="D35" s="43" t="s">
        <v>351</v>
      </c>
      <c r="E35" s="216">
        <v>400000</v>
      </c>
      <c r="F35" s="216">
        <v>400000</v>
      </c>
      <c r="G35" s="216">
        <v>1403800</v>
      </c>
      <c r="H35" s="515"/>
    </row>
    <row r="36" spans="2:7" s="44" customFormat="1" ht="20.25" customHeight="1">
      <c r="B36" s="51"/>
      <c r="C36" s="50" t="s">
        <v>323</v>
      </c>
      <c r="D36" s="43" t="s">
        <v>322</v>
      </c>
      <c r="E36" s="270"/>
      <c r="F36" s="270"/>
      <c r="G36" s="270"/>
    </row>
    <row r="37" spans="2:7" ht="20.25" customHeight="1">
      <c r="B37" s="58" t="s">
        <v>73</v>
      </c>
      <c r="C37" s="58" t="s">
        <v>247</v>
      </c>
      <c r="D37" s="59" t="s">
        <v>90</v>
      </c>
      <c r="E37" s="202"/>
      <c r="F37" s="202"/>
      <c r="G37" s="202"/>
    </row>
    <row r="38" spans="2:7" ht="20.25" customHeight="1">
      <c r="B38" s="60" t="s">
        <v>8</v>
      </c>
      <c r="C38" s="60" t="s">
        <v>247</v>
      </c>
      <c r="D38" s="49" t="s">
        <v>164</v>
      </c>
      <c r="E38" s="202"/>
      <c r="F38" s="202"/>
      <c r="G38" s="202"/>
    </row>
    <row r="39" spans="2:252" ht="20.25" customHeight="1">
      <c r="B39" s="61" t="s">
        <v>91</v>
      </c>
      <c r="C39" s="61" t="s">
        <v>247</v>
      </c>
      <c r="D39" s="59" t="s">
        <v>92</v>
      </c>
      <c r="E39" s="202"/>
      <c r="F39" s="202"/>
      <c r="G39" s="202"/>
      <c r="H39" s="32"/>
      <c r="IM39" s="9"/>
      <c r="IN39" s="9"/>
      <c r="IO39" s="9"/>
      <c r="IP39" s="9"/>
      <c r="IQ39" s="9"/>
      <c r="IR39" s="9"/>
    </row>
    <row r="40" spans="2:7" s="30" customFormat="1" ht="20.25" customHeight="1">
      <c r="B40" s="61" t="s">
        <v>12</v>
      </c>
      <c r="C40" s="61" t="s">
        <v>247</v>
      </c>
      <c r="D40" s="46" t="s">
        <v>93</v>
      </c>
      <c r="E40" s="274"/>
      <c r="F40" s="274"/>
      <c r="G40" s="274"/>
    </row>
    <row r="41" spans="2:252" s="30" customFormat="1" ht="19.5" customHeight="1">
      <c r="B41" s="61"/>
      <c r="C41" s="31"/>
      <c r="D41" s="203" t="s">
        <v>36</v>
      </c>
      <c r="E41" s="156">
        <v>257775237</v>
      </c>
      <c r="F41" s="156">
        <f>SUM(F35+F34+F33+F32+F25+F24+F23+F12+F11)</f>
        <v>264257049</v>
      </c>
      <c r="G41" s="156">
        <f>SUM(G35+G34+G33+G32+G25+G24+G23+G12+G11)</f>
        <v>264740019</v>
      </c>
      <c r="IM41" s="11"/>
      <c r="IN41" s="11"/>
      <c r="IO41" s="11"/>
      <c r="IP41" s="11"/>
      <c r="IQ41" s="11"/>
      <c r="IR41" s="11"/>
    </row>
    <row r="42" spans="2:252" s="30" customFormat="1" ht="19.5" customHeight="1">
      <c r="B42" s="61" t="s">
        <v>16</v>
      </c>
      <c r="C42" s="31" t="s">
        <v>352</v>
      </c>
      <c r="D42" s="203" t="s">
        <v>353</v>
      </c>
      <c r="E42" s="156">
        <v>529763</v>
      </c>
      <c r="F42" s="156">
        <v>529763</v>
      </c>
      <c r="G42" s="156">
        <v>529763</v>
      </c>
      <c r="IM42" s="11"/>
      <c r="IN42" s="11"/>
      <c r="IO42" s="11"/>
      <c r="IP42" s="11"/>
      <c r="IQ42" s="11"/>
      <c r="IR42" s="11"/>
    </row>
    <row r="43" spans="2:252" s="30" customFormat="1" ht="19.5" customHeight="1">
      <c r="B43" s="61"/>
      <c r="C43" s="31" t="s">
        <v>434</v>
      </c>
      <c r="D43" s="203" t="s">
        <v>358</v>
      </c>
      <c r="E43" s="220"/>
      <c r="F43" s="220"/>
      <c r="G43" s="220"/>
      <c r="IM43" s="11"/>
      <c r="IN43" s="11"/>
      <c r="IO43" s="11"/>
      <c r="IP43" s="11"/>
      <c r="IQ43" s="11"/>
      <c r="IR43" s="11"/>
    </row>
    <row r="44" spans="2:252" s="30" customFormat="1" ht="19.5" customHeight="1">
      <c r="B44" s="62"/>
      <c r="C44" s="62"/>
      <c r="D44" s="132" t="s">
        <v>94</v>
      </c>
      <c r="E44" s="275">
        <v>258305000</v>
      </c>
      <c r="F44" s="275">
        <f>SUM(F41:F43)</f>
        <v>264786812</v>
      </c>
      <c r="G44" s="275">
        <f>SUM(G41:G43)</f>
        <v>265269782</v>
      </c>
      <c r="IM44" s="11"/>
      <c r="IN44" s="11"/>
      <c r="IO44" s="11"/>
      <c r="IP44" s="11"/>
      <c r="IQ44" s="11"/>
      <c r="IR44" s="11"/>
    </row>
    <row r="45" spans="2:7" ht="16.5">
      <c r="B45" s="74"/>
      <c r="C45" s="146"/>
      <c r="D45" s="259" t="s">
        <v>114</v>
      </c>
      <c r="E45" s="189">
        <v>258305000</v>
      </c>
      <c r="F45" s="189">
        <v>264786812</v>
      </c>
      <c r="G45" s="189">
        <v>265269782</v>
      </c>
    </row>
    <row r="46" spans="2:7" ht="16.5">
      <c r="B46" s="79"/>
      <c r="C46" s="147"/>
      <c r="D46" s="80" t="s">
        <v>115</v>
      </c>
      <c r="E46" s="202"/>
      <c r="F46" s="202"/>
      <c r="G46" s="202"/>
    </row>
    <row r="47" spans="2:7" ht="16.5">
      <c r="B47" s="81"/>
      <c r="C47" s="81"/>
      <c r="D47" s="312" t="s">
        <v>116</v>
      </c>
      <c r="E47" s="202">
        <v>5</v>
      </c>
      <c r="F47" s="202">
        <v>4</v>
      </c>
      <c r="G47" s="202">
        <v>4</v>
      </c>
    </row>
    <row r="48" spans="2:7" ht="16.5">
      <c r="B48" s="82"/>
      <c r="C48" s="82"/>
      <c r="D48" s="82" t="s">
        <v>117</v>
      </c>
      <c r="E48" s="202">
        <v>4</v>
      </c>
      <c r="F48" s="202">
        <v>4</v>
      </c>
      <c r="G48" s="202">
        <v>4</v>
      </c>
    </row>
    <row r="49" spans="2:7" ht="16.5">
      <c r="B49" s="15"/>
      <c r="C49" s="15"/>
      <c r="D49" s="15" t="s">
        <v>115</v>
      </c>
      <c r="E49" s="202"/>
      <c r="F49" s="202"/>
      <c r="G49" s="202"/>
    </row>
    <row r="50" spans="2:7" ht="16.5">
      <c r="B50" s="83"/>
      <c r="C50" s="83"/>
      <c r="D50" s="83" t="s">
        <v>118</v>
      </c>
      <c r="E50" s="202">
        <v>4</v>
      </c>
      <c r="F50" s="202">
        <v>3</v>
      </c>
      <c r="G50" s="202">
        <v>3</v>
      </c>
    </row>
  </sheetData>
  <sheetProtection selectLockedCells="1" selectUnlockedCells="1"/>
  <mergeCells count="4">
    <mergeCell ref="B1:F1"/>
    <mergeCell ref="B7:C7"/>
    <mergeCell ref="B10:C10"/>
    <mergeCell ref="B11:C11"/>
  </mergeCells>
  <printOptions horizontalCentered="1"/>
  <pageMargins left="0.32013888888888886" right="0.3902777777777778" top="0.42986111111111114" bottom="0.4722222222222222" header="0.5118055555555555" footer="0.511805555555555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SheetLayoutView="100" zoomScalePageLayoutView="0" workbookViewId="0" topLeftCell="C1">
      <selection activeCell="K6" sqref="K6"/>
    </sheetView>
  </sheetViews>
  <sheetFormatPr defaultColWidth="11.625" defaultRowHeight="12.75"/>
  <cols>
    <col min="1" max="1" width="4.75390625" style="64" customWidth="1"/>
    <col min="2" max="2" width="38.00390625" style="65" customWidth="1"/>
    <col min="3" max="3" width="21.00390625" style="38" customWidth="1"/>
    <col min="4" max="4" width="18.00390625" style="196" customWidth="1"/>
    <col min="5" max="5" width="20.25390625" style="196" customWidth="1"/>
    <col min="6" max="6" width="3.625" style="64" customWidth="1"/>
    <col min="7" max="7" width="35.25390625" style="65" customWidth="1"/>
    <col min="8" max="8" width="21.25390625" style="38" customWidth="1"/>
    <col min="9" max="9" width="19.00390625" style="38" customWidth="1"/>
    <col min="10" max="10" width="20.875" style="38" customWidth="1"/>
  </cols>
  <sheetData>
    <row r="1" spans="1:10" ht="12" customHeight="1">
      <c r="A1" s="66"/>
      <c r="B1" s="66"/>
      <c r="C1" s="66"/>
      <c r="D1" s="195"/>
      <c r="E1" s="195"/>
      <c r="F1" s="66"/>
      <c r="G1" s="66"/>
      <c r="H1" s="66"/>
      <c r="I1" s="318"/>
      <c r="J1" s="318"/>
    </row>
    <row r="2" spans="1:10" ht="10.5" customHeight="1">
      <c r="A2" s="66"/>
      <c r="B2" s="66"/>
      <c r="C2" s="66"/>
      <c r="D2" s="195"/>
      <c r="E2" s="195"/>
      <c r="F2" s="66"/>
      <c r="G2" s="66"/>
      <c r="H2" s="66"/>
      <c r="I2" s="66"/>
      <c r="J2" s="66"/>
    </row>
    <row r="3" spans="1:10" s="67" customFormat="1" ht="21" customHeight="1">
      <c r="A3" s="557" t="s">
        <v>438</v>
      </c>
      <c r="B3" s="557"/>
      <c r="C3" s="557"/>
      <c r="D3" s="557"/>
      <c r="E3" s="557"/>
      <c r="F3" s="557"/>
      <c r="G3" s="557"/>
      <c r="H3" s="557"/>
      <c r="I3" s="557"/>
      <c r="J3" s="557"/>
    </row>
    <row r="4" spans="1:10" s="67" customFormat="1" ht="21.75" customHeight="1">
      <c r="A4" s="558" t="s">
        <v>544</v>
      </c>
      <c r="B4" s="558"/>
      <c r="C4" s="558"/>
      <c r="D4" s="558"/>
      <c r="E4" s="558"/>
      <c r="F4" s="558"/>
      <c r="G4" s="558"/>
      <c r="H4" s="558"/>
      <c r="I4" s="558"/>
      <c r="J4" s="558"/>
    </row>
    <row r="5" spans="8:10" ht="9.75" customHeight="1">
      <c r="H5" s="39"/>
      <c r="I5" s="39" t="s">
        <v>360</v>
      </c>
      <c r="J5" s="39"/>
    </row>
    <row r="6" spans="1:10" s="71" customFormat="1" ht="34.5" customHeight="1">
      <c r="A6" s="68" t="s">
        <v>1</v>
      </c>
      <c r="B6" s="69" t="s">
        <v>2</v>
      </c>
      <c r="C6" s="70" t="s">
        <v>437</v>
      </c>
      <c r="D6" s="70" t="s">
        <v>465</v>
      </c>
      <c r="E6" s="70" t="s">
        <v>521</v>
      </c>
      <c r="F6" s="388" t="s">
        <v>1</v>
      </c>
      <c r="G6" s="390" t="s">
        <v>2</v>
      </c>
      <c r="H6" s="391" t="s">
        <v>437</v>
      </c>
      <c r="I6" s="391" t="s">
        <v>464</v>
      </c>
      <c r="J6" s="391" t="s">
        <v>522</v>
      </c>
    </row>
    <row r="7" spans="1:10" ht="15">
      <c r="A7" s="72"/>
      <c r="B7" s="280" t="s">
        <v>95</v>
      </c>
      <c r="C7" s="281"/>
      <c r="D7" s="282"/>
      <c r="E7" s="282"/>
      <c r="F7" s="58"/>
      <c r="G7" s="392" t="s">
        <v>96</v>
      </c>
      <c r="H7" s="393"/>
      <c r="I7" s="393"/>
      <c r="J7" s="393"/>
    </row>
    <row r="8" spans="1:10" ht="15">
      <c r="A8" s="72" t="s">
        <v>6</v>
      </c>
      <c r="B8" s="283" t="s">
        <v>97</v>
      </c>
      <c r="C8" s="281"/>
      <c r="D8" s="282"/>
      <c r="E8" s="282"/>
      <c r="F8" s="58" t="s">
        <v>6</v>
      </c>
      <c r="G8" s="395" t="s">
        <v>169</v>
      </c>
      <c r="H8" s="396"/>
      <c r="I8" s="396"/>
      <c r="J8" s="396"/>
    </row>
    <row r="9" spans="1:10" ht="15">
      <c r="A9" s="72"/>
      <c r="B9" s="283" t="s">
        <v>98</v>
      </c>
      <c r="C9" s="281">
        <v>9681074</v>
      </c>
      <c r="D9" s="282">
        <v>9681074</v>
      </c>
      <c r="E9" s="282">
        <v>9690346</v>
      </c>
      <c r="F9" s="58"/>
      <c r="G9" s="395" t="s">
        <v>99</v>
      </c>
      <c r="H9" s="394">
        <v>6986485</v>
      </c>
      <c r="I9" s="397">
        <v>6986485</v>
      </c>
      <c r="J9" s="397">
        <v>6986485</v>
      </c>
    </row>
    <row r="10" spans="1:10" ht="15">
      <c r="A10" s="72"/>
      <c r="B10" s="283" t="s">
        <v>329</v>
      </c>
      <c r="C10" s="281">
        <v>1763000</v>
      </c>
      <c r="D10" s="282">
        <v>1763000</v>
      </c>
      <c r="E10" s="282">
        <v>1763000</v>
      </c>
      <c r="F10" s="58"/>
      <c r="G10" s="395" t="s">
        <v>100</v>
      </c>
      <c r="H10" s="394">
        <v>1053675</v>
      </c>
      <c r="I10" s="397">
        <v>1053675</v>
      </c>
      <c r="J10" s="397">
        <v>1053675</v>
      </c>
    </row>
    <row r="11" spans="1:10" ht="15">
      <c r="A11" s="72"/>
      <c r="B11" s="283" t="s">
        <v>330</v>
      </c>
      <c r="C11" s="281">
        <v>1800000</v>
      </c>
      <c r="D11" s="282">
        <v>1800000</v>
      </c>
      <c r="E11" s="282">
        <v>1800000</v>
      </c>
      <c r="F11" s="58"/>
      <c r="G11" s="395" t="s">
        <v>101</v>
      </c>
      <c r="H11" s="394">
        <v>6604000</v>
      </c>
      <c r="I11" s="397">
        <v>7615450</v>
      </c>
      <c r="J11" s="397">
        <v>7795424</v>
      </c>
    </row>
    <row r="12" spans="1:10" ht="15">
      <c r="A12" s="72"/>
      <c r="B12" s="284" t="s">
        <v>331</v>
      </c>
      <c r="C12" s="281"/>
      <c r="D12" s="282">
        <v>1851450</v>
      </c>
      <c r="E12" s="282">
        <v>1648115</v>
      </c>
      <c r="F12" s="58"/>
      <c r="G12" s="395"/>
      <c r="H12" s="394"/>
      <c r="I12" s="397"/>
      <c r="J12" s="397"/>
    </row>
    <row r="13" spans="1:10" ht="15">
      <c r="A13" s="72"/>
      <c r="B13" s="283" t="s">
        <v>356</v>
      </c>
      <c r="C13" s="281"/>
      <c r="D13" s="282"/>
      <c r="E13" s="282"/>
      <c r="F13" s="58" t="s">
        <v>8</v>
      </c>
      <c r="G13" s="395"/>
      <c r="H13" s="396"/>
      <c r="I13" s="396"/>
      <c r="J13" s="396"/>
    </row>
    <row r="14" spans="1:10" ht="15">
      <c r="A14" s="72"/>
      <c r="B14" s="285" t="s">
        <v>44</v>
      </c>
      <c r="C14" s="286">
        <v>13244074</v>
      </c>
      <c r="D14" s="287">
        <f>SUM(D9:D12)</f>
        <v>15095524</v>
      </c>
      <c r="E14" s="287">
        <f>SUM(E9:E12)</f>
        <v>14901461</v>
      </c>
      <c r="F14" s="58"/>
      <c r="G14" s="395"/>
      <c r="H14" s="394"/>
      <c r="I14" s="397"/>
      <c r="J14" s="397"/>
    </row>
    <row r="15" spans="1:10" ht="15">
      <c r="A15" s="72" t="s">
        <v>61</v>
      </c>
      <c r="B15" s="283" t="s">
        <v>11</v>
      </c>
      <c r="C15" s="281"/>
      <c r="D15" s="282"/>
      <c r="E15" s="282"/>
      <c r="F15" s="58"/>
      <c r="G15" s="395"/>
      <c r="H15" s="394"/>
      <c r="I15" s="397"/>
      <c r="J15" s="397"/>
    </row>
    <row r="16" spans="1:10" ht="15">
      <c r="A16" s="72"/>
      <c r="B16" s="288" t="s">
        <v>102</v>
      </c>
      <c r="C16" s="281"/>
      <c r="D16" s="282"/>
      <c r="E16" s="282"/>
      <c r="F16" s="58"/>
      <c r="G16" s="395"/>
      <c r="H16" s="394"/>
      <c r="I16" s="397"/>
      <c r="J16" s="397"/>
    </row>
    <row r="17" spans="1:10" ht="15">
      <c r="A17" s="72"/>
      <c r="B17" s="288" t="s">
        <v>103</v>
      </c>
      <c r="C17" s="281"/>
      <c r="D17" s="282"/>
      <c r="E17" s="282"/>
      <c r="F17" s="58" t="s">
        <v>104</v>
      </c>
      <c r="G17" s="395"/>
      <c r="H17" s="396"/>
      <c r="I17" s="396"/>
      <c r="J17" s="396"/>
    </row>
    <row r="18" spans="1:10" ht="15">
      <c r="A18" s="72"/>
      <c r="B18" s="288" t="s">
        <v>105</v>
      </c>
      <c r="C18" s="289"/>
      <c r="D18" s="282"/>
      <c r="E18" s="282"/>
      <c r="F18" s="58"/>
      <c r="G18" s="395"/>
      <c r="H18" s="394"/>
      <c r="I18" s="397"/>
      <c r="J18" s="397"/>
    </row>
    <row r="19" spans="1:10" ht="15">
      <c r="A19" s="72"/>
      <c r="B19" s="288" t="s">
        <v>106</v>
      </c>
      <c r="C19" s="289">
        <v>2105000</v>
      </c>
      <c r="D19" s="282">
        <v>2105000</v>
      </c>
      <c r="E19" s="282">
        <v>2105000</v>
      </c>
      <c r="F19" s="58"/>
      <c r="G19" s="395"/>
      <c r="H19" s="394"/>
      <c r="I19" s="397"/>
      <c r="J19" s="397"/>
    </row>
    <row r="20" spans="1:10" ht="15">
      <c r="A20" s="72"/>
      <c r="B20" s="288" t="s">
        <v>332</v>
      </c>
      <c r="C20" s="289"/>
      <c r="D20" s="282"/>
      <c r="E20" s="282"/>
      <c r="F20" s="58"/>
      <c r="G20" s="395"/>
      <c r="H20" s="394"/>
      <c r="I20" s="397"/>
      <c r="J20" s="397"/>
    </row>
    <row r="21" spans="1:10" ht="15">
      <c r="A21" s="72"/>
      <c r="B21" s="283" t="s">
        <v>333</v>
      </c>
      <c r="C21" s="281">
        <v>455000</v>
      </c>
      <c r="D21" s="282">
        <v>455000</v>
      </c>
      <c r="E21" s="282">
        <v>455000</v>
      </c>
      <c r="F21" s="58"/>
      <c r="G21" s="395"/>
      <c r="H21" s="394"/>
      <c r="I21" s="397"/>
      <c r="J21" s="397"/>
    </row>
    <row r="22" spans="1:10" ht="15">
      <c r="A22" s="72"/>
      <c r="B22" s="283" t="s">
        <v>334</v>
      </c>
      <c r="C22" s="281"/>
      <c r="D22" s="282"/>
      <c r="E22" s="282"/>
      <c r="F22" s="58"/>
      <c r="G22" s="395"/>
      <c r="H22" s="394"/>
      <c r="I22" s="397"/>
      <c r="J22" s="397"/>
    </row>
    <row r="23" spans="1:10" ht="15">
      <c r="A23" s="72"/>
      <c r="B23" s="283" t="s">
        <v>335</v>
      </c>
      <c r="C23" s="281"/>
      <c r="D23" s="282"/>
      <c r="E23" s="282"/>
      <c r="F23" s="58"/>
      <c r="G23" s="395"/>
      <c r="H23" s="394"/>
      <c r="I23" s="397"/>
      <c r="J23" s="397"/>
    </row>
    <row r="24" spans="1:10" ht="15">
      <c r="A24" s="72"/>
      <c r="B24" s="283" t="s">
        <v>336</v>
      </c>
      <c r="C24" s="281">
        <v>92000</v>
      </c>
      <c r="D24" s="282">
        <v>92000</v>
      </c>
      <c r="E24" s="282">
        <v>92000</v>
      </c>
      <c r="F24" s="58"/>
      <c r="G24" s="395"/>
      <c r="H24" s="394"/>
      <c r="I24" s="397"/>
      <c r="J24" s="397"/>
    </row>
    <row r="25" spans="1:10" ht="15">
      <c r="A25" s="72"/>
      <c r="B25" s="283" t="s">
        <v>107</v>
      </c>
      <c r="C25" s="281">
        <v>172000</v>
      </c>
      <c r="D25" s="282">
        <v>172000</v>
      </c>
      <c r="E25" s="282">
        <v>172000</v>
      </c>
      <c r="F25" s="58" t="s">
        <v>108</v>
      </c>
      <c r="G25" s="395"/>
      <c r="H25" s="396"/>
      <c r="I25" s="396"/>
      <c r="J25" s="396"/>
    </row>
    <row r="26" spans="1:10" ht="15">
      <c r="A26" s="72"/>
      <c r="B26" s="285" t="s">
        <v>58</v>
      </c>
      <c r="C26" s="286">
        <v>2824000</v>
      </c>
      <c r="D26" s="287">
        <v>2824000</v>
      </c>
      <c r="E26" s="287">
        <v>2824000</v>
      </c>
      <c r="F26" s="58"/>
      <c r="G26" s="395"/>
      <c r="H26" s="394"/>
      <c r="I26" s="397"/>
      <c r="J26" s="397"/>
    </row>
    <row r="27" spans="1:10" ht="15">
      <c r="A27" s="72" t="s">
        <v>10</v>
      </c>
      <c r="B27" s="283" t="s">
        <v>13</v>
      </c>
      <c r="C27" s="281">
        <v>600000</v>
      </c>
      <c r="D27" s="282">
        <v>600000</v>
      </c>
      <c r="E27" s="282">
        <v>600000</v>
      </c>
      <c r="F27" s="58"/>
      <c r="G27" s="395"/>
      <c r="H27" s="394"/>
      <c r="I27" s="397"/>
      <c r="J27" s="397"/>
    </row>
    <row r="28" spans="1:10" ht="15">
      <c r="A28" s="72" t="s">
        <v>108</v>
      </c>
      <c r="B28" s="283" t="s">
        <v>68</v>
      </c>
      <c r="C28" s="281"/>
      <c r="D28" s="282"/>
      <c r="E28" s="282"/>
      <c r="F28" s="58"/>
      <c r="G28" s="395"/>
      <c r="H28" s="394"/>
      <c r="I28" s="397"/>
      <c r="J28" s="397"/>
    </row>
    <row r="29" spans="1:10" ht="15">
      <c r="A29" s="72" t="s">
        <v>14</v>
      </c>
      <c r="B29" s="283" t="s">
        <v>68</v>
      </c>
      <c r="C29" s="281">
        <v>3878215</v>
      </c>
      <c r="D29" s="282">
        <v>3929715</v>
      </c>
      <c r="E29" s="282">
        <v>3979715</v>
      </c>
      <c r="F29" s="58" t="s">
        <v>14</v>
      </c>
      <c r="G29" s="395" t="s">
        <v>28</v>
      </c>
      <c r="H29" s="394">
        <v>1763000</v>
      </c>
      <c r="I29" s="397">
        <v>2654500</v>
      </c>
      <c r="J29" s="397">
        <v>2700440</v>
      </c>
    </row>
    <row r="30" spans="1:10" ht="15">
      <c r="A30" s="72" t="s">
        <v>30</v>
      </c>
      <c r="B30" s="290" t="s">
        <v>439</v>
      </c>
      <c r="C30" s="281">
        <v>200000</v>
      </c>
      <c r="D30" s="282">
        <v>200000</v>
      </c>
      <c r="E30" s="282">
        <v>200000</v>
      </c>
      <c r="F30" s="58" t="s">
        <v>16</v>
      </c>
      <c r="G30" s="395" t="s">
        <v>29</v>
      </c>
      <c r="H30" s="394">
        <v>455000</v>
      </c>
      <c r="I30" s="397">
        <v>455000</v>
      </c>
      <c r="J30" s="397">
        <v>661790</v>
      </c>
    </row>
    <row r="31" spans="1:10" s="11" customFormat="1" ht="14.25">
      <c r="A31" s="277"/>
      <c r="B31" s="291" t="s">
        <v>65</v>
      </c>
      <c r="C31" s="292">
        <v>20746289</v>
      </c>
      <c r="D31" s="293">
        <f>SUM(D30+D29+D27+D26+D14)</f>
        <v>22649239</v>
      </c>
      <c r="E31" s="293">
        <f>SUM(E30+E29+E27+E26+E14)</f>
        <v>22505176</v>
      </c>
      <c r="F31" s="389"/>
      <c r="G31" s="398" t="s">
        <v>109</v>
      </c>
      <c r="H31" s="399">
        <v>16862160</v>
      </c>
      <c r="I31" s="399">
        <f>SUM(I9:I30)</f>
        <v>18765110</v>
      </c>
      <c r="J31" s="399">
        <f>SUM(J9:J30)</f>
        <v>19197814</v>
      </c>
    </row>
    <row r="32" spans="1:10" ht="15">
      <c r="A32" s="72"/>
      <c r="B32" s="280" t="s">
        <v>110</v>
      </c>
      <c r="C32" s="281">
        <v>400000</v>
      </c>
      <c r="D32" s="282">
        <v>400000</v>
      </c>
      <c r="E32" s="282">
        <v>614400</v>
      </c>
      <c r="F32" s="58"/>
      <c r="G32" s="400" t="s">
        <v>111</v>
      </c>
      <c r="H32" s="394"/>
      <c r="I32" s="401"/>
      <c r="J32" s="401"/>
    </row>
    <row r="33" spans="1:10" ht="15">
      <c r="A33" s="72" t="s">
        <v>73</v>
      </c>
      <c r="B33" s="283" t="s">
        <v>112</v>
      </c>
      <c r="C33" s="281"/>
      <c r="D33" s="282">
        <v>4578862</v>
      </c>
      <c r="E33" s="282">
        <v>5028862</v>
      </c>
      <c r="F33" s="58" t="s">
        <v>6</v>
      </c>
      <c r="G33" s="402" t="s">
        <v>31</v>
      </c>
      <c r="H33" s="394">
        <v>234513077</v>
      </c>
      <c r="I33" s="401">
        <v>234513077</v>
      </c>
      <c r="J33" s="401">
        <v>235054014</v>
      </c>
    </row>
    <row r="34" spans="1:10" ht="15">
      <c r="A34" s="72" t="s">
        <v>61</v>
      </c>
      <c r="B34" s="283" t="s">
        <v>15</v>
      </c>
      <c r="C34" s="281"/>
      <c r="D34" s="282"/>
      <c r="E34" s="282"/>
      <c r="F34" s="58" t="s">
        <v>8</v>
      </c>
      <c r="G34" s="402" t="s">
        <v>32</v>
      </c>
      <c r="H34" s="394">
        <v>6000000</v>
      </c>
      <c r="I34" s="401">
        <v>10578862</v>
      </c>
      <c r="J34" s="401">
        <v>9369391</v>
      </c>
    </row>
    <row r="35" spans="1:10" ht="15">
      <c r="A35" s="72" t="s">
        <v>10</v>
      </c>
      <c r="B35" s="283" t="s">
        <v>70</v>
      </c>
      <c r="C35" s="281"/>
      <c r="D35" s="282"/>
      <c r="E35" s="282"/>
      <c r="F35" s="58" t="s">
        <v>10</v>
      </c>
      <c r="G35" s="402" t="s">
        <v>34</v>
      </c>
      <c r="H35" s="394">
        <v>400000</v>
      </c>
      <c r="I35" s="401">
        <v>400000</v>
      </c>
      <c r="J35" s="401">
        <v>1118800</v>
      </c>
    </row>
    <row r="36" spans="1:11" ht="15">
      <c r="A36" s="72"/>
      <c r="B36" s="294" t="s">
        <v>113</v>
      </c>
      <c r="C36" s="278">
        <v>237158711</v>
      </c>
      <c r="D36" s="295">
        <v>237158711</v>
      </c>
      <c r="E36" s="295">
        <v>237171344</v>
      </c>
      <c r="F36" s="58"/>
      <c r="G36" s="402"/>
      <c r="H36" s="394"/>
      <c r="I36" s="401"/>
      <c r="J36" s="401"/>
      <c r="K36" s="298"/>
    </row>
    <row r="37" spans="1:10" ht="15">
      <c r="A37" s="73"/>
      <c r="B37" s="294" t="s">
        <v>397</v>
      </c>
      <c r="C37" s="278"/>
      <c r="D37" s="295"/>
      <c r="E37" s="295"/>
      <c r="F37" s="58"/>
      <c r="G37" s="400" t="s">
        <v>328</v>
      </c>
      <c r="H37" s="403"/>
      <c r="I37" s="403"/>
      <c r="J37" s="403"/>
    </row>
    <row r="38" spans="1:10" ht="15">
      <c r="A38" s="73"/>
      <c r="B38" s="294"/>
      <c r="C38" s="278"/>
      <c r="D38" s="295"/>
      <c r="E38" s="295"/>
      <c r="F38" s="58"/>
      <c r="G38" s="400" t="s">
        <v>374</v>
      </c>
      <c r="H38" s="403">
        <v>529763</v>
      </c>
      <c r="I38" s="403">
        <v>529763</v>
      </c>
      <c r="J38" s="403">
        <v>529763</v>
      </c>
    </row>
    <row r="39" spans="1:10" s="9" customFormat="1" ht="15.75">
      <c r="A39" s="131"/>
      <c r="B39" s="296" t="s">
        <v>22</v>
      </c>
      <c r="C39" s="279">
        <v>258305000</v>
      </c>
      <c r="D39" s="297">
        <v>264786812</v>
      </c>
      <c r="E39" s="297">
        <v>265269782</v>
      </c>
      <c r="F39" s="58"/>
      <c r="G39" s="398" t="s">
        <v>36</v>
      </c>
      <c r="H39" s="399">
        <f>SUM(H31:H38)</f>
        <v>258305000</v>
      </c>
      <c r="I39" s="399">
        <f>SUM(I31:I38)</f>
        <v>264786812</v>
      </c>
      <c r="J39" s="399">
        <f>SUM(J31:J38)</f>
        <v>265269782</v>
      </c>
    </row>
    <row r="40" spans="6:7" ht="15.75">
      <c r="F40" s="75"/>
      <c r="G40" s="76"/>
    </row>
    <row r="41" ht="15.75">
      <c r="G41" s="76"/>
    </row>
    <row r="42" ht="15.75">
      <c r="G42" s="76"/>
    </row>
    <row r="43" ht="15.75">
      <c r="G43" s="76"/>
    </row>
    <row r="44" ht="15.75">
      <c r="G44" s="76"/>
    </row>
    <row r="45" ht="15.75">
      <c r="G45" s="76"/>
    </row>
    <row r="46" ht="15.75">
      <c r="G46" s="76"/>
    </row>
    <row r="47" ht="15.75">
      <c r="G47" s="76"/>
    </row>
    <row r="48" ht="15.75">
      <c r="G48" s="76"/>
    </row>
  </sheetData>
  <sheetProtection selectLockedCells="1" selectUnlockedCells="1"/>
  <mergeCells count="2">
    <mergeCell ref="A3:J3"/>
    <mergeCell ref="A4:J4"/>
  </mergeCells>
  <printOptions/>
  <pageMargins left="0.4597222222222222" right="0.22152777777777777" top="0.19027777777777777" bottom="0.25" header="0.19" footer="0.5118055555555555"/>
  <pageSetup horizontalDpi="300" verticalDpi="3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41"/>
  <sheetViews>
    <sheetView view="pageBreakPreview" zoomScaleSheetLayoutView="100" zoomScalePageLayoutView="0" workbookViewId="0" topLeftCell="A1">
      <selection activeCell="F4" sqref="F4:F20"/>
    </sheetView>
  </sheetViews>
  <sheetFormatPr defaultColWidth="7.875" defaultRowHeight="12.75"/>
  <cols>
    <col min="1" max="1" width="5.75390625" style="85" customWidth="1"/>
    <col min="2" max="2" width="8.75390625" style="85" customWidth="1"/>
    <col min="3" max="3" width="28.125" style="25" customWidth="1"/>
    <col min="4" max="4" width="24.125" style="3" customWidth="1"/>
    <col min="5" max="6" width="23.25390625" style="3" customWidth="1"/>
    <col min="7" max="244" width="7.875" style="23" customWidth="1"/>
  </cols>
  <sheetData>
    <row r="1" spans="1:6" ht="18" customHeight="1">
      <c r="A1" s="516" t="s">
        <v>158</v>
      </c>
      <c r="B1" s="516"/>
      <c r="C1" s="516"/>
      <c r="D1" s="516" t="s">
        <v>545</v>
      </c>
      <c r="E1" s="516"/>
      <c r="F1" s="516"/>
    </row>
    <row r="2" spans="1:6" s="30" customFormat="1" ht="12.75" customHeight="1" hidden="1">
      <c r="A2" s="64"/>
      <c r="B2" s="64"/>
      <c r="C2" s="88"/>
      <c r="D2" s="89"/>
      <c r="E2" s="91"/>
      <c r="F2" s="91"/>
    </row>
    <row r="3" spans="1:6" s="30" customFormat="1" ht="17.25" customHeight="1">
      <c r="A3" s="64"/>
      <c r="B3" s="64"/>
      <c r="C3" s="77"/>
      <c r="D3" s="86"/>
      <c r="F3" s="87" t="s">
        <v>119</v>
      </c>
    </row>
    <row r="4" spans="1:6" s="48" customFormat="1" ht="49.5" customHeight="1">
      <c r="A4" s="305" t="s">
        <v>1</v>
      </c>
      <c r="B4" s="305" t="s">
        <v>170</v>
      </c>
      <c r="C4" s="135" t="s">
        <v>2</v>
      </c>
      <c r="D4" s="306" t="s">
        <v>437</v>
      </c>
      <c r="E4" s="307" t="s">
        <v>466</v>
      </c>
      <c r="F4" s="307" t="s">
        <v>494</v>
      </c>
    </row>
    <row r="5" spans="1:6" s="48" customFormat="1" ht="49.5" customHeight="1">
      <c r="A5" s="126" t="s">
        <v>150</v>
      </c>
      <c r="B5" s="158" t="s">
        <v>172</v>
      </c>
      <c r="C5" s="138" t="s">
        <v>493</v>
      </c>
      <c r="D5" s="124">
        <v>3180803</v>
      </c>
      <c r="E5" s="211">
        <v>3180803</v>
      </c>
      <c r="F5" s="124">
        <v>3060435</v>
      </c>
    </row>
    <row r="6" spans="1:6" s="48" customFormat="1" ht="49.5" customHeight="1">
      <c r="A6" s="126" t="s">
        <v>162</v>
      </c>
      <c r="B6" s="158" t="s">
        <v>172</v>
      </c>
      <c r="C6" s="308" t="s">
        <v>160</v>
      </c>
      <c r="D6" s="124">
        <v>1621202</v>
      </c>
      <c r="E6" s="211">
        <v>1621202</v>
      </c>
      <c r="F6" s="124">
        <v>1621202</v>
      </c>
    </row>
    <row r="7" spans="1:6" s="48" customFormat="1" ht="49.5" customHeight="1">
      <c r="A7" s="563" t="s">
        <v>426</v>
      </c>
      <c r="B7" s="563"/>
      <c r="C7" s="563"/>
      <c r="D7" s="204">
        <v>4802005</v>
      </c>
      <c r="E7" s="212">
        <v>4802005</v>
      </c>
      <c r="F7" s="204">
        <v>4680637</v>
      </c>
    </row>
    <row r="8" spans="1:6" s="48" customFormat="1" ht="49.5" customHeight="1">
      <c r="A8" s="126" t="s">
        <v>151</v>
      </c>
      <c r="B8" s="126" t="s">
        <v>187</v>
      </c>
      <c r="C8" s="308" t="s">
        <v>145</v>
      </c>
      <c r="D8" s="125"/>
      <c r="E8" s="211"/>
      <c r="F8" s="124"/>
    </row>
    <row r="9" spans="1:6" s="48" customFormat="1" ht="49.5" customHeight="1">
      <c r="A9" s="126" t="s">
        <v>159</v>
      </c>
      <c r="B9" s="126" t="s">
        <v>188</v>
      </c>
      <c r="C9" s="308" t="s">
        <v>189</v>
      </c>
      <c r="D9" s="125"/>
      <c r="E9" s="211"/>
      <c r="F9" s="124"/>
    </row>
    <row r="10" spans="1:6" s="48" customFormat="1" ht="49.5" customHeight="1">
      <c r="A10" s="126" t="s">
        <v>153</v>
      </c>
      <c r="B10" s="126" t="s">
        <v>190</v>
      </c>
      <c r="C10" s="308" t="s">
        <v>191</v>
      </c>
      <c r="D10" s="125"/>
      <c r="E10" s="211"/>
      <c r="F10" s="124"/>
    </row>
    <row r="11" spans="1:6" s="93" customFormat="1" ht="49.5" customHeight="1">
      <c r="A11" s="126" t="s">
        <v>154</v>
      </c>
      <c r="B11" s="126" t="s">
        <v>173</v>
      </c>
      <c r="C11" s="308" t="s">
        <v>192</v>
      </c>
      <c r="D11" s="124">
        <v>120000</v>
      </c>
      <c r="E11" s="211">
        <v>120000</v>
      </c>
      <c r="F11" s="124">
        <v>139526</v>
      </c>
    </row>
    <row r="12" spans="1:6" s="48" customFormat="1" ht="49.5" customHeight="1">
      <c r="A12" s="562" t="s">
        <v>427</v>
      </c>
      <c r="B12" s="562"/>
      <c r="C12" s="562"/>
      <c r="D12" s="204">
        <v>120000</v>
      </c>
      <c r="E12" s="212">
        <v>120000</v>
      </c>
      <c r="F12" s="204">
        <v>139526</v>
      </c>
    </row>
    <row r="13" spans="1:6" ht="60" customHeight="1">
      <c r="A13" s="126" t="s">
        <v>148</v>
      </c>
      <c r="B13" s="126" t="s">
        <v>177</v>
      </c>
      <c r="C13" s="138" t="s">
        <v>195</v>
      </c>
      <c r="D13" s="124">
        <v>2064480</v>
      </c>
      <c r="E13" s="214">
        <v>2064480</v>
      </c>
      <c r="F13" s="547">
        <v>2064480</v>
      </c>
    </row>
    <row r="14" spans="1:6" ht="49.5" customHeight="1">
      <c r="A14" s="126" t="s">
        <v>165</v>
      </c>
      <c r="B14" s="126" t="s">
        <v>495</v>
      </c>
      <c r="C14" s="308" t="s">
        <v>496</v>
      </c>
      <c r="D14" s="124"/>
      <c r="E14" s="211"/>
      <c r="F14" s="124">
        <v>101842</v>
      </c>
    </row>
    <row r="15" spans="1:6" s="48" customFormat="1" ht="49.5" customHeight="1">
      <c r="A15" s="562" t="s">
        <v>428</v>
      </c>
      <c r="B15" s="562"/>
      <c r="C15" s="562"/>
      <c r="D15" s="204">
        <v>2064480</v>
      </c>
      <c r="E15" s="212">
        <v>2064480</v>
      </c>
      <c r="F15" s="204">
        <f>SUM(F13:F14)</f>
        <v>2166322</v>
      </c>
    </row>
    <row r="16" spans="1:6" s="48" customFormat="1" ht="49.5" customHeight="1">
      <c r="A16" s="562" t="s">
        <v>429</v>
      </c>
      <c r="B16" s="564"/>
      <c r="C16" s="564"/>
      <c r="D16" s="205">
        <v>6986485</v>
      </c>
      <c r="E16" s="213">
        <v>6986485</v>
      </c>
      <c r="F16" s="205">
        <f>SUM(F15+F12+F7)</f>
        <v>6986485</v>
      </c>
    </row>
    <row r="17" spans="1:6" s="48" customFormat="1" ht="49.5" customHeight="1">
      <c r="A17" s="126" t="s">
        <v>193</v>
      </c>
      <c r="B17" s="126" t="s">
        <v>184</v>
      </c>
      <c r="C17" s="308" t="s">
        <v>146</v>
      </c>
      <c r="D17" s="124">
        <v>1053675</v>
      </c>
      <c r="E17" s="211">
        <v>1053675</v>
      </c>
      <c r="F17" s="124">
        <v>1053675</v>
      </c>
    </row>
    <row r="18" spans="1:253" s="94" customFormat="1" ht="49.5" customHeight="1">
      <c r="A18" s="559" t="s">
        <v>430</v>
      </c>
      <c r="B18" s="560"/>
      <c r="C18" s="561"/>
      <c r="D18" s="261">
        <v>1053675</v>
      </c>
      <c r="E18" s="262">
        <v>1053675</v>
      </c>
      <c r="F18" s="261">
        <v>1053675</v>
      </c>
      <c r="IK18" s="95"/>
      <c r="IL18" s="95"/>
      <c r="IM18" s="95"/>
      <c r="IN18" s="95"/>
      <c r="IO18" s="95"/>
      <c r="IP18" s="95"/>
      <c r="IQ18" s="95"/>
      <c r="IR18" s="95"/>
      <c r="IS18" s="95"/>
    </row>
    <row r="19" spans="1:6" ht="49.5" customHeight="1">
      <c r="A19" s="126"/>
      <c r="B19" s="126"/>
      <c r="C19" s="309" t="s">
        <v>424</v>
      </c>
      <c r="D19" s="310">
        <v>5</v>
      </c>
      <c r="E19" s="311">
        <v>5</v>
      </c>
      <c r="F19" s="311">
        <v>5</v>
      </c>
    </row>
    <row r="20" spans="1:6" ht="49.5" customHeight="1">
      <c r="A20" s="126"/>
      <c r="B20" s="126"/>
      <c r="C20" s="120" t="s">
        <v>425</v>
      </c>
      <c r="D20" s="311">
        <v>4</v>
      </c>
      <c r="E20" s="311">
        <v>4</v>
      </c>
      <c r="F20" s="311">
        <v>4</v>
      </c>
    </row>
    <row r="21" spans="1:3" ht="49.5" customHeight="1">
      <c r="A21" s="64"/>
      <c r="B21" s="64"/>
      <c r="C21" s="26"/>
    </row>
    <row r="22" spans="1:3" ht="49.5" customHeight="1">
      <c r="A22" s="64"/>
      <c r="B22" s="64"/>
      <c r="C22" s="26"/>
    </row>
    <row r="23" spans="1:3" ht="49.5" customHeight="1">
      <c r="A23" s="64"/>
      <c r="B23" s="64"/>
      <c r="C23" s="26"/>
    </row>
    <row r="24" ht="49.5" customHeight="1">
      <c r="C24" s="26"/>
    </row>
    <row r="25" ht="16.5">
      <c r="C25" s="26"/>
    </row>
    <row r="26" ht="16.5">
      <c r="C26" s="26"/>
    </row>
    <row r="27" ht="16.5">
      <c r="C27" s="26"/>
    </row>
    <row r="28" ht="16.5">
      <c r="C28" s="26"/>
    </row>
    <row r="29" ht="16.5">
      <c r="C29" s="26"/>
    </row>
    <row r="30" ht="16.5">
      <c r="C30" s="26"/>
    </row>
    <row r="31" ht="16.5">
      <c r="C31" s="26"/>
    </row>
    <row r="32" ht="16.5">
      <c r="C32" s="26"/>
    </row>
    <row r="33" ht="16.5">
      <c r="C33" s="26"/>
    </row>
    <row r="34" ht="16.5">
      <c r="C34" s="26"/>
    </row>
    <row r="35" ht="16.5">
      <c r="C35" s="26"/>
    </row>
    <row r="36" ht="16.5">
      <c r="C36" s="26"/>
    </row>
    <row r="37" ht="16.5">
      <c r="C37" s="26"/>
    </row>
    <row r="38" ht="16.5">
      <c r="C38" s="26"/>
    </row>
    <row r="39" ht="16.5">
      <c r="C39" s="26"/>
    </row>
    <row r="40" ht="16.5">
      <c r="C40" s="26"/>
    </row>
    <row r="41" ht="16.5">
      <c r="C41" s="26"/>
    </row>
  </sheetData>
  <sheetProtection selectLockedCells="1" selectUnlockedCells="1"/>
  <mergeCells count="5">
    <mergeCell ref="A18:C18"/>
    <mergeCell ref="A12:C12"/>
    <mergeCell ref="A7:C7"/>
    <mergeCell ref="A15:C15"/>
    <mergeCell ref="A16:C16"/>
  </mergeCells>
  <printOptions horizontalCentered="1"/>
  <pageMargins left="0.22013888888888888" right="0.4201388888888889" top="0.9201388888888888" bottom="2.3201388888888888" header="0.5118055555555555" footer="0.5118055555555555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workbookViewId="0" topLeftCell="A1">
      <selection activeCell="F4" sqref="F4"/>
    </sheetView>
  </sheetViews>
  <sheetFormatPr defaultColWidth="9.00390625" defaultRowHeight="12.75"/>
  <cols>
    <col min="1" max="2" width="7.25390625" style="0" customWidth="1"/>
    <col min="3" max="3" width="25.375" style="0" customWidth="1"/>
    <col min="4" max="4" width="28.625" style="0" customWidth="1"/>
    <col min="5" max="5" width="27.375" style="0" customWidth="1"/>
    <col min="6" max="6" width="27.75390625" style="0" customWidth="1"/>
  </cols>
  <sheetData>
    <row r="1" spans="1:6" ht="49.5" customHeight="1">
      <c r="A1" s="565" t="s">
        <v>546</v>
      </c>
      <c r="B1" s="565"/>
      <c r="C1" s="565"/>
      <c r="D1" s="565"/>
      <c r="E1" s="565"/>
      <c r="F1" s="565"/>
    </row>
    <row r="2" spans="1:6" ht="49.5" customHeight="1">
      <c r="A2" s="378" t="s">
        <v>196</v>
      </c>
      <c r="B2" s="378" t="s">
        <v>170</v>
      </c>
      <c r="C2" s="378" t="s">
        <v>2</v>
      </c>
      <c r="D2" s="380" t="s">
        <v>437</v>
      </c>
      <c r="E2" s="381" t="s">
        <v>467</v>
      </c>
      <c r="F2" s="381" t="s">
        <v>497</v>
      </c>
    </row>
    <row r="3" spans="1:6" ht="49.5" customHeight="1">
      <c r="A3" s="120">
        <v>1</v>
      </c>
      <c r="B3" s="152" t="s">
        <v>197</v>
      </c>
      <c r="C3" s="409" t="s">
        <v>198</v>
      </c>
      <c r="D3" s="125"/>
      <c r="E3" s="410"/>
      <c r="F3" s="410"/>
    </row>
    <row r="4" spans="1:6" ht="49.5" customHeight="1">
      <c r="A4" s="120">
        <v>2</v>
      </c>
      <c r="B4" s="152" t="s">
        <v>199</v>
      </c>
      <c r="C4" s="309" t="s">
        <v>200</v>
      </c>
      <c r="D4" s="125">
        <v>1235000</v>
      </c>
      <c r="E4" s="410">
        <v>2246450</v>
      </c>
      <c r="F4" s="410">
        <v>1832039</v>
      </c>
    </row>
    <row r="5" spans="1:6" ht="49.5" customHeight="1">
      <c r="A5" s="120">
        <v>3</v>
      </c>
      <c r="B5" s="152" t="s">
        <v>202</v>
      </c>
      <c r="C5" s="120" t="s">
        <v>201</v>
      </c>
      <c r="D5" s="125"/>
      <c r="E5" s="410"/>
      <c r="F5" s="410"/>
    </row>
    <row r="6" spans="1:6" s="9" customFormat="1" ht="49.5" customHeight="1">
      <c r="A6" s="569" t="s">
        <v>203</v>
      </c>
      <c r="B6" s="569"/>
      <c r="C6" s="569"/>
      <c r="D6" s="419">
        <v>1235000</v>
      </c>
      <c r="E6" s="420">
        <v>2246450</v>
      </c>
      <c r="F6" s="420">
        <v>1832039</v>
      </c>
    </row>
    <row r="7" spans="1:6" s="9" customFormat="1" ht="49.5" customHeight="1">
      <c r="A7" s="120">
        <v>4</v>
      </c>
      <c r="B7" s="152" t="s">
        <v>204</v>
      </c>
      <c r="C7" s="309" t="s">
        <v>207</v>
      </c>
      <c r="D7" s="125">
        <v>80000</v>
      </c>
      <c r="E7" s="410">
        <v>84300</v>
      </c>
      <c r="F7" s="410">
        <v>144300</v>
      </c>
    </row>
    <row r="8" spans="1:6" s="9" customFormat="1" ht="49.5" customHeight="1">
      <c r="A8" s="120">
        <v>5</v>
      </c>
      <c r="B8" s="152" t="s">
        <v>205</v>
      </c>
      <c r="C8" s="120" t="s">
        <v>208</v>
      </c>
      <c r="D8" s="125">
        <v>130000</v>
      </c>
      <c r="E8" s="410">
        <v>130000</v>
      </c>
      <c r="F8" s="410">
        <v>130211</v>
      </c>
    </row>
    <row r="9" spans="1:6" s="9" customFormat="1" ht="49.5" customHeight="1">
      <c r="A9" s="569" t="s">
        <v>206</v>
      </c>
      <c r="B9" s="569"/>
      <c r="C9" s="569"/>
      <c r="D9" s="419">
        <v>210000</v>
      </c>
      <c r="E9" s="420">
        <v>214300</v>
      </c>
      <c r="F9" s="420">
        <v>274511</v>
      </c>
    </row>
    <row r="10" spans="1:6" s="9" customFormat="1" ht="49.5" customHeight="1">
      <c r="A10" s="411">
        <v>6</v>
      </c>
      <c r="B10" s="412" t="s">
        <v>209</v>
      </c>
      <c r="C10" s="413" t="s">
        <v>210</v>
      </c>
      <c r="D10" s="414">
        <v>970000</v>
      </c>
      <c r="E10" s="410">
        <v>970000</v>
      </c>
      <c r="F10" s="410">
        <v>985261</v>
      </c>
    </row>
    <row r="11" spans="1:6" s="9" customFormat="1" ht="49.5" customHeight="1">
      <c r="A11" s="411">
        <v>7</v>
      </c>
      <c r="B11" s="412" t="s">
        <v>211</v>
      </c>
      <c r="C11" s="413" t="s">
        <v>212</v>
      </c>
      <c r="D11" s="414">
        <v>285000</v>
      </c>
      <c r="E11" s="410">
        <v>285000</v>
      </c>
      <c r="F11" s="410">
        <v>285000</v>
      </c>
    </row>
    <row r="12" spans="1:6" s="9" customFormat="1" ht="49.5" customHeight="1">
      <c r="A12" s="415">
        <v>8</v>
      </c>
      <c r="B12" s="412" t="s">
        <v>213</v>
      </c>
      <c r="C12" s="120" t="s">
        <v>161</v>
      </c>
      <c r="D12" s="125"/>
      <c r="E12" s="410">
        <v>50000</v>
      </c>
      <c r="F12" s="410">
        <v>50000</v>
      </c>
    </row>
    <row r="13" spans="1:6" s="9" customFormat="1" ht="49.5" customHeight="1">
      <c r="A13" s="120">
        <v>9</v>
      </c>
      <c r="B13" s="412" t="s">
        <v>214</v>
      </c>
      <c r="C13" s="120" t="s">
        <v>215</v>
      </c>
      <c r="D13" s="125">
        <v>800000</v>
      </c>
      <c r="E13" s="410">
        <v>750000</v>
      </c>
      <c r="F13" s="410">
        <v>1030284</v>
      </c>
    </row>
    <row r="14" spans="1:6" ht="49.5" customHeight="1">
      <c r="A14" s="120">
        <v>10</v>
      </c>
      <c r="B14" s="412" t="s">
        <v>216</v>
      </c>
      <c r="C14" s="120" t="s">
        <v>217</v>
      </c>
      <c r="D14" s="125">
        <v>100000</v>
      </c>
      <c r="E14" s="410">
        <v>100000</v>
      </c>
      <c r="F14" s="410">
        <v>160000</v>
      </c>
    </row>
    <row r="15" spans="1:6" ht="49.5" customHeight="1">
      <c r="A15" s="120">
        <v>11</v>
      </c>
      <c r="B15" s="412" t="s">
        <v>218</v>
      </c>
      <c r="C15" s="416" t="s">
        <v>220</v>
      </c>
      <c r="D15" s="125">
        <v>100000</v>
      </c>
      <c r="E15" s="410">
        <v>100000</v>
      </c>
      <c r="F15" s="410">
        <v>100000</v>
      </c>
    </row>
    <row r="16" spans="1:6" ht="49.5" customHeight="1">
      <c r="A16" s="120">
        <v>12</v>
      </c>
      <c r="B16" s="412" t="s">
        <v>219</v>
      </c>
      <c r="C16" s="416" t="s">
        <v>221</v>
      </c>
      <c r="D16" s="125">
        <v>1400000</v>
      </c>
      <c r="E16" s="410">
        <v>1395700</v>
      </c>
      <c r="F16" s="410">
        <v>1829426</v>
      </c>
    </row>
    <row r="17" spans="1:6" ht="49.5" customHeight="1">
      <c r="A17" s="566" t="s">
        <v>222</v>
      </c>
      <c r="B17" s="567"/>
      <c r="C17" s="422" t="s">
        <v>80</v>
      </c>
      <c r="D17" s="419">
        <v>3655000</v>
      </c>
      <c r="E17" s="420">
        <v>3650700</v>
      </c>
      <c r="F17" s="420">
        <f>SUM(F10:F16)</f>
        <v>4439971</v>
      </c>
    </row>
    <row r="18" spans="1:6" ht="49.5" customHeight="1">
      <c r="A18" s="120">
        <v>13</v>
      </c>
      <c r="B18" s="153" t="s">
        <v>223</v>
      </c>
      <c r="C18" s="120" t="s">
        <v>224</v>
      </c>
      <c r="D18" s="125">
        <v>50000</v>
      </c>
      <c r="E18" s="410">
        <v>50000</v>
      </c>
      <c r="F18" s="410">
        <v>50000</v>
      </c>
    </row>
    <row r="19" spans="1:6" ht="49.5" customHeight="1">
      <c r="A19" s="417">
        <v>14</v>
      </c>
      <c r="B19" s="311" t="s">
        <v>225</v>
      </c>
      <c r="C19" s="416" t="s">
        <v>226</v>
      </c>
      <c r="D19" s="124"/>
      <c r="E19" s="418"/>
      <c r="F19" s="418"/>
    </row>
    <row r="20" spans="1:6" ht="49.5" customHeight="1">
      <c r="A20" s="566" t="s">
        <v>227</v>
      </c>
      <c r="B20" s="567"/>
      <c r="C20" s="423" t="s">
        <v>236</v>
      </c>
      <c r="D20" s="424">
        <v>50000</v>
      </c>
      <c r="E20" s="425">
        <v>50000</v>
      </c>
      <c r="F20" s="425">
        <v>50000</v>
      </c>
    </row>
    <row r="21" spans="1:6" ht="49.5" customHeight="1">
      <c r="A21" s="120">
        <v>15</v>
      </c>
      <c r="B21" s="153" t="s">
        <v>228</v>
      </c>
      <c r="C21" s="120" t="s">
        <v>229</v>
      </c>
      <c r="D21" s="125">
        <v>1404000</v>
      </c>
      <c r="E21" s="410">
        <v>1404000</v>
      </c>
      <c r="F21" s="410">
        <v>1148903</v>
      </c>
    </row>
    <row r="22" spans="1:6" ht="49.5" customHeight="1">
      <c r="A22" s="120">
        <v>16</v>
      </c>
      <c r="B22" s="153" t="s">
        <v>230</v>
      </c>
      <c r="C22" s="120" t="s">
        <v>231</v>
      </c>
      <c r="D22" s="125"/>
      <c r="E22" s="410"/>
      <c r="F22" s="410"/>
    </row>
    <row r="23" spans="1:6" ht="49.5" customHeight="1">
      <c r="A23" s="120">
        <v>17</v>
      </c>
      <c r="B23" s="153" t="s">
        <v>232</v>
      </c>
      <c r="C23" s="120" t="s">
        <v>233</v>
      </c>
      <c r="D23" s="125">
        <v>50000</v>
      </c>
      <c r="E23" s="410">
        <v>50000</v>
      </c>
      <c r="F23" s="410">
        <v>50000</v>
      </c>
    </row>
    <row r="24" spans="1:6" ht="49.5" customHeight="1">
      <c r="A24" s="566" t="s">
        <v>234</v>
      </c>
      <c r="B24" s="567"/>
      <c r="C24" s="423" t="s">
        <v>235</v>
      </c>
      <c r="D24" s="419">
        <v>50000</v>
      </c>
      <c r="E24" s="420">
        <v>50000</v>
      </c>
      <c r="F24" s="420">
        <v>50000</v>
      </c>
    </row>
    <row r="25" spans="1:6" ht="49.5" customHeight="1">
      <c r="A25" s="568" t="s">
        <v>237</v>
      </c>
      <c r="B25" s="568"/>
      <c r="C25" s="568"/>
      <c r="D25" s="263">
        <v>6604000</v>
      </c>
      <c r="E25" s="154">
        <v>7615450</v>
      </c>
      <c r="F25" s="154">
        <f>SUM(F24+F21+F20+F17+F9+F6)</f>
        <v>7795424</v>
      </c>
    </row>
    <row r="26" ht="24.75" customHeight="1"/>
    <row r="27" ht="18" customHeight="1"/>
    <row r="28" ht="18" customHeight="1"/>
    <row r="29" s="84" customFormat="1" ht="18" customHeight="1"/>
    <row r="30" ht="18" customHeight="1"/>
    <row r="31" ht="18" customHeight="1"/>
    <row r="32" s="67" customFormat="1" ht="18" customHeight="1"/>
    <row r="33" s="67" customFormat="1" ht="16.5" customHeight="1"/>
  </sheetData>
  <sheetProtection selectLockedCells="1" selectUnlockedCells="1"/>
  <mergeCells count="7">
    <mergeCell ref="A1:F1"/>
    <mergeCell ref="A17:B17"/>
    <mergeCell ref="A20:B20"/>
    <mergeCell ref="A24:B24"/>
    <mergeCell ref="A25:C25"/>
    <mergeCell ref="A6:C6"/>
    <mergeCell ref="A9:C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6"/>
  <sheetViews>
    <sheetView view="pageBreakPreview" zoomScale="60" workbookViewId="0" topLeftCell="A1">
      <selection activeCell="J4" sqref="J4"/>
    </sheetView>
  </sheetViews>
  <sheetFormatPr defaultColWidth="9.00390625" defaultRowHeight="12.75"/>
  <cols>
    <col min="1" max="1" width="8.00390625" style="0" customWidth="1"/>
    <col min="2" max="2" width="32.75390625" style="0" customWidth="1"/>
    <col min="3" max="3" width="39.75390625" style="122" customWidth="1"/>
    <col min="4" max="4" width="38.25390625" style="122" customWidth="1"/>
    <col min="5" max="5" width="33.125" style="122" customWidth="1"/>
    <col min="6" max="6" width="40.625" style="0" customWidth="1"/>
    <col min="7" max="7" width="31.125" style="122" customWidth="1"/>
    <col min="8" max="8" width="26.625" style="0" customWidth="1"/>
    <col min="9" max="9" width="30.125" style="0" customWidth="1"/>
    <col min="10" max="10" width="13.625" style="0" bestFit="1" customWidth="1"/>
  </cols>
  <sheetData>
    <row r="1" s="3" customFormat="1" ht="15.75">
      <c r="G1" s="363" t="s">
        <v>120</v>
      </c>
    </row>
    <row r="2" spans="2:9" s="3" customFormat="1" ht="35.25" customHeight="1">
      <c r="B2" s="549" t="s">
        <v>547</v>
      </c>
      <c r="C2" s="549"/>
      <c r="D2" s="549"/>
      <c r="E2" s="549"/>
      <c r="F2" s="549"/>
      <c r="G2" s="549"/>
      <c r="H2" s="39" t="s">
        <v>370</v>
      </c>
      <c r="I2" s="39"/>
    </row>
    <row r="3" spans="1:9" ht="39.75" customHeight="1">
      <c r="A3" s="343"/>
      <c r="B3" s="573" t="s">
        <v>468</v>
      </c>
      <c r="C3" s="573"/>
      <c r="D3" s="353" t="s">
        <v>469</v>
      </c>
      <c r="E3" s="353" t="s">
        <v>498</v>
      </c>
      <c r="F3" s="574" t="s">
        <v>470</v>
      </c>
      <c r="G3" s="574"/>
      <c r="H3" s="430" t="s">
        <v>472</v>
      </c>
      <c r="I3" s="431" t="s">
        <v>501</v>
      </c>
    </row>
    <row r="4" spans="1:9" ht="39.75" customHeight="1">
      <c r="A4" s="343"/>
      <c r="B4" s="575" t="s">
        <v>121</v>
      </c>
      <c r="C4" s="575"/>
      <c r="D4" s="321"/>
      <c r="E4" s="321"/>
      <c r="F4" s="576" t="s">
        <v>121</v>
      </c>
      <c r="G4" s="575"/>
      <c r="H4" s="354"/>
      <c r="I4" s="354"/>
    </row>
    <row r="5" spans="1:9" ht="15.75">
      <c r="A5" s="344" t="s">
        <v>269</v>
      </c>
      <c r="B5" s="354" t="s">
        <v>280</v>
      </c>
      <c r="C5" s="137">
        <v>9681074</v>
      </c>
      <c r="D5" s="137">
        <v>9681074</v>
      </c>
      <c r="E5" s="137">
        <v>9690346</v>
      </c>
      <c r="F5" s="319" t="s">
        <v>312</v>
      </c>
      <c r="G5" s="207">
        <v>6986485</v>
      </c>
      <c r="H5" s="207">
        <v>6986485</v>
      </c>
      <c r="I5" s="207">
        <v>6986485</v>
      </c>
    </row>
    <row r="6" spans="1:9" ht="15.75">
      <c r="A6" s="344" t="s">
        <v>271</v>
      </c>
      <c r="B6" s="354" t="s">
        <v>375</v>
      </c>
      <c r="C6" s="137">
        <v>1763000</v>
      </c>
      <c r="D6" s="137">
        <v>1763000</v>
      </c>
      <c r="E6" s="137">
        <v>1763000</v>
      </c>
      <c r="F6" s="319" t="s">
        <v>313</v>
      </c>
      <c r="G6" s="207">
        <v>1053675</v>
      </c>
      <c r="H6" s="207">
        <v>1053675</v>
      </c>
      <c r="I6" s="207">
        <v>1053675</v>
      </c>
    </row>
    <row r="7" spans="1:9" ht="15.75">
      <c r="A7" s="344" t="s">
        <v>272</v>
      </c>
      <c r="B7" s="354" t="s">
        <v>281</v>
      </c>
      <c r="C7" s="137">
        <v>1800000</v>
      </c>
      <c r="D7" s="137">
        <v>1800000</v>
      </c>
      <c r="E7" s="137">
        <v>1800000</v>
      </c>
      <c r="F7" s="319" t="s">
        <v>168</v>
      </c>
      <c r="G7" s="207">
        <v>6604000</v>
      </c>
      <c r="H7" s="207">
        <v>7615450</v>
      </c>
      <c r="I7" s="207">
        <v>7795424</v>
      </c>
    </row>
    <row r="8" spans="1:9" ht="15.75">
      <c r="A8" s="344" t="s">
        <v>273</v>
      </c>
      <c r="B8" s="354" t="s">
        <v>282</v>
      </c>
      <c r="C8" s="137"/>
      <c r="D8" s="137">
        <v>1851450</v>
      </c>
      <c r="E8" s="137">
        <v>1648115</v>
      </c>
      <c r="F8" s="319"/>
      <c r="G8" s="207"/>
      <c r="H8" s="207"/>
      <c r="I8" s="207"/>
    </row>
    <row r="9" spans="1:9" ht="15.75">
      <c r="A9" s="344" t="s">
        <v>274</v>
      </c>
      <c r="B9" s="120" t="s">
        <v>433</v>
      </c>
      <c r="C9" s="137"/>
      <c r="D9" s="137"/>
      <c r="E9" s="137"/>
      <c r="F9" s="319" t="s">
        <v>503</v>
      </c>
      <c r="G9" s="207">
        <v>1763000</v>
      </c>
      <c r="H9" s="207">
        <v>2654500</v>
      </c>
      <c r="I9" s="207">
        <v>2700440</v>
      </c>
    </row>
    <row r="10" spans="1:9" ht="15.75">
      <c r="A10" s="343"/>
      <c r="B10" s="120"/>
      <c r="C10" s="137"/>
      <c r="D10" s="137"/>
      <c r="E10" s="137"/>
      <c r="F10" s="319"/>
      <c r="G10" s="207"/>
      <c r="H10" s="207"/>
      <c r="I10" s="207"/>
    </row>
    <row r="11" spans="1:9" ht="15.75">
      <c r="A11" s="345" t="s">
        <v>279</v>
      </c>
      <c r="B11" s="355" t="s">
        <v>357</v>
      </c>
      <c r="C11" s="221">
        <v>13244074</v>
      </c>
      <c r="D11" s="221">
        <f>SUM(D5:D10)</f>
        <v>15095524</v>
      </c>
      <c r="E11" s="221">
        <f>SUM(E5:E10)</f>
        <v>14901461</v>
      </c>
      <c r="F11" s="319"/>
      <c r="G11" s="207"/>
      <c r="H11" s="207"/>
      <c r="I11" s="207"/>
    </row>
    <row r="12" spans="1:9" ht="15.75">
      <c r="A12" s="343"/>
      <c r="B12" s="120"/>
      <c r="C12" s="137"/>
      <c r="D12" s="137"/>
      <c r="E12" s="137"/>
      <c r="F12" s="319"/>
      <c r="G12" s="207"/>
      <c r="H12" s="207"/>
      <c r="I12" s="207"/>
    </row>
    <row r="13" spans="1:9" ht="15.75">
      <c r="A13" s="344" t="s">
        <v>238</v>
      </c>
      <c r="B13" s="120" t="s">
        <v>283</v>
      </c>
      <c r="C13" s="137">
        <v>3878215</v>
      </c>
      <c r="D13" s="137">
        <v>3878215</v>
      </c>
      <c r="E13" s="137">
        <v>3883215</v>
      </c>
      <c r="F13" s="319" t="s">
        <v>504</v>
      </c>
      <c r="G13" s="207">
        <v>270000</v>
      </c>
      <c r="H13" s="207">
        <v>270000</v>
      </c>
      <c r="I13" s="207">
        <v>476790</v>
      </c>
    </row>
    <row r="14" spans="1:9" ht="15.75">
      <c r="A14" s="344"/>
      <c r="B14" s="120" t="s">
        <v>440</v>
      </c>
      <c r="C14" s="137">
        <v>200000</v>
      </c>
      <c r="D14" s="137">
        <v>200000</v>
      </c>
      <c r="E14" s="137">
        <v>200000</v>
      </c>
      <c r="F14" s="319"/>
      <c r="G14" s="207"/>
      <c r="H14" s="207"/>
      <c r="I14" s="207"/>
    </row>
    <row r="15" spans="1:9" ht="15.75">
      <c r="A15" s="344"/>
      <c r="B15" s="120" t="s">
        <v>460</v>
      </c>
      <c r="C15" s="137"/>
      <c r="D15" s="137">
        <v>51500</v>
      </c>
      <c r="E15" s="137">
        <v>96500</v>
      </c>
      <c r="F15" s="319" t="s">
        <v>505</v>
      </c>
      <c r="G15" s="207">
        <v>185000</v>
      </c>
      <c r="H15" s="207">
        <v>185000</v>
      </c>
      <c r="I15" s="207">
        <v>185000</v>
      </c>
    </row>
    <row r="16" spans="1:9" ht="30" customHeight="1">
      <c r="A16" s="346" t="s">
        <v>284</v>
      </c>
      <c r="B16" s="356" t="s">
        <v>97</v>
      </c>
      <c r="C16" s="269">
        <f>SUM(C13:C14)</f>
        <v>4078215</v>
      </c>
      <c r="D16" s="269">
        <f>SUM(D13:D14)</f>
        <v>4078215</v>
      </c>
      <c r="E16" s="269">
        <f>SUM(E13:E15)</f>
        <v>4179715</v>
      </c>
      <c r="F16" s="319"/>
      <c r="G16" s="207"/>
      <c r="H16" s="207"/>
      <c r="I16" s="207"/>
    </row>
    <row r="17" spans="1:9" ht="15.75">
      <c r="A17" s="348"/>
      <c r="B17" s="178" t="s">
        <v>288</v>
      </c>
      <c r="C17" s="360">
        <v>2105000</v>
      </c>
      <c r="D17" s="360">
        <v>2105000</v>
      </c>
      <c r="E17" s="360">
        <v>2105000</v>
      </c>
      <c r="F17" s="319"/>
      <c r="G17" s="207"/>
      <c r="H17" s="207"/>
      <c r="I17" s="207"/>
    </row>
    <row r="18" spans="1:9" ht="15.75">
      <c r="A18" s="347" t="s">
        <v>286</v>
      </c>
      <c r="B18" s="178" t="s">
        <v>287</v>
      </c>
      <c r="C18" s="360"/>
      <c r="D18" s="360"/>
      <c r="E18" s="360"/>
      <c r="F18" s="319"/>
      <c r="G18" s="207"/>
      <c r="H18" s="207"/>
      <c r="I18" s="207"/>
    </row>
    <row r="19" spans="1:9" ht="15.75">
      <c r="A19" s="348" t="s">
        <v>289</v>
      </c>
      <c r="B19" s="178" t="s">
        <v>291</v>
      </c>
      <c r="C19" s="360">
        <v>455000</v>
      </c>
      <c r="D19" s="360">
        <v>455000</v>
      </c>
      <c r="E19" s="360">
        <v>455000</v>
      </c>
      <c r="F19" s="319"/>
      <c r="G19" s="207"/>
      <c r="H19" s="207"/>
      <c r="I19" s="207"/>
    </row>
    <row r="20" spans="1:9" ht="15.75">
      <c r="A20" s="349" t="s">
        <v>290</v>
      </c>
      <c r="B20" s="120" t="s">
        <v>293</v>
      </c>
      <c r="C20" s="189"/>
      <c r="D20" s="189"/>
      <c r="E20" s="189"/>
      <c r="F20" s="319"/>
      <c r="G20" s="207"/>
      <c r="H20" s="207"/>
      <c r="I20" s="207"/>
    </row>
    <row r="21" spans="1:9" ht="15.75">
      <c r="A21" s="349" t="s">
        <v>292</v>
      </c>
      <c r="B21" s="120" t="s">
        <v>294</v>
      </c>
      <c r="C21" s="189"/>
      <c r="D21" s="189"/>
      <c r="E21" s="189"/>
      <c r="F21" s="319"/>
      <c r="G21" s="207"/>
      <c r="H21" s="207"/>
      <c r="I21" s="207"/>
    </row>
    <row r="22" spans="1:9" ht="15.75">
      <c r="A22" s="350"/>
      <c r="B22" s="178" t="s">
        <v>295</v>
      </c>
      <c r="C22" s="360">
        <v>92000</v>
      </c>
      <c r="D22" s="360">
        <v>92000</v>
      </c>
      <c r="E22" s="360">
        <v>92000</v>
      </c>
      <c r="F22" s="319"/>
      <c r="G22" s="207"/>
      <c r="H22" s="207"/>
      <c r="I22" s="207"/>
    </row>
    <row r="23" spans="1:9" ht="15.75">
      <c r="A23" s="350"/>
      <c r="B23" s="178" t="s">
        <v>388</v>
      </c>
      <c r="C23" s="360">
        <v>547000</v>
      </c>
      <c r="D23" s="360">
        <v>547000</v>
      </c>
      <c r="E23" s="360">
        <v>547000</v>
      </c>
      <c r="F23" s="319"/>
      <c r="G23" s="207"/>
      <c r="H23" s="207"/>
      <c r="I23" s="207"/>
    </row>
    <row r="24" spans="1:9" ht="15.75">
      <c r="A24" s="347" t="s">
        <v>296</v>
      </c>
      <c r="B24" s="178" t="s">
        <v>298</v>
      </c>
      <c r="C24" s="360">
        <v>172000</v>
      </c>
      <c r="D24" s="360">
        <v>172000</v>
      </c>
      <c r="E24" s="360">
        <v>172000</v>
      </c>
      <c r="F24" s="319"/>
      <c r="G24" s="207"/>
      <c r="H24" s="207"/>
      <c r="I24" s="207"/>
    </row>
    <row r="25" spans="1:9" ht="15.75">
      <c r="A25" s="347"/>
      <c r="B25" s="178" t="s">
        <v>499</v>
      </c>
      <c r="C25" s="360"/>
      <c r="D25" s="360"/>
      <c r="E25" s="360"/>
      <c r="F25" s="319"/>
      <c r="G25" s="207"/>
      <c r="H25" s="207"/>
      <c r="I25" s="207"/>
    </row>
    <row r="26" spans="1:9" ht="15.75">
      <c r="A26" s="348"/>
      <c r="B26" s="358" t="s">
        <v>387</v>
      </c>
      <c r="C26" s="339">
        <v>2824000</v>
      </c>
      <c r="D26" s="339">
        <v>2824000</v>
      </c>
      <c r="E26" s="339">
        <v>2824000</v>
      </c>
      <c r="F26" s="319"/>
      <c r="G26" s="207"/>
      <c r="H26" s="207"/>
      <c r="I26" s="207"/>
    </row>
    <row r="27" spans="1:9" ht="15.75">
      <c r="A27" s="351" t="s">
        <v>297</v>
      </c>
      <c r="B27" s="120" t="s">
        <v>301</v>
      </c>
      <c r="C27" s="189">
        <v>200000</v>
      </c>
      <c r="D27" s="189">
        <v>200000</v>
      </c>
      <c r="E27" s="189">
        <v>200000</v>
      </c>
      <c r="F27" s="319"/>
      <c r="G27" s="207"/>
      <c r="H27" s="207"/>
      <c r="I27" s="207"/>
    </row>
    <row r="28" spans="1:9" ht="15.75">
      <c r="A28" s="352" t="s">
        <v>299</v>
      </c>
      <c r="B28" s="120" t="s">
        <v>305</v>
      </c>
      <c r="C28" s="189">
        <v>100000</v>
      </c>
      <c r="D28" s="189">
        <v>100000</v>
      </c>
      <c r="E28" s="189">
        <v>100000</v>
      </c>
      <c r="F28" s="319"/>
      <c r="G28" s="207"/>
      <c r="H28" s="207"/>
      <c r="I28" s="207"/>
    </row>
    <row r="29" spans="1:9" ht="15.75">
      <c r="A29" s="352" t="s">
        <v>304</v>
      </c>
      <c r="B29" s="120" t="s">
        <v>303</v>
      </c>
      <c r="C29" s="189"/>
      <c r="D29" s="189"/>
      <c r="E29" s="189"/>
      <c r="F29" s="319"/>
      <c r="G29" s="207"/>
      <c r="H29" s="207"/>
      <c r="I29" s="207"/>
    </row>
    <row r="30" spans="1:9" ht="15.75">
      <c r="A30" s="352" t="s">
        <v>302</v>
      </c>
      <c r="B30" s="120" t="s">
        <v>367</v>
      </c>
      <c r="C30" s="189">
        <v>50000</v>
      </c>
      <c r="D30" s="189">
        <v>50000</v>
      </c>
      <c r="E30" s="189">
        <v>50000</v>
      </c>
      <c r="F30" s="319"/>
      <c r="G30" s="207"/>
      <c r="H30" s="207"/>
      <c r="I30" s="207"/>
    </row>
    <row r="31" spans="1:9" ht="15.75">
      <c r="A31" s="352" t="s">
        <v>366</v>
      </c>
      <c r="B31" s="120" t="s">
        <v>376</v>
      </c>
      <c r="C31" s="189">
        <v>240000</v>
      </c>
      <c r="D31" s="189">
        <v>240000</v>
      </c>
      <c r="E31" s="189">
        <v>240000</v>
      </c>
      <c r="F31" s="319"/>
      <c r="G31" s="207"/>
      <c r="H31" s="207"/>
      <c r="I31" s="207"/>
    </row>
    <row r="32" spans="1:9" ht="15.75">
      <c r="A32" s="352" t="s">
        <v>368</v>
      </c>
      <c r="B32" s="120" t="s">
        <v>342</v>
      </c>
      <c r="C32" s="189">
        <v>10000</v>
      </c>
      <c r="D32" s="189">
        <v>10000</v>
      </c>
      <c r="E32" s="189">
        <v>10000</v>
      </c>
      <c r="F32" s="319"/>
      <c r="G32" s="207"/>
      <c r="H32" s="207"/>
      <c r="I32" s="207"/>
    </row>
    <row r="33" spans="1:5" ht="30" customHeight="1">
      <c r="A33" s="436"/>
      <c r="B33" s="358" t="s">
        <v>300</v>
      </c>
      <c r="C33" s="339">
        <v>600000</v>
      </c>
      <c r="D33" s="339">
        <v>600000</v>
      </c>
      <c r="E33" s="339">
        <f>SUM(E27:E32)</f>
        <v>600000</v>
      </c>
    </row>
    <row r="34" spans="1:9" ht="30" customHeight="1">
      <c r="A34" s="436"/>
      <c r="B34" s="359" t="s">
        <v>506</v>
      </c>
      <c r="C34" s="269">
        <f>SUM(C33+C26+C16+C11)</f>
        <v>20746289</v>
      </c>
      <c r="D34" s="269">
        <f>SUM(D33+D26+D16+D11)</f>
        <v>22597739</v>
      </c>
      <c r="E34" s="269">
        <f>SUM(E33+E26+E16+E11)</f>
        <v>22505176</v>
      </c>
      <c r="F34" s="439" t="s">
        <v>507</v>
      </c>
      <c r="G34" s="440">
        <f>SUM(G5:G15)</f>
        <v>16862160</v>
      </c>
      <c r="H34" s="440">
        <f>SUM(H4:H33)</f>
        <v>18765110</v>
      </c>
      <c r="I34" s="440">
        <f>SUM(I5:I32)</f>
        <v>19197814</v>
      </c>
    </row>
    <row r="35" spans="1:9" ht="30" customHeight="1">
      <c r="A35" s="347" t="s">
        <v>240</v>
      </c>
      <c r="B35" s="357" t="s">
        <v>285</v>
      </c>
      <c r="C35" s="173"/>
      <c r="D35" s="382">
        <v>4578862</v>
      </c>
      <c r="E35" s="429">
        <v>5028862</v>
      </c>
      <c r="F35" s="319" t="s">
        <v>314</v>
      </c>
      <c r="G35" s="207">
        <v>234513077</v>
      </c>
      <c r="H35" s="207">
        <v>234513077</v>
      </c>
      <c r="I35" s="322">
        <v>234769014</v>
      </c>
    </row>
    <row r="36" spans="1:9" ht="15.75">
      <c r="A36" s="436" t="s">
        <v>431</v>
      </c>
      <c r="B36" s="178" t="s">
        <v>306</v>
      </c>
      <c r="C36" s="360">
        <v>400000</v>
      </c>
      <c r="D36" s="360">
        <v>400000</v>
      </c>
      <c r="E36" s="360">
        <v>614400</v>
      </c>
      <c r="F36" s="319" t="s">
        <v>512</v>
      </c>
      <c r="G36" s="207">
        <v>6000000</v>
      </c>
      <c r="H36" s="207">
        <v>10578862</v>
      </c>
      <c r="I36" s="322">
        <v>9369391</v>
      </c>
    </row>
    <row r="37" spans="1:9" ht="15.75">
      <c r="A37" s="179"/>
      <c r="B37" s="178"/>
      <c r="C37" s="360"/>
      <c r="D37" s="360"/>
      <c r="E37" s="360"/>
      <c r="F37" s="439" t="s">
        <v>315</v>
      </c>
      <c r="G37" s="440">
        <v>400000</v>
      </c>
      <c r="H37" s="440">
        <v>400000</v>
      </c>
      <c r="I37" s="323">
        <v>1403800</v>
      </c>
    </row>
    <row r="38" spans="1:9" ht="15.75">
      <c r="A38" s="438"/>
      <c r="B38" s="178" t="s">
        <v>441</v>
      </c>
      <c r="C38" s="360">
        <v>237158711</v>
      </c>
      <c r="D38" s="360">
        <v>237158711</v>
      </c>
      <c r="E38" s="360">
        <v>237171344</v>
      </c>
      <c r="F38" s="467" t="s">
        <v>513</v>
      </c>
      <c r="G38" s="466">
        <f>SUM(G35:G37)</f>
        <v>240913077</v>
      </c>
      <c r="H38" s="466">
        <f>SUM(H35:H37)</f>
        <v>245491939</v>
      </c>
      <c r="I38" s="468">
        <f>SUM(I35:I37)</f>
        <v>245542205</v>
      </c>
    </row>
    <row r="39" spans="1:9" ht="15.75">
      <c r="A39" s="179" t="s">
        <v>307</v>
      </c>
      <c r="B39" s="178" t="s">
        <v>389</v>
      </c>
      <c r="C39" s="360"/>
      <c r="D39" s="360"/>
      <c r="E39" s="360"/>
      <c r="F39" s="319" t="s">
        <v>358</v>
      </c>
      <c r="G39" s="207">
        <v>529763</v>
      </c>
      <c r="H39" s="207">
        <v>529763</v>
      </c>
      <c r="I39" s="322">
        <v>529763</v>
      </c>
    </row>
    <row r="40" spans="1:10" ht="15.75">
      <c r="A40" s="174"/>
      <c r="B40" s="361" t="s">
        <v>22</v>
      </c>
      <c r="C40" s="221">
        <v>258305000</v>
      </c>
      <c r="D40" s="221">
        <v>264786812</v>
      </c>
      <c r="E40" s="221">
        <v>265269782</v>
      </c>
      <c r="F40" s="320" t="s">
        <v>36</v>
      </c>
      <c r="G40" s="222">
        <v>258305000</v>
      </c>
      <c r="H40" s="222">
        <v>264786812</v>
      </c>
      <c r="I40" s="325">
        <f>SUM(I39+I38+I34)</f>
        <v>265269782</v>
      </c>
      <c r="J40" s="327"/>
    </row>
    <row r="41" spans="1:9" ht="15.75">
      <c r="A41" s="437"/>
      <c r="B41" s="362" t="s">
        <v>310</v>
      </c>
      <c r="C41" s="189">
        <v>5</v>
      </c>
      <c r="D41" s="189">
        <v>5</v>
      </c>
      <c r="E41" s="189">
        <v>5</v>
      </c>
      <c r="F41" s="121"/>
      <c r="G41" s="326">
        <v>5</v>
      </c>
      <c r="H41" s="428">
        <v>5</v>
      </c>
      <c r="I41" s="428">
        <v>5</v>
      </c>
    </row>
    <row r="42" spans="1:9" ht="15.75">
      <c r="A42" s="174"/>
      <c r="B42" s="362" t="s">
        <v>309</v>
      </c>
      <c r="C42" s="189">
        <v>4</v>
      </c>
      <c r="D42" s="189">
        <v>4</v>
      </c>
      <c r="E42" s="189">
        <v>4</v>
      </c>
      <c r="F42" s="121"/>
      <c r="G42" s="326">
        <v>4</v>
      </c>
      <c r="H42" s="428">
        <v>4</v>
      </c>
      <c r="I42" s="428">
        <v>4</v>
      </c>
    </row>
    <row r="43" spans="2:9" ht="45" customHeight="1">
      <c r="B43" s="549" t="s">
        <v>500</v>
      </c>
      <c r="C43" s="549"/>
      <c r="D43" s="549"/>
      <c r="E43" s="549"/>
      <c r="F43" s="549"/>
      <c r="G43" s="549"/>
      <c r="H43" s="3"/>
      <c r="I43" s="3"/>
    </row>
    <row r="44" spans="2:9" ht="12.75">
      <c r="B44" s="3"/>
      <c r="C44" s="3"/>
      <c r="D44" s="3"/>
      <c r="E44" s="3"/>
      <c r="F44" s="3"/>
      <c r="G44" s="3"/>
      <c r="H44" s="3"/>
      <c r="I44" s="3"/>
    </row>
    <row r="45" spans="2:9" ht="12.75">
      <c r="B45" s="3"/>
      <c r="C45" s="3"/>
      <c r="D45" s="3"/>
      <c r="E45" s="3"/>
      <c r="F45" s="3"/>
      <c r="G45" s="39" t="s">
        <v>360</v>
      </c>
      <c r="H45" s="3"/>
      <c r="I45" s="3"/>
    </row>
    <row r="46" spans="2:9" ht="33.75" customHeight="1">
      <c r="B46" s="570" t="s">
        <v>468</v>
      </c>
      <c r="C46" s="570"/>
      <c r="D46" s="190" t="s">
        <v>469</v>
      </c>
      <c r="E46" s="190" t="s">
        <v>501</v>
      </c>
      <c r="F46" s="571" t="s">
        <v>473</v>
      </c>
      <c r="G46" s="572"/>
      <c r="H46" s="435" t="s">
        <v>471</v>
      </c>
      <c r="I46" s="435" t="s">
        <v>502</v>
      </c>
    </row>
    <row r="47" spans="2:9" ht="15.75">
      <c r="B47" s="577" t="s">
        <v>124</v>
      </c>
      <c r="C47" s="577"/>
      <c r="D47" s="143"/>
      <c r="E47" s="143"/>
      <c r="F47" s="577" t="s">
        <v>124</v>
      </c>
      <c r="G47" s="579"/>
      <c r="H47" s="354"/>
      <c r="I47" s="354"/>
    </row>
    <row r="48" spans="2:9" ht="15.75">
      <c r="B48" s="143" t="s">
        <v>308</v>
      </c>
      <c r="C48" s="143"/>
      <c r="D48" s="143"/>
      <c r="E48" s="143"/>
      <c r="F48" s="143" t="s">
        <v>359</v>
      </c>
      <c r="G48" s="145"/>
      <c r="H48" s="354"/>
      <c r="I48" s="354"/>
    </row>
    <row r="49" spans="2:9" ht="21.75" customHeight="1">
      <c r="B49" s="192" t="s">
        <v>311</v>
      </c>
      <c r="C49" s="193"/>
      <c r="D49" s="193"/>
      <c r="E49" s="193"/>
      <c r="F49" s="171"/>
      <c r="G49" s="194"/>
      <c r="H49" s="433"/>
      <c r="I49" s="433"/>
    </row>
    <row r="50" spans="2:9" ht="15.75">
      <c r="B50" s="577" t="s">
        <v>125</v>
      </c>
      <c r="C50" s="577"/>
      <c r="D50" s="577"/>
      <c r="E50" s="577"/>
      <c r="F50" s="577"/>
      <c r="G50" s="188"/>
      <c r="H50" s="354"/>
      <c r="I50" s="354"/>
    </row>
    <row r="51" spans="2:9" ht="15.75">
      <c r="B51" s="143"/>
      <c r="C51" s="143"/>
      <c r="D51" s="143"/>
      <c r="E51" s="143"/>
      <c r="F51" s="143"/>
      <c r="G51" s="188"/>
      <c r="H51" s="354"/>
      <c r="I51" s="354"/>
    </row>
    <row r="52" spans="2:9" ht="15.75">
      <c r="B52" s="578" t="s">
        <v>309</v>
      </c>
      <c r="C52" s="578"/>
      <c r="D52" s="578"/>
      <c r="E52" s="578"/>
      <c r="F52" s="578"/>
      <c r="G52" s="187"/>
      <c r="H52" s="354"/>
      <c r="I52" s="354"/>
    </row>
    <row r="53" spans="1:9" s="11" customFormat="1" ht="22.5" customHeight="1">
      <c r="A53"/>
      <c r="B53" s="571" t="s">
        <v>126</v>
      </c>
      <c r="C53" s="571"/>
      <c r="D53" s="144"/>
      <c r="E53" s="144"/>
      <c r="F53" s="571" t="s">
        <v>126</v>
      </c>
      <c r="G53" s="572"/>
      <c r="H53" s="362"/>
      <c r="I53" s="362"/>
    </row>
    <row r="54" spans="1:9" s="85" customFormat="1" ht="15.75">
      <c r="A54" s="11"/>
      <c r="B54" s="27" t="s">
        <v>127</v>
      </c>
      <c r="C54" s="27" t="s">
        <v>128</v>
      </c>
      <c r="D54" s="27"/>
      <c r="E54" s="27"/>
      <c r="F54" s="27" t="s">
        <v>127</v>
      </c>
      <c r="G54" s="191" t="s">
        <v>127</v>
      </c>
      <c r="H54" s="434"/>
      <c r="I54" s="434"/>
    </row>
    <row r="55" spans="1:9" ht="15.75">
      <c r="A55" s="85"/>
      <c r="B55" s="577" t="s">
        <v>129</v>
      </c>
      <c r="C55" s="577"/>
      <c r="D55" s="577"/>
      <c r="E55" s="577"/>
      <c r="F55" s="577"/>
      <c r="G55" s="188"/>
      <c r="H55" s="354"/>
      <c r="I55" s="354"/>
    </row>
    <row r="56" spans="2:9" ht="15.75">
      <c r="B56" s="578" t="s">
        <v>123</v>
      </c>
      <c r="C56" s="578"/>
      <c r="D56" s="578"/>
      <c r="E56" s="578"/>
      <c r="F56" s="578"/>
      <c r="G56" s="187"/>
      <c r="H56" s="174"/>
      <c r="I56" s="174"/>
    </row>
  </sheetData>
  <sheetProtection selectLockedCells="1" selectUnlockedCells="1"/>
  <mergeCells count="16">
    <mergeCell ref="B55:F55"/>
    <mergeCell ref="B56:F56"/>
    <mergeCell ref="B47:C47"/>
    <mergeCell ref="F47:G47"/>
    <mergeCell ref="B53:C53"/>
    <mergeCell ref="F53:G53"/>
    <mergeCell ref="B50:F50"/>
    <mergeCell ref="B52:F52"/>
    <mergeCell ref="B46:C46"/>
    <mergeCell ref="F46:G46"/>
    <mergeCell ref="B2:G2"/>
    <mergeCell ref="B3:C3"/>
    <mergeCell ref="F3:G3"/>
    <mergeCell ref="B4:C4"/>
    <mergeCell ref="F4:G4"/>
    <mergeCell ref="B43:G43"/>
  </mergeCells>
  <printOptions/>
  <pageMargins left="0.55" right="0.7" top="0.1798611111111111" bottom="1.07" header="0.22" footer="1.12"/>
  <pageSetup horizontalDpi="300" verticalDpi="3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26"/>
  <sheetViews>
    <sheetView view="pageBreakPreview" zoomScale="60" workbookViewId="0" topLeftCell="A1">
      <selection activeCell="E8" sqref="E8"/>
    </sheetView>
  </sheetViews>
  <sheetFormatPr defaultColWidth="9.00390625" defaultRowHeight="12.75"/>
  <cols>
    <col min="2" max="2" width="60.875" style="38" customWidth="1"/>
    <col min="3" max="3" width="28.875" style="38" customWidth="1"/>
    <col min="4" max="4" width="32.25390625" style="38" customWidth="1"/>
    <col min="5" max="5" width="32.375" style="38" customWidth="1"/>
  </cols>
  <sheetData>
    <row r="2" ht="13.5" customHeight="1"/>
    <row r="3" spans="2:5" ht="38.25" customHeight="1">
      <c r="B3" s="549" t="s">
        <v>548</v>
      </c>
      <c r="C3" s="549"/>
      <c r="D3" s="549"/>
      <c r="E3" s="404"/>
    </row>
    <row r="4" ht="23.25" customHeight="1">
      <c r="E4" s="38" t="s">
        <v>488</v>
      </c>
    </row>
    <row r="5" ht="13.5" customHeight="1">
      <c r="C5" s="130"/>
    </row>
    <row r="6" spans="1:5" ht="39.75" customHeight="1">
      <c r="A6" s="517" t="s">
        <v>257</v>
      </c>
      <c r="B6" s="518" t="s">
        <v>130</v>
      </c>
      <c r="C6" s="519" t="s">
        <v>437</v>
      </c>
      <c r="D6" s="432" t="s">
        <v>474</v>
      </c>
      <c r="E6" s="432" t="s">
        <v>523</v>
      </c>
    </row>
    <row r="7" spans="1:5" ht="39.75" customHeight="1">
      <c r="A7" s="206" t="s">
        <v>269</v>
      </c>
      <c r="B7" s="208" t="s">
        <v>131</v>
      </c>
      <c r="C7" s="209"/>
      <c r="D7" s="210"/>
      <c r="E7" s="210"/>
    </row>
    <row r="8" spans="1:5" ht="39.75" customHeight="1">
      <c r="A8" s="175" t="s">
        <v>269</v>
      </c>
      <c r="B8" s="182" t="s">
        <v>275</v>
      </c>
      <c r="C8" s="125">
        <v>1028030</v>
      </c>
      <c r="D8" s="322">
        <v>1028030</v>
      </c>
      <c r="E8" s="322">
        <v>1028030</v>
      </c>
    </row>
    <row r="9" spans="1:5" ht="39.75" customHeight="1">
      <c r="A9" s="175" t="s">
        <v>269</v>
      </c>
      <c r="B9" s="183" t="s">
        <v>276</v>
      </c>
      <c r="C9" s="137">
        <v>896000</v>
      </c>
      <c r="D9" s="322">
        <v>896000</v>
      </c>
      <c r="E9" s="322">
        <v>896000</v>
      </c>
    </row>
    <row r="10" spans="1:5" ht="39.75" customHeight="1">
      <c r="A10" s="175" t="s">
        <v>269</v>
      </c>
      <c r="B10" s="183" t="s">
        <v>277</v>
      </c>
      <c r="C10" s="137">
        <v>346173</v>
      </c>
      <c r="D10" s="322">
        <v>346173</v>
      </c>
      <c r="E10" s="322">
        <v>346173</v>
      </c>
    </row>
    <row r="11" spans="1:5" ht="39.75" customHeight="1">
      <c r="A11" s="175" t="s">
        <v>269</v>
      </c>
      <c r="B11" s="183" t="s">
        <v>278</v>
      </c>
      <c r="C11" s="137">
        <v>551610</v>
      </c>
      <c r="D11" s="322">
        <v>551610</v>
      </c>
      <c r="E11" s="322">
        <v>551610</v>
      </c>
    </row>
    <row r="12" spans="1:5" ht="39.75" customHeight="1">
      <c r="A12" s="175" t="s">
        <v>279</v>
      </c>
      <c r="B12" s="184" t="s">
        <v>132</v>
      </c>
      <c r="C12" s="268">
        <v>2821813</v>
      </c>
      <c r="D12" s="323">
        <v>2821813</v>
      </c>
      <c r="E12" s="323">
        <v>2821813</v>
      </c>
    </row>
    <row r="13" spans="1:5" ht="39.75" customHeight="1">
      <c r="A13" s="176"/>
      <c r="B13" s="520" t="s">
        <v>155</v>
      </c>
      <c r="C13" s="461">
        <v>5000000</v>
      </c>
      <c r="D13" s="521">
        <v>5000000</v>
      </c>
      <c r="E13" s="521">
        <v>5000000</v>
      </c>
    </row>
    <row r="14" spans="1:5" ht="39.75" customHeight="1">
      <c r="A14" s="179"/>
      <c r="B14" s="185" t="s">
        <v>390</v>
      </c>
      <c r="C14" s="267">
        <v>788361</v>
      </c>
      <c r="D14" s="324">
        <v>788361</v>
      </c>
      <c r="E14" s="324">
        <v>788361</v>
      </c>
    </row>
    <row r="15" spans="1:5" ht="39.75" customHeight="1">
      <c r="A15" s="179"/>
      <c r="B15" s="185" t="s">
        <v>338</v>
      </c>
      <c r="C15" s="267">
        <v>61800</v>
      </c>
      <c r="D15" s="324">
        <v>61800</v>
      </c>
      <c r="E15" s="324">
        <v>61800</v>
      </c>
    </row>
    <row r="16" spans="1:5" ht="39.75" customHeight="1">
      <c r="A16" s="179"/>
      <c r="B16" s="185" t="s">
        <v>524</v>
      </c>
      <c r="C16" s="267">
        <v>1009100</v>
      </c>
      <c r="D16" s="324">
        <v>1009100</v>
      </c>
      <c r="E16" s="324">
        <v>1018372</v>
      </c>
    </row>
    <row r="17" spans="1:5" ht="39.75" customHeight="1">
      <c r="A17" s="197" t="s">
        <v>269</v>
      </c>
      <c r="B17" s="526" t="s">
        <v>337</v>
      </c>
      <c r="C17" s="156">
        <v>9681074</v>
      </c>
      <c r="D17" s="427">
        <v>9681074</v>
      </c>
      <c r="E17" s="427">
        <v>9690346</v>
      </c>
    </row>
    <row r="18" spans="1:5" ht="39.75" customHeight="1">
      <c r="A18" s="180" t="s">
        <v>271</v>
      </c>
      <c r="B18" s="184" t="s">
        <v>143</v>
      </c>
      <c r="C18" s="276">
        <v>1763000</v>
      </c>
      <c r="D18" s="421">
        <v>1763000</v>
      </c>
      <c r="E18" s="421">
        <v>1763000</v>
      </c>
    </row>
    <row r="19" spans="1:5" ht="39.75" customHeight="1">
      <c r="A19" s="175"/>
      <c r="B19" s="525" t="s">
        <v>340</v>
      </c>
      <c r="C19" s="178"/>
      <c r="D19" s="522"/>
      <c r="E19" s="522"/>
    </row>
    <row r="20" spans="1:5" ht="39.75" customHeight="1">
      <c r="A20" s="177"/>
      <c r="B20" s="198" t="s">
        <v>339</v>
      </c>
      <c r="C20" s="178"/>
      <c r="D20" s="120"/>
      <c r="E20" s="120"/>
    </row>
    <row r="21" spans="1:5" ht="39.75" customHeight="1">
      <c r="A21" s="180" t="s">
        <v>272</v>
      </c>
      <c r="B21" s="181" t="s">
        <v>156</v>
      </c>
      <c r="C21" s="522">
        <v>1800000</v>
      </c>
      <c r="D21" s="522">
        <v>1800000</v>
      </c>
      <c r="E21" s="522">
        <v>1800000</v>
      </c>
    </row>
    <row r="22" spans="1:5" ht="39.75" customHeight="1">
      <c r="A22" s="180" t="s">
        <v>273</v>
      </c>
      <c r="B22" s="186" t="s">
        <v>432</v>
      </c>
      <c r="C22" s="522"/>
      <c r="D22" s="522">
        <v>1851450</v>
      </c>
      <c r="E22" s="522">
        <v>1648115</v>
      </c>
    </row>
    <row r="23" spans="1:5" ht="39.75" customHeight="1">
      <c r="A23" s="180" t="s">
        <v>274</v>
      </c>
      <c r="B23" s="186" t="s">
        <v>433</v>
      </c>
      <c r="C23" s="522"/>
      <c r="D23" s="522"/>
      <c r="E23" s="522"/>
    </row>
    <row r="24" spans="1:5" ht="39.75" customHeight="1">
      <c r="A24" s="180" t="s">
        <v>240</v>
      </c>
      <c r="B24" s="186" t="s">
        <v>475</v>
      </c>
      <c r="C24" s="522"/>
      <c r="D24" s="522">
        <v>4578862</v>
      </c>
      <c r="E24" s="522">
        <v>5028862</v>
      </c>
    </row>
    <row r="25" spans="1:5" s="11" customFormat="1" ht="39.75" customHeight="1">
      <c r="A25" s="524" t="s">
        <v>279</v>
      </c>
      <c r="B25" s="523" t="s">
        <v>144</v>
      </c>
      <c r="C25" s="426">
        <v>13244074</v>
      </c>
      <c r="D25" s="426">
        <f>SUM(D24+D22+D21+D18+D17)</f>
        <v>19674386</v>
      </c>
      <c r="E25" s="426">
        <f>SUM(E17:E24)</f>
        <v>19930323</v>
      </c>
    </row>
    <row r="26" spans="1:2" ht="39.75" customHeight="1">
      <c r="A26" s="580"/>
      <c r="B26" s="581"/>
    </row>
    <row r="27" ht="39.75" customHeight="1"/>
    <row r="28" ht="39.75" customHeight="1"/>
    <row r="29" ht="39.75" customHeight="1"/>
    <row r="30" ht="39.75" customHeight="1"/>
    <row r="31" ht="39.75" customHeight="1"/>
  </sheetData>
  <sheetProtection selectLockedCells="1" selectUnlockedCells="1"/>
  <mergeCells count="2">
    <mergeCell ref="B3:D3"/>
    <mergeCell ref="A26:B26"/>
  </mergeCells>
  <printOptions/>
  <pageMargins left="0.6" right="0.7" top="0.35" bottom="0.3298611111111111" header="0.5118055555555555" footer="0.5118055555555555"/>
  <pageSetup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S39"/>
  <sheetViews>
    <sheetView view="pageBreakPreview" zoomScaleSheetLayoutView="100" zoomScalePageLayoutView="0" workbookViewId="0" topLeftCell="A1">
      <selection activeCell="F9" sqref="F9"/>
    </sheetView>
  </sheetViews>
  <sheetFormatPr defaultColWidth="7.875" defaultRowHeight="12.75"/>
  <cols>
    <col min="1" max="2" width="6.25390625" style="38" customWidth="1"/>
    <col min="3" max="3" width="33.00390625" style="38" customWidth="1"/>
    <col min="4" max="4" width="22.00390625" style="38" customWidth="1"/>
    <col min="5" max="5" width="20.125" style="90" customWidth="1"/>
    <col min="6" max="6" width="20.25390625" style="90" customWidth="1"/>
    <col min="7" max="248" width="7.875" style="90" customWidth="1"/>
  </cols>
  <sheetData>
    <row r="1" ht="15.75">
      <c r="D1" s="39"/>
    </row>
    <row r="2" spans="4:5" ht="12.75" customHeight="1">
      <c r="D2" s="39"/>
      <c r="E2" s="90" t="s">
        <v>489</v>
      </c>
    </row>
    <row r="3" spans="1:6" ht="48.75" customHeight="1">
      <c r="A3" s="582" t="s">
        <v>549</v>
      </c>
      <c r="B3" s="582"/>
      <c r="C3" s="582"/>
      <c r="D3" s="582"/>
      <c r="E3" s="582"/>
      <c r="F3" s="582"/>
    </row>
    <row r="4" spans="1:4" ht="15.75" customHeight="1">
      <c r="A4" s="63"/>
      <c r="B4" s="63"/>
      <c r="D4" s="39"/>
    </row>
    <row r="5" spans="1:253" s="25" customFormat="1" ht="57.75" customHeight="1">
      <c r="A5" s="98" t="s">
        <v>1</v>
      </c>
      <c r="B5" s="98" t="s">
        <v>257</v>
      </c>
      <c r="C5" s="99" t="s">
        <v>2</v>
      </c>
      <c r="D5" s="7" t="s">
        <v>437</v>
      </c>
      <c r="E5" s="92" t="s">
        <v>477</v>
      </c>
      <c r="F5" s="478" t="s">
        <v>502</v>
      </c>
      <c r="IO5" s="26"/>
      <c r="IP5" s="26"/>
      <c r="IQ5" s="26"/>
      <c r="IR5" s="26"/>
      <c r="IS5" s="26"/>
    </row>
    <row r="6" spans="1:253" s="25" customFormat="1" ht="39.75" customHeight="1">
      <c r="A6" s="364" t="s">
        <v>6</v>
      </c>
      <c r="B6" s="365" t="s">
        <v>442</v>
      </c>
      <c r="C6" s="366" t="s">
        <v>443</v>
      </c>
      <c r="D6" s="108"/>
      <c r="E6" s="445"/>
      <c r="F6" s="383"/>
      <c r="IO6" s="26"/>
      <c r="IP6" s="26"/>
      <c r="IQ6" s="26"/>
      <c r="IR6" s="26"/>
      <c r="IS6" s="26"/>
    </row>
    <row r="7" spans="1:6" ht="29.25" customHeight="1">
      <c r="A7" s="367" t="s">
        <v>8</v>
      </c>
      <c r="B7" s="168" t="s">
        <v>350</v>
      </c>
      <c r="C7" s="101" t="s">
        <v>514</v>
      </c>
      <c r="D7" s="187">
        <v>184655597</v>
      </c>
      <c r="E7" s="535">
        <v>184655597</v>
      </c>
      <c r="F7" s="469">
        <v>184911534</v>
      </c>
    </row>
    <row r="8" spans="1:6" ht="29.25" customHeight="1">
      <c r="A8" s="100" t="s">
        <v>10</v>
      </c>
      <c r="B8" s="168" t="s">
        <v>444</v>
      </c>
      <c r="C8" s="101" t="s">
        <v>445</v>
      </c>
      <c r="D8" s="8"/>
      <c r="E8" s="536"/>
      <c r="F8" s="469"/>
    </row>
    <row r="9" spans="1:6" ht="31.5" customHeight="1">
      <c r="A9" s="100" t="s">
        <v>12</v>
      </c>
      <c r="B9" s="168" t="s">
        <v>260</v>
      </c>
      <c r="C9" s="101" t="s">
        <v>256</v>
      </c>
      <c r="D9" s="8"/>
      <c r="E9" s="537"/>
      <c r="F9" s="469"/>
    </row>
    <row r="10" spans="1:6" ht="31.5" customHeight="1">
      <c r="A10" s="100" t="s">
        <v>14</v>
      </c>
      <c r="B10" s="169" t="s">
        <v>261</v>
      </c>
      <c r="C10" s="97" t="s">
        <v>258</v>
      </c>
      <c r="D10" s="8">
        <v>49857480</v>
      </c>
      <c r="E10" s="537">
        <v>49857480</v>
      </c>
      <c r="F10" s="469">
        <v>49857480</v>
      </c>
    </row>
    <row r="11" spans="1:253" s="28" customFormat="1" ht="31.5" customHeight="1">
      <c r="A11" s="170"/>
      <c r="B11" s="170" t="s">
        <v>262</v>
      </c>
      <c r="C11" s="171" t="s">
        <v>122</v>
      </c>
      <c r="D11" s="172">
        <v>234513077</v>
      </c>
      <c r="E11" s="545">
        <v>234513077</v>
      </c>
      <c r="F11" s="546">
        <v>234769014</v>
      </c>
      <c r="IO11" s="11"/>
      <c r="IP11" s="11"/>
      <c r="IQ11" s="11"/>
      <c r="IR11" s="11"/>
      <c r="IS11" s="11"/>
    </row>
    <row r="12" spans="1:6" ht="15.75">
      <c r="A12" s="102"/>
      <c r="B12" s="102"/>
      <c r="E12" s="38"/>
      <c r="F12" s="38"/>
    </row>
    <row r="13" spans="5:6" ht="15.75">
      <c r="E13" s="38"/>
      <c r="F13" s="38"/>
    </row>
    <row r="14" spans="5:6" ht="15.75">
      <c r="E14" s="38"/>
      <c r="F14" s="38"/>
    </row>
    <row r="15" spans="3:6" ht="31.5" customHeight="1">
      <c r="C15" s="127" t="s">
        <v>550</v>
      </c>
      <c r="D15" s="127"/>
      <c r="E15" s="127"/>
      <c r="F15" s="127"/>
    </row>
    <row r="16" spans="5:6" ht="15.75" customHeight="1">
      <c r="E16" s="38"/>
      <c r="F16" s="38"/>
    </row>
    <row r="17" spans="1:6" ht="49.5" customHeight="1">
      <c r="A17" s="167" t="s">
        <v>1</v>
      </c>
      <c r="B17" s="470"/>
      <c r="C17" s="470" t="s">
        <v>2</v>
      </c>
      <c r="D17" s="471" t="s">
        <v>461</v>
      </c>
      <c r="E17" s="471" t="s">
        <v>476</v>
      </c>
      <c r="F17" s="471" t="s">
        <v>502</v>
      </c>
    </row>
    <row r="18" spans="1:6" ht="39.75" customHeight="1">
      <c r="A18" s="153" t="s">
        <v>6</v>
      </c>
      <c r="B18" s="120" t="s">
        <v>263</v>
      </c>
      <c r="C18" s="120" t="s">
        <v>316</v>
      </c>
      <c r="D18" s="120"/>
      <c r="E18" s="120"/>
      <c r="F18" s="120"/>
    </row>
    <row r="19" spans="1:6" ht="39.75" customHeight="1">
      <c r="A19" s="153" t="s">
        <v>8</v>
      </c>
      <c r="B19" s="120" t="s">
        <v>263</v>
      </c>
      <c r="C19" s="120" t="s">
        <v>355</v>
      </c>
      <c r="D19" s="207">
        <v>4724400</v>
      </c>
      <c r="E19" s="207">
        <v>8329805</v>
      </c>
      <c r="F19" s="207">
        <v>7120334</v>
      </c>
    </row>
    <row r="20" spans="1:6" ht="39.75" customHeight="1">
      <c r="A20" s="153" t="s">
        <v>10</v>
      </c>
      <c r="B20" s="120" t="s">
        <v>264</v>
      </c>
      <c r="C20" s="120" t="s">
        <v>395</v>
      </c>
      <c r="D20" s="207"/>
      <c r="E20" s="207"/>
      <c r="F20" s="207"/>
    </row>
    <row r="21" spans="1:6" ht="39.75" customHeight="1">
      <c r="A21" s="153" t="s">
        <v>12</v>
      </c>
      <c r="B21" s="120" t="s">
        <v>266</v>
      </c>
      <c r="C21" s="120" t="s">
        <v>267</v>
      </c>
      <c r="D21" s="207"/>
      <c r="E21" s="207"/>
      <c r="F21" s="207"/>
    </row>
    <row r="22" spans="1:6" ht="39.75" customHeight="1">
      <c r="A22" s="153" t="s">
        <v>14</v>
      </c>
      <c r="B22" s="120" t="s">
        <v>265</v>
      </c>
      <c r="C22" s="120" t="s">
        <v>259</v>
      </c>
      <c r="D22" s="207">
        <v>1275600</v>
      </c>
      <c r="E22" s="207">
        <v>2249057</v>
      </c>
      <c r="F22" s="207">
        <v>2249057</v>
      </c>
    </row>
    <row r="23" spans="1:6" ht="39.75" customHeight="1">
      <c r="A23" s="210"/>
      <c r="B23" s="210" t="s">
        <v>268</v>
      </c>
      <c r="C23" s="210" t="s">
        <v>149</v>
      </c>
      <c r="D23" s="465">
        <v>6000000</v>
      </c>
      <c r="E23" s="465">
        <f>SUM(E19:E22)</f>
        <v>10578862</v>
      </c>
      <c r="F23" s="465">
        <f>SUM(F19:F22)</f>
        <v>9369391</v>
      </c>
    </row>
    <row r="24" spans="5:6" ht="15.75">
      <c r="E24" s="38"/>
      <c r="F24" s="38"/>
    </row>
    <row r="25" spans="5:6" ht="15.75">
      <c r="E25" s="38"/>
      <c r="F25" s="38"/>
    </row>
    <row r="26" spans="5:6" ht="15.75">
      <c r="E26" s="38"/>
      <c r="F26" s="38"/>
    </row>
    <row r="27" spans="5:6" ht="15.75">
      <c r="E27" s="38"/>
      <c r="F27" s="38"/>
    </row>
    <row r="28" spans="5:6" ht="15.75">
      <c r="E28" s="38"/>
      <c r="F28" s="38"/>
    </row>
    <row r="29" spans="5:6" ht="16.5" customHeight="1">
      <c r="E29" s="38"/>
      <c r="F29" s="38"/>
    </row>
    <row r="30" spans="5:6" ht="15.75">
      <c r="E30" s="38"/>
      <c r="F30" s="38"/>
    </row>
    <row r="31" spans="5:6" ht="15.75">
      <c r="E31" s="38"/>
      <c r="F31" s="38"/>
    </row>
    <row r="32" spans="5:6" ht="15.75">
      <c r="E32" s="38"/>
      <c r="F32" s="38"/>
    </row>
    <row r="33" spans="5:6" ht="15.75">
      <c r="E33" s="38"/>
      <c r="F33" s="38"/>
    </row>
    <row r="34" spans="5:6" ht="15.75">
      <c r="E34" s="38"/>
      <c r="F34" s="38"/>
    </row>
    <row r="35" spans="5:6" ht="15.75">
      <c r="E35" s="38"/>
      <c r="F35" s="38"/>
    </row>
    <row r="36" spans="5:6" ht="15.75">
      <c r="E36" s="38"/>
      <c r="F36" s="38"/>
    </row>
    <row r="37" spans="5:6" ht="15.75">
      <c r="E37" s="38"/>
      <c r="F37" s="38"/>
    </row>
    <row r="38" spans="5:6" ht="15.75">
      <c r="E38" s="38"/>
      <c r="F38" s="38"/>
    </row>
    <row r="39" spans="5:6" ht="15.75">
      <c r="E39" s="38"/>
      <c r="F39" s="38"/>
    </row>
  </sheetData>
  <sheetProtection selectLockedCells="1" selectUnlockedCells="1"/>
  <mergeCells count="1">
    <mergeCell ref="A3:F3"/>
  </mergeCells>
  <printOptions horizontalCentered="1"/>
  <pageMargins left="0.27569444444444446" right="0.3625" top="0.7479166666666667" bottom="0.39375" header="0.5118055555555555" footer="0.511805555555555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Kisrécse</cp:lastModifiedBy>
  <cp:lastPrinted>2019-04-29T08:41:34Z</cp:lastPrinted>
  <dcterms:created xsi:type="dcterms:W3CDTF">2002-11-18T12:26:49Z</dcterms:created>
  <dcterms:modified xsi:type="dcterms:W3CDTF">2019-04-29T08:41:36Z</dcterms:modified>
  <cp:category/>
  <cp:version/>
  <cp:contentType/>
  <cp:contentStatus/>
  <cp:revision>519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-1398869409</vt:r8>
  </property>
  <property fmtid="{D5CDD505-2E9C-101B-9397-08002B2CF9AE}" pid="3" name="_AuthorEmail">
    <vt:lpwstr>fodor.csaba1@chello.hu</vt:lpwstr>
  </property>
  <property fmtid="{D5CDD505-2E9C-101B-9397-08002B2CF9AE}" pid="4" name="_AuthorEmailDisplayName">
    <vt:lpwstr>Fodor Csaba</vt:lpwstr>
  </property>
</Properties>
</file>