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9\"/>
    </mc:Choice>
  </mc:AlternateContent>
  <xr:revisionPtr revIDLastSave="0" documentId="13_ncr:1_{881C2B23-2377-4912-8D30-72257580C9DE}" xr6:coauthVersionLast="43" xr6:coauthVersionMax="43" xr10:uidLastSave="{00000000-0000-0000-0000-000000000000}"/>
  <bookViews>
    <workbookView xWindow="-120" yWindow="-120" windowWidth="19440" windowHeight="15000" tabRatio="847" firstSheet="5" activeTab="11" xr2:uid="{00000000-000D-0000-FFFF-FFFF00000000}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  <sheet name="Munka1" sheetId="29" r:id="rId1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5" i="20" l="1"/>
  <c r="C33" i="21"/>
  <c r="C42" i="21" s="1"/>
  <c r="C17" i="21"/>
  <c r="C15" i="21"/>
  <c r="C13" i="21"/>
  <c r="B16" i="18"/>
  <c r="B41" i="2"/>
  <c r="B34" i="2"/>
  <c r="B25" i="2"/>
  <c r="B17" i="2"/>
  <c r="C30" i="21" l="1"/>
  <c r="B41" i="24" l="1"/>
  <c r="B12" i="5" l="1"/>
  <c r="L155" i="20" l="1"/>
  <c r="D155" i="20"/>
  <c r="F155" i="20"/>
  <c r="G155" i="20"/>
  <c r="H155" i="20"/>
  <c r="I155" i="20"/>
  <c r="J155" i="20"/>
  <c r="K155" i="20"/>
  <c r="M155" i="20"/>
  <c r="N155" i="20"/>
  <c r="O155" i="20"/>
  <c r="P155" i="20"/>
  <c r="C155" i="20"/>
  <c r="D74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C74" i="20"/>
  <c r="C18" i="22"/>
  <c r="C20" i="22" s="1"/>
  <c r="B17" i="3" l="1"/>
  <c r="B23" i="3" s="1"/>
  <c r="F17" i="3" l="1"/>
  <c r="F23" i="3" s="1"/>
  <c r="D75" i="20" l="1"/>
  <c r="E156" i="20"/>
  <c r="B25" i="3"/>
  <c r="H17" i="3"/>
  <c r="H23" i="3" s="1"/>
  <c r="H25" i="3" s="1"/>
  <c r="G17" i="3"/>
  <c r="G23" i="3" s="1"/>
  <c r="G25" i="3" s="1"/>
  <c r="F25" i="3"/>
  <c r="D17" i="3"/>
  <c r="D23" i="3" s="1"/>
  <c r="D25" i="3" s="1"/>
  <c r="C17" i="3"/>
  <c r="C23" i="3" s="1"/>
  <c r="C25" i="3" s="1"/>
  <c r="D15" i="28" l="1"/>
  <c r="E15" i="28"/>
  <c r="C15" i="28"/>
  <c r="D7" i="28"/>
  <c r="E7" i="28"/>
  <c r="C7" i="28"/>
  <c r="N20" i="24" l="1"/>
  <c r="N22" i="24" s="1"/>
  <c r="B20" i="24"/>
  <c r="C20" i="23"/>
  <c r="C41" i="24" l="1"/>
  <c r="D20" i="24"/>
  <c r="D22" i="24" s="1"/>
  <c r="E20" i="24"/>
  <c r="E22" i="24" s="1"/>
  <c r="F20" i="24"/>
  <c r="F22" i="24" s="1"/>
  <c r="G20" i="24"/>
  <c r="G22" i="24" s="1"/>
  <c r="H20" i="24"/>
  <c r="I20" i="24"/>
  <c r="I22" i="24" s="1"/>
  <c r="J20" i="24"/>
  <c r="J22" i="24" s="1"/>
  <c r="K20" i="24"/>
  <c r="K22" i="24" s="1"/>
  <c r="L20" i="24"/>
  <c r="M20" i="24"/>
  <c r="M22" i="24" s="1"/>
  <c r="C20" i="24"/>
  <c r="C22" i="24" l="1"/>
  <c r="C43" i="24"/>
  <c r="L22" i="24"/>
  <c r="H22" i="24"/>
  <c r="B43" i="24"/>
  <c r="B22" i="24"/>
  <c r="D41" i="24"/>
  <c r="D43" i="24" s="1"/>
  <c r="E41" i="24"/>
  <c r="E43" i="24" s="1"/>
  <c r="F41" i="24"/>
  <c r="F43" i="24" s="1"/>
  <c r="G41" i="24"/>
  <c r="G43" i="24" s="1"/>
  <c r="H41" i="24"/>
  <c r="H43" i="24" s="1"/>
  <c r="I41" i="24"/>
  <c r="J41" i="24"/>
  <c r="J43" i="24" s="1"/>
  <c r="K41" i="24"/>
  <c r="K43" i="24" s="1"/>
  <c r="L41" i="24"/>
  <c r="L43" i="24" s="1"/>
  <c r="M41" i="24"/>
  <c r="N41" i="24"/>
  <c r="N43" i="24" s="1"/>
  <c r="C62" i="23"/>
  <c r="C33" i="23"/>
  <c r="C16" i="25"/>
  <c r="E33" i="23"/>
  <c r="E62" i="23"/>
  <c r="D33" i="23"/>
  <c r="D62" i="23"/>
  <c r="E20" i="23"/>
  <c r="E50" i="23"/>
  <c r="D20" i="23"/>
  <c r="D50" i="23"/>
  <c r="C50" i="23"/>
  <c r="M43" i="24" l="1"/>
  <c r="E63" i="23"/>
  <c r="I43" i="24"/>
  <c r="D64" i="23"/>
  <c r="D66" i="23" s="1"/>
  <c r="C64" i="23"/>
  <c r="C66" i="23" s="1"/>
  <c r="D63" i="23"/>
  <c r="D77" i="20"/>
  <c r="E158" i="20"/>
  <c r="E64" i="23"/>
  <c r="E66" i="23" s="1"/>
  <c r="C63" i="23"/>
</calcChain>
</file>

<file path=xl/sharedStrings.xml><?xml version="1.0" encoding="utf-8"?>
<sst xmlns="http://schemas.openxmlformats.org/spreadsheetml/2006/main" count="797" uniqueCount="414">
  <si>
    <t>Összesen</t>
  </si>
  <si>
    <t>Bevételek</t>
  </si>
  <si>
    <t>Kiadások</t>
  </si>
  <si>
    <t>Személyi juttatások</t>
  </si>
  <si>
    <t>Felhalmozási bevételek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</si>
  <si>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</si>
  <si>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</si>
  <si>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</si>
  <si>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</si>
  <si>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</si>
  <si>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</si>
  <si>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</si>
  <si>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</si>
  <si>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</si>
  <si>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</si>
  <si>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</si>
  <si>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</si>
  <si>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</si>
  <si>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</si>
  <si>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</si>
  <si>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</si>
  <si>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</si>
  <si>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</si>
  <si>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</si>
  <si>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</si>
  <si>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</si>
  <si>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</si>
  <si>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</si>
  <si>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</si>
  <si>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</si>
  <si>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</si>
  <si>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</si>
  <si>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</si>
  <si>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</si>
  <si>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</si>
  <si>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</si>
  <si>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</si>
  <si>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</si>
  <si>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</si>
  <si>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</si>
  <si>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</si>
  <si>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</si>
  <si>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</si>
  <si>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</si>
  <si>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</si>
  <si>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</si>
  <si>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</si>
  <si>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</si>
  <si>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</si>
  <si>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</si>
  <si>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</si>
  <si>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</si>
  <si>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</si>
  <si>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</si>
  <si>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</si>
  <si>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</si>
  <si>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</si>
  <si>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</si>
  <si>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</si>
  <si>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</si>
  <si>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</si>
  <si>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</si>
  <si>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</si>
  <si>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</si>
  <si>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</si>
  <si>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</si>
  <si>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</si>
  <si>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</si>
  <si>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</si>
  <si>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</si>
  <si>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</si>
  <si>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</si>
  <si>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</si>
  <si>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</si>
  <si>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</si>
  <si>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</si>
  <si>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</si>
  <si>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</si>
  <si>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</si>
  <si>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</si>
  <si>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</si>
  <si>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</si>
  <si>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</si>
  <si>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</si>
  <si>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</si>
  <si>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</si>
  <si>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</si>
  <si>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</si>
  <si>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</si>
  <si>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</si>
  <si>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</si>
  <si>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</si>
  <si>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</si>
  <si>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</si>
  <si>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</si>
  <si>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</si>
  <si>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</si>
  <si>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</si>
  <si>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</si>
  <si>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</si>
  <si>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</si>
  <si>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</si>
  <si>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</si>
  <si>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</si>
  <si>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</si>
  <si>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</si>
  <si>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</si>
  <si>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</si>
  <si>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</si>
  <si>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</si>
  <si>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</si>
  <si>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</si>
  <si>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</si>
  <si>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</si>
  <si>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</si>
  <si>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</si>
  <si>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</si>
  <si>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</si>
  <si>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</si>
  <si>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</si>
  <si>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</si>
  <si>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</si>
  <si>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</si>
  <si>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</si>
  <si>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</si>
  <si>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</si>
  <si>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</si>
  <si>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</si>
  <si>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</si>
  <si>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</si>
  <si>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</si>
  <si>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</si>
  <si>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</si>
  <si>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</si>
  <si>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</si>
  <si>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</si>
  <si>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</si>
  <si>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</si>
  <si>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</si>
  <si>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</si>
  <si>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</si>
  <si>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</si>
  <si>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</si>
  <si>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</si>
  <si>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</si>
  <si>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</si>
  <si>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</si>
  <si>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</si>
  <si>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</si>
  <si>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</si>
  <si>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</si>
  <si>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</si>
  <si>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</si>
  <si>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</si>
  <si>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</si>
  <si>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</si>
  <si>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</si>
  <si>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</si>
  <si>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</si>
  <si>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</si>
  <si>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Támog.</t>
  </si>
  <si>
    <t>Közhat.bev.</t>
  </si>
  <si>
    <t>átvett.pe.</t>
  </si>
  <si>
    <t>Működési bevételek</t>
  </si>
  <si>
    <t>Tám.c.felh. bev.</t>
  </si>
  <si>
    <t>Átv.pe. felhalm-ra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</si>
  <si>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</si>
  <si>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</si>
  <si>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</si>
  <si>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</si>
  <si>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</si>
  <si>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</si>
  <si>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</si>
  <si>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</si>
  <si>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</si>
  <si>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</si>
  <si>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</si>
  <si>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</si>
  <si>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</si>
  <si>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</si>
  <si>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</si>
  <si>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</si>
  <si>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</si>
  <si>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</si>
  <si>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</si>
  <si>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</si>
  <si>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</si>
  <si>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</si>
  <si>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</si>
  <si>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</si>
  <si>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</si>
  <si>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</si>
  <si>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</si>
  <si>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</si>
  <si>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</si>
  <si>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</si>
  <si>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</si>
  <si>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</si>
  <si>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</si>
  <si>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</si>
  <si>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</si>
  <si>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</si>
  <si>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</si>
  <si>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</si>
  <si>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</si>
  <si>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</si>
  <si>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</si>
  <si>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</si>
  <si>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</si>
  <si>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</si>
  <si>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 xml:space="preserve">Ellátottak p. jutt. </t>
  </si>
  <si>
    <t>Közhatalmi bevételek</t>
  </si>
  <si>
    <t xml:space="preserve">Ellátottak pénzbeli juttatásai </t>
  </si>
  <si>
    <t>Beruházások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</si>
  <si>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</si>
  <si>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</si>
  <si>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</si>
  <si>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</si>
  <si>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</si>
  <si>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</si>
  <si>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 xml:space="preserve">Maradvány igénybevétele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</si>
  <si>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</si>
  <si>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</si>
  <si>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</si>
  <si>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</si>
  <si>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</si>
  <si>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</si>
  <si>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</si>
  <si>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Sportlétesítmények működtetése és fejlesztése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</si>
  <si>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</si>
  <si>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</si>
  <si>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</si>
  <si>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</si>
  <si>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</si>
  <si>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</si>
  <si>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</si>
  <si>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</si>
  <si>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</si>
  <si>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</si>
  <si>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</si>
  <si>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</si>
  <si>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</si>
  <si>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</si>
  <si>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</si>
  <si>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</si>
  <si>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</si>
  <si>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</si>
  <si>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</si>
  <si>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</si>
  <si>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</si>
  <si>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</si>
  <si>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</si>
  <si>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</si>
  <si>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</si>
  <si>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</si>
  <si>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</si>
  <si>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</si>
  <si>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</si>
  <si>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</si>
  <si>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</si>
  <si>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</si>
  <si>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</si>
  <si>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</si>
  <si>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</si>
  <si>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</si>
  <si>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</si>
  <si>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</si>
  <si>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</si>
  <si>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</si>
  <si>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</si>
  <si>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</si>
  <si>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</si>
  <si>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</si>
  <si>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</si>
  <si>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</si>
  <si>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</si>
  <si>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</si>
  <si>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</si>
  <si>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</si>
  <si>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</si>
  <si>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</si>
  <si>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</si>
  <si>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</si>
  <si>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</si>
  <si>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</si>
  <si>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</si>
  <si>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</si>
  <si>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</si>
  <si>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</si>
  <si>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</si>
  <si>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</si>
  <si>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</si>
  <si>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</si>
  <si>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</si>
  <si>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</si>
  <si>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</si>
  <si>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</si>
  <si>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</si>
  <si>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</si>
  <si>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</si>
  <si>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</si>
  <si>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</si>
  <si>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</si>
  <si>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</si>
  <si>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</si>
  <si>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</si>
  <si>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</si>
  <si>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</si>
  <si>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</si>
  <si>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</si>
  <si>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</si>
  <si>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</si>
  <si>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Helyi önkormányzatok működésének általános támogatása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</si>
  <si>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</si>
  <si>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</si>
  <si>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</si>
  <si>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</si>
  <si>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Bölcsődei nevelés</t>
  </si>
  <si>
    <t>2018. évi költségvetés</t>
  </si>
  <si>
    <t>2018. évi várható bevételek havi forgalma</t>
  </si>
  <si>
    <t>2018. évi várható kiadások havi forgalma</t>
  </si>
  <si>
    <t>2018. évi bevételek</t>
  </si>
  <si>
    <t>2018. évi mérleg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</si>
  <si>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</si>
  <si>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</si>
  <si>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</si>
  <si>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</si>
  <si>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>ÁHT-n belüli megelől. visszafiz.</t>
  </si>
  <si>
    <t>Háztartásoknak felhalm.célú visszatérít. kölcsön ny.</t>
  </si>
  <si>
    <t xml:space="preserve">Elköt. pénzmaradv. terhére </t>
  </si>
  <si>
    <t>ÁHT-n belüli megelől. visszafizetése</t>
  </si>
  <si>
    <t xml:space="preserve">Felhalmozási célú pénzeszközátvétel </t>
  </si>
  <si>
    <t>Informatikai fejlesztések, szolgáltatások</t>
  </si>
  <si>
    <t>Kölcs.</t>
  </si>
  <si>
    <t>ÁHT-n bel.megel.</t>
  </si>
  <si>
    <t>12.31.</t>
  </si>
  <si>
    <t>ÁHT-n belüli megelőlegezések</t>
  </si>
  <si>
    <t>Intézményi működési bevételek</t>
  </si>
  <si>
    <t>Szolgáltatások ellenértéke teljesítése</t>
  </si>
  <si>
    <t>Közvetített szolgáltatások ellenértéke teljesítése</t>
  </si>
  <si>
    <t>Tulajdonosi bevételek teljesítése</t>
  </si>
  <si>
    <t>Ellátási díjak teljesítése</t>
  </si>
  <si>
    <t>Kiszámlázott általános forgalmi adó teljesítése</t>
  </si>
  <si>
    <t>Általános forgalmi adó visszatérítése előirányzata</t>
  </si>
  <si>
    <t>Egyéb kapott (járó) kamatok és kamatjellegű bevételek teljesítése</t>
  </si>
  <si>
    <t>Egyéb működési bevételek teljesítése</t>
  </si>
  <si>
    <t>Intézményi működési bevételek össz.</t>
  </si>
  <si>
    <t>Magánszemélyek kommunális adója bevételei</t>
  </si>
  <si>
    <t>Állandó jelleggel végzett tevékenység után fizetett iparűzési adó bevételei</t>
  </si>
  <si>
    <t>Helyi önkormányzatokat megillető belföldi gépjárműadó bevételei</t>
  </si>
  <si>
    <t>Tartózkodás után fizetett Idegenforgalmi adó bevételei</t>
  </si>
  <si>
    <t>Egyéb közhatalmi bevételek teljesítése</t>
  </si>
  <si>
    <t>Közhatalmi bevételek összesen</t>
  </si>
  <si>
    <t>Önkormányzatok működési támogatásai</t>
  </si>
  <si>
    <t>Pályázat (Vis Maior ebr350295)</t>
  </si>
  <si>
    <t>Ingatlanok értékesítése teljesítése</t>
  </si>
  <si>
    <t>Háztartásoktól felhalmozási célú visszatérítendő támogatások, kölcsönök visszatérülése</t>
  </si>
  <si>
    <t>Felhalmozási bevételek összesen</t>
  </si>
  <si>
    <t>Közfoglalkoztatásra kapott támogatás</t>
  </si>
  <si>
    <t>Műk. c. tám. bev. államházt.-on belülről (MEP)</t>
  </si>
  <si>
    <t>Önk. hozzájárulás költségekhez (Leányvártól)</t>
  </si>
  <si>
    <t>Választás lebonyolításához kapott támogatás</t>
  </si>
  <si>
    <t>Bursa Hungarica visszaut.</t>
  </si>
  <si>
    <t>Egyéb műk. c. tám. bev. államházt.-on belülről</t>
  </si>
  <si>
    <t>Jogcím</t>
  </si>
  <si>
    <t xml:space="preserve">Települési önkormányzatok egyes köznevelési feladatainak támogatása </t>
  </si>
  <si>
    <t xml:space="preserve">Települési önkormányzatok szociális és gyermekjóléti feladatainak támogatása </t>
  </si>
  <si>
    <t xml:space="preserve">Települési önkormányzatok kulturális feladatainak támogatása </t>
  </si>
  <si>
    <t xml:space="preserve">Működési célú költségvetési támogatások és kiegészítő támogatások </t>
  </si>
  <si>
    <t>Ingatlanok beszerzése, létesítése</t>
  </si>
  <si>
    <t>ebből: Duna Takarék épülete</t>
  </si>
  <si>
    <t>Informatikai eszközök beszerzése, létesítése</t>
  </si>
  <si>
    <t>ebből: laptop beszerzés</t>
  </si>
  <si>
    <t>Egyéb tárgyi eszközök beszerzése, létesítése</t>
  </si>
  <si>
    <t>ebből:  közfoglalkoztatás keretében eszközbeszerzés</t>
  </si>
  <si>
    <t xml:space="preserve">            Gépkocsi vásárlás (Dacia Duster)</t>
  </si>
  <si>
    <t xml:space="preserve">           Műv.Ház pályázat eszközbeszerzés</t>
  </si>
  <si>
    <t xml:space="preserve">           Sportöltöző pályázat eszközbeszerzés</t>
  </si>
  <si>
    <t xml:space="preserve">           Szolgálati lakásba főzőlap beszerzés</t>
  </si>
  <si>
    <t xml:space="preserve">          Szennyvíz csatorna </t>
  </si>
  <si>
    <t xml:space="preserve">           Közlekedési táblák beszerzése</t>
  </si>
  <si>
    <t xml:space="preserve">           Önkorm. egyéb eszközbeszerzés</t>
  </si>
  <si>
    <t>Beruházási célú előzetesen felszámított általános forgalmi adó</t>
  </si>
  <si>
    <t>Művelődési Ház (hangosítás és egyéb eszközbeszerzés)</t>
  </si>
  <si>
    <t>Óvoda (informatikai és egyéb eszközbeszerzés)</t>
  </si>
  <si>
    <t>Beruházások mindösszesen</t>
  </si>
  <si>
    <t>Ingatlanok felújítása</t>
  </si>
  <si>
    <t xml:space="preserve">ebből: Műv.Ház felújítás </t>
  </si>
  <si>
    <t xml:space="preserve">          Óvoda felújítás</t>
  </si>
  <si>
    <t xml:space="preserve">          Vis maior önerő/Vis Maior pályázat</t>
  </si>
  <si>
    <t xml:space="preserve">          Tájház és Tájház melleti ingatlan</t>
  </si>
  <si>
    <t xml:space="preserve">          Járdafelújítás</t>
  </si>
  <si>
    <t xml:space="preserve">        TOP pályázat (Szoc.Alapell. Közp.)</t>
  </si>
  <si>
    <t xml:space="preserve">         Sportöltöző felújítása</t>
  </si>
  <si>
    <t>Felújítási célú előzetesen felszámított általános forgalmi adó</t>
  </si>
  <si>
    <t>Felújítások mindösszesen</t>
  </si>
  <si>
    <t>összeg</t>
  </si>
  <si>
    <t>2018.12.31.</t>
  </si>
  <si>
    <t>Intézményen kívüli gyermekétkeztetés</t>
  </si>
  <si>
    <t>Bölcsődei étkeztetés</t>
  </si>
  <si>
    <t>Közműv.( pályázat)</t>
  </si>
  <si>
    <t>Vissza nem térítendő lakás építási tám.</t>
  </si>
  <si>
    <t>1. melléklet a 4/2019.(V.29.) önkormányzati rendelethez</t>
  </si>
  <si>
    <t>2. melléklet a 4/2019.(V.29.) önkormányzati rendelethez</t>
  </si>
  <si>
    <t>3. melléklet a 4/2019.(V.29.) önkormányzati rendelethez</t>
  </si>
  <si>
    <t>4. melléklet a 4/2019.(V.29.) önkormányzati rendelethez</t>
  </si>
  <si>
    <t>5. melléklet a 4/2019.(V.29.) önkormányzati rendelethez</t>
  </si>
  <si>
    <t>6. melléklet a 4/2019.(V.29.) önkormányzati rendelethez</t>
  </si>
  <si>
    <t>7. melléklet a 4/2019.(V.29.) önkormányzati rendelethez</t>
  </si>
  <si>
    <t>8. melléklet a 4/2019.(V.29.) önkormányzati rendelethez</t>
  </si>
  <si>
    <t>9. melléklet a 4/2019.(V.29.) önkormányzati rendelethez</t>
  </si>
  <si>
    <t>10. melléklet a 4/2019.(V.29.) önkormányzati rendelethez</t>
  </si>
  <si>
    <t>11. melléklet a 4/2019.(V.29.) önkormányzati rendelethez</t>
  </si>
  <si>
    <t>12. melléklet a 4/2019.(V.29.)önkormányzati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</si>
</sst>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_ ;\-0\ "/>
    <numFmt numFmtId="167" formatCode="_-* #,##0.00,_F_t_-;\-* #,##0.00,_F_t_-;_-* \-??\ _F_t_-;_-@_-"/>
  </numFmts>
  <fonts count="7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4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  <font>
      <i/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name val="Arial CE"/>
      <charset val="238"/>
    </font>
    <font>
      <sz val="12"/>
      <name val="Bookman Old Style"/>
      <family val="1"/>
      <charset val="1"/>
    </font>
    <font>
      <sz val="9.75"/>
      <color indexed="63"/>
      <name val="Times New Roman"/>
      <family val="2"/>
      <charset val="1"/>
    </font>
    <font>
      <b/>
      <sz val="12"/>
      <name val="Arial CE"/>
      <family val="2"/>
      <charset val="238"/>
    </font>
    <font>
      <b/>
      <sz val="11"/>
      <name val="Bookman Old Style"/>
      <family val="1"/>
      <charset val="1"/>
    </font>
    <font>
      <sz val="9"/>
      <color rgb="FFFF0000"/>
      <name val="Arial CE"/>
      <charset val="238"/>
    </font>
    <font>
      <sz val="8"/>
      <name val="Arial CE"/>
      <family val="2"/>
      <charset val="238"/>
    </font>
    <font>
      <sz val="5"/>
      <name val="Arial CE"/>
      <charset val="238"/>
    </font>
    <font>
      <b/>
      <sz val="12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0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167" fontId="2" fillId="0" borderId="0"/>
    <xf numFmtId="0" fontId="49" fillId="0" borderId="0"/>
  </cellStyleXfs>
  <cellXfs count="715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Border="1"/>
    <xf numFmtId="0" fontId="0" fillId="0" borderId="0" xfId="0" applyBorder="1" applyAlignment="1"/>
    <xf numFmtId="3" fontId="6" fillId="0" borderId="0" xfId="0" applyNumberFormat="1" applyFont="1" applyBorder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0" fillId="0" borderId="8" xfId="0" applyBorder="1"/>
    <xf numFmtId="0" fontId="21" fillId="0" borderId="13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25" fillId="0" borderId="0" xfId="0" applyFont="1" applyAlignment="1">
      <alignment horizontal="right"/>
    </xf>
    <xf numFmtId="0" fontId="24" fillId="0" borderId="0" xfId="0" applyFont="1" applyAlignment="1"/>
    <xf numFmtId="3" fontId="24" fillId="0" borderId="0" xfId="0" applyNumberFormat="1" applyFont="1" applyAlignment="1"/>
    <xf numFmtId="0" fontId="25" fillId="0" borderId="27" xfId="0" applyFont="1" applyBorder="1" applyAlignment="1">
      <alignment horizontal="center" wrapText="1"/>
    </xf>
    <xf numFmtId="3" fontId="25" fillId="0" borderId="27" xfId="0" applyNumberFormat="1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5" xfId="0" applyFont="1" applyBorder="1" applyAlignment="1">
      <alignment horizontal="justify" wrapText="1"/>
    </xf>
    <xf numFmtId="3" fontId="25" fillId="0" borderId="5" xfId="0" applyNumberFormat="1" applyFont="1" applyBorder="1" applyAlignment="1">
      <alignment horizontal="right" wrapText="1"/>
    </xf>
    <xf numFmtId="0" fontId="25" fillId="0" borderId="6" xfId="0" applyFont="1" applyBorder="1" applyAlignment="1">
      <alignment horizontal="center" wrapText="1"/>
    </xf>
    <xf numFmtId="0" fontId="25" fillId="0" borderId="6" xfId="0" applyFont="1" applyBorder="1" applyAlignment="1">
      <alignment horizontal="justify" wrapText="1"/>
    </xf>
    <xf numFmtId="3" fontId="25" fillId="0" borderId="6" xfId="0" applyNumberFormat="1" applyFont="1" applyBorder="1" applyAlignment="1">
      <alignment horizontal="right" wrapText="1"/>
    </xf>
    <xf numFmtId="0" fontId="25" fillId="0" borderId="9" xfId="0" applyFont="1" applyBorder="1" applyAlignment="1">
      <alignment horizontal="justify" wrapText="1"/>
    </xf>
    <xf numFmtId="3" fontId="25" fillId="0" borderId="9" xfId="0" applyNumberFormat="1" applyFont="1" applyBorder="1" applyAlignment="1">
      <alignment horizontal="right" wrapText="1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justify" wrapText="1"/>
    </xf>
    <xf numFmtId="3" fontId="26" fillId="0" borderId="7" xfId="0" applyNumberFormat="1" applyFont="1" applyBorder="1" applyAlignment="1">
      <alignment horizontal="right" wrapText="1"/>
    </xf>
    <xf numFmtId="0" fontId="28" fillId="0" borderId="2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3" fontId="26" fillId="0" borderId="7" xfId="0" applyNumberFormat="1" applyFont="1" applyBorder="1" applyAlignment="1">
      <alignment wrapText="1"/>
    </xf>
    <xf numFmtId="0" fontId="28" fillId="0" borderId="18" xfId="0" applyFont="1" applyBorder="1" applyAlignment="1">
      <alignment horizontal="center" wrapText="1"/>
    </xf>
    <xf numFmtId="0" fontId="28" fillId="0" borderId="18" xfId="0" applyFont="1" applyBorder="1" applyAlignment="1">
      <alignment horizontal="justify" wrapText="1"/>
    </xf>
    <xf numFmtId="0" fontId="25" fillId="0" borderId="7" xfId="0" applyFont="1" applyBorder="1" applyAlignment="1">
      <alignment horizontal="center" wrapText="1"/>
    </xf>
    <xf numFmtId="3" fontId="25" fillId="0" borderId="7" xfId="0" applyNumberFormat="1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25" fillId="0" borderId="21" xfId="0" applyFont="1" applyBorder="1" applyAlignment="1">
      <alignment horizontal="justify" wrapText="1"/>
    </xf>
    <xf numFmtId="3" fontId="25" fillId="0" borderId="21" xfId="0" applyNumberFormat="1" applyFont="1" applyBorder="1" applyAlignment="1">
      <alignment horizontal="right" wrapText="1"/>
    </xf>
    <xf numFmtId="0" fontId="25" fillId="0" borderId="28" xfId="0" applyFont="1" applyBorder="1" applyAlignment="1">
      <alignment horizontal="center" wrapText="1"/>
    </xf>
    <xf numFmtId="0" fontId="25" fillId="0" borderId="28" xfId="0" applyFont="1" applyBorder="1" applyAlignment="1">
      <alignment horizontal="justify" wrapText="1"/>
    </xf>
    <xf numFmtId="3" fontId="25" fillId="0" borderId="28" xfId="0" applyNumberFormat="1" applyFont="1" applyBorder="1" applyAlignment="1">
      <alignment horizontal="right" wrapText="1"/>
    </xf>
    <xf numFmtId="3" fontId="25" fillId="0" borderId="28" xfId="0" applyNumberFormat="1" applyFont="1" applyBorder="1" applyAlignment="1">
      <alignment horizontal="justify" wrapText="1"/>
    </xf>
    <xf numFmtId="3" fontId="25" fillId="0" borderId="5" xfId="0" applyNumberFormat="1" applyFont="1" applyBorder="1" applyAlignment="1">
      <alignment horizontal="justify" wrapText="1"/>
    </xf>
    <xf numFmtId="0" fontId="25" fillId="0" borderId="6" xfId="0" applyFont="1" applyBorder="1" applyAlignment="1">
      <alignment horizontal="right" wrapText="1"/>
    </xf>
    <xf numFmtId="3" fontId="25" fillId="0" borderId="6" xfId="0" applyNumberFormat="1" applyFont="1" applyBorder="1" applyAlignment="1">
      <alignment horizontal="justify" wrapText="1"/>
    </xf>
    <xf numFmtId="3" fontId="2" fillId="0" borderId="14" xfId="0" applyNumberFormat="1" applyFont="1" applyFill="1" applyBorder="1" applyAlignment="1">
      <alignment horizontal="right" wrapText="1"/>
    </xf>
    <xf numFmtId="0" fontId="27" fillId="0" borderId="7" xfId="0" applyFont="1" applyBorder="1" applyAlignment="1">
      <alignment horizontal="center" wrapText="1"/>
    </xf>
    <xf numFmtId="0" fontId="25" fillId="0" borderId="0" xfId="0" applyFont="1" applyAlignment="1"/>
    <xf numFmtId="3" fontId="22" fillId="2" borderId="8" xfId="0" applyNumberFormat="1" applyFont="1" applyFill="1" applyBorder="1" applyAlignment="1">
      <alignment horizontal="right" wrapText="1"/>
    </xf>
    <xf numFmtId="3" fontId="22" fillId="2" borderId="14" xfId="0" applyNumberFormat="1" applyFont="1" applyFill="1" applyBorder="1" applyAlignment="1">
      <alignment horizontal="right" wrapText="1"/>
    </xf>
    <xf numFmtId="3" fontId="31" fillId="2" borderId="8" xfId="0" applyNumberFormat="1" applyFont="1" applyFill="1" applyBorder="1" applyAlignment="1">
      <alignment horizontal="right" wrapText="1"/>
    </xf>
    <xf numFmtId="3" fontId="31" fillId="2" borderId="14" xfId="0" applyNumberFormat="1" applyFont="1" applyFill="1" applyBorder="1" applyAlignment="1">
      <alignment horizontal="right" wrapText="1"/>
    </xf>
    <xf numFmtId="0" fontId="32" fillId="2" borderId="0" xfId="0" applyFont="1" applyFill="1" applyBorder="1" applyAlignment="1">
      <alignment wrapText="1"/>
    </xf>
    <xf numFmtId="3" fontId="21" fillId="2" borderId="8" xfId="0" applyNumberFormat="1" applyFont="1" applyFill="1" applyBorder="1" applyAlignment="1">
      <alignment horizontal="right" wrapText="1"/>
    </xf>
    <xf numFmtId="0" fontId="17" fillId="0" borderId="0" xfId="0" applyFont="1"/>
    <xf numFmtId="0" fontId="33" fillId="2" borderId="0" xfId="0" applyFont="1" applyFill="1" applyBorder="1" applyAlignment="1">
      <alignment wrapText="1"/>
    </xf>
    <xf numFmtId="0" fontId="28" fillId="0" borderId="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3" fontId="26" fillId="0" borderId="20" xfId="0" applyNumberFormat="1" applyFont="1" applyBorder="1" applyAlignment="1">
      <alignment wrapText="1"/>
    </xf>
    <xf numFmtId="3" fontId="23" fillId="0" borderId="8" xfId="0" applyNumberFormat="1" applyFont="1" applyBorder="1" applyAlignment="1">
      <alignment horizontal="right" vertical="top" wrapText="1"/>
    </xf>
    <xf numFmtId="3" fontId="23" fillId="0" borderId="8" xfId="0" applyNumberFormat="1" applyFont="1" applyFill="1" applyBorder="1" applyAlignment="1">
      <alignment horizontal="right" vertical="top" wrapText="1"/>
    </xf>
    <xf numFmtId="0" fontId="23" fillId="0" borderId="8" xfId="0" applyFont="1" applyBorder="1" applyAlignment="1">
      <alignment vertical="top" wrapText="1"/>
    </xf>
    <xf numFmtId="0" fontId="0" fillId="0" borderId="8" xfId="0" applyFill="1" applyBorder="1"/>
    <xf numFmtId="0" fontId="0" fillId="0" borderId="32" xfId="0" applyBorder="1"/>
    <xf numFmtId="0" fontId="36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2" fillId="0" borderId="23" xfId="0" applyFont="1" applyBorder="1" applyAlignment="1">
      <alignment horizontal="center" vertical="center" wrapText="1"/>
    </xf>
    <xf numFmtId="0" fontId="0" fillId="0" borderId="13" xfId="0" applyBorder="1"/>
    <xf numFmtId="165" fontId="39" fillId="0" borderId="32" xfId="1" applyNumberFormat="1" applyFont="1" applyBorder="1"/>
    <xf numFmtId="165" fontId="39" fillId="0" borderId="35" xfId="1" applyNumberFormat="1" applyFont="1" applyBorder="1"/>
    <xf numFmtId="165" fontId="39" fillId="0" borderId="34" xfId="1" applyNumberFormat="1" applyFont="1" applyBorder="1"/>
    <xf numFmtId="165" fontId="35" fillId="0" borderId="8" xfId="1" applyNumberFormat="1" applyFont="1" applyFill="1" applyBorder="1" applyAlignment="1">
      <alignment horizontal="right" vertical="top" wrapText="1"/>
    </xf>
    <xf numFmtId="165" fontId="39" fillId="0" borderId="8" xfId="1" applyNumberFormat="1" applyFont="1" applyBorder="1"/>
    <xf numFmtId="165" fontId="39" fillId="0" borderId="14" xfId="1" applyNumberFormat="1" applyFont="1" applyBorder="1"/>
    <xf numFmtId="165" fontId="39" fillId="0" borderId="13" xfId="1" applyNumberFormat="1" applyFont="1" applyBorder="1"/>
    <xf numFmtId="165" fontId="35" fillId="0" borderId="36" xfId="1" applyNumberFormat="1" applyFont="1" applyFill="1" applyBorder="1" applyAlignment="1">
      <alignment horizontal="right" vertical="top" wrapText="1"/>
    </xf>
    <xf numFmtId="165" fontId="39" fillId="0" borderId="36" xfId="1" applyNumberFormat="1" applyFont="1" applyBorder="1"/>
    <xf numFmtId="165" fontId="39" fillId="0" borderId="15" xfId="1" applyNumberFormat="1" applyFont="1" applyBorder="1"/>
    <xf numFmtId="165" fontId="39" fillId="0" borderId="23" xfId="1" applyNumberFormat="1" applyFont="1" applyBorder="1"/>
    <xf numFmtId="165" fontId="12" fillId="0" borderId="8" xfId="1" applyNumberFormat="1" applyFont="1" applyBorder="1"/>
    <xf numFmtId="1" fontId="12" fillId="0" borderId="14" xfId="1" applyNumberFormat="1" applyFont="1" applyBorder="1"/>
    <xf numFmtId="1" fontId="39" fillId="0" borderId="8" xfId="1" applyNumberFormat="1" applyFont="1" applyBorder="1"/>
    <xf numFmtId="0" fontId="3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top" wrapText="1"/>
    </xf>
    <xf numFmtId="0" fontId="38" fillId="0" borderId="0" xfId="0" applyFont="1" applyBorder="1" applyAlignment="1"/>
    <xf numFmtId="1" fontId="12" fillId="0" borderId="13" xfId="1" applyNumberFormat="1" applyFont="1" applyBorder="1"/>
    <xf numFmtId="0" fontId="23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 vertical="top" wrapText="1"/>
    </xf>
    <xf numFmtId="0" fontId="40" fillId="0" borderId="7" xfId="0" applyFont="1" applyFill="1" applyBorder="1" applyAlignment="1">
      <alignment horizontal="center" vertical="top" wrapText="1"/>
    </xf>
    <xf numFmtId="1" fontId="35" fillId="0" borderId="8" xfId="1" applyNumberFormat="1" applyFont="1" applyFill="1" applyBorder="1" applyAlignment="1">
      <alignment horizontal="right" vertical="top" wrapText="1"/>
    </xf>
    <xf numFmtId="3" fontId="25" fillId="0" borderId="6" xfId="0" applyNumberFormat="1" applyFont="1" applyFill="1" applyBorder="1" applyAlignment="1">
      <alignment horizontal="right" wrapText="1"/>
    </xf>
    <xf numFmtId="165" fontId="12" fillId="0" borderId="13" xfId="1" applyNumberFormat="1" applyFont="1" applyBorder="1"/>
    <xf numFmtId="0" fontId="23" fillId="0" borderId="8" xfId="0" applyFont="1" applyBorder="1" applyAlignment="1">
      <alignment horizontal="center"/>
    </xf>
    <xf numFmtId="3" fontId="25" fillId="2" borderId="6" xfId="0" applyNumberFormat="1" applyFont="1" applyFill="1" applyBorder="1" applyAlignment="1">
      <alignment horizontal="right" wrapText="1"/>
    </xf>
    <xf numFmtId="3" fontId="23" fillId="0" borderId="45" xfId="0" applyNumberFormat="1" applyFont="1" applyBorder="1" applyAlignment="1">
      <alignment horizontal="right" vertical="top" wrapText="1"/>
    </xf>
    <xf numFmtId="3" fontId="20" fillId="0" borderId="45" xfId="0" applyNumberFormat="1" applyFont="1" applyBorder="1" applyAlignment="1">
      <alignment horizontal="right" vertical="top" wrapText="1"/>
    </xf>
    <xf numFmtId="0" fontId="23" fillId="0" borderId="45" xfId="0" applyFont="1" applyBorder="1" applyAlignment="1">
      <alignment vertical="top" wrapText="1"/>
    </xf>
    <xf numFmtId="3" fontId="23" fillId="0" borderId="45" xfId="0" applyNumberFormat="1" applyFont="1" applyBorder="1" applyAlignment="1">
      <alignment horizontal="center" vertical="top" wrapText="1"/>
    </xf>
    <xf numFmtId="0" fontId="23" fillId="0" borderId="45" xfId="0" applyFont="1" applyBorder="1" applyAlignment="1">
      <alignment horizontal="center" vertical="top" wrapText="1"/>
    </xf>
    <xf numFmtId="0" fontId="0" fillId="0" borderId="45" xfId="0" applyBorder="1"/>
    <xf numFmtId="3" fontId="23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36" xfId="0" applyFill="1" applyBorder="1"/>
    <xf numFmtId="0" fontId="0" fillId="0" borderId="36" xfId="0" applyBorder="1"/>
    <xf numFmtId="0" fontId="0" fillId="0" borderId="15" xfId="0" applyBorder="1"/>
    <xf numFmtId="0" fontId="0" fillId="0" borderId="10" xfId="0" applyBorder="1"/>
    <xf numFmtId="0" fontId="23" fillId="0" borderId="8" xfId="0" applyFont="1" applyBorder="1" applyAlignment="1">
      <alignment horizontal="center" vertical="top" wrapText="1"/>
    </xf>
    <xf numFmtId="0" fontId="0" fillId="0" borderId="47" xfId="0" applyBorder="1"/>
    <xf numFmtId="0" fontId="0" fillId="0" borderId="43" xfId="0" applyBorder="1"/>
    <xf numFmtId="0" fontId="0" fillId="0" borderId="48" xfId="0" applyBorder="1"/>
    <xf numFmtId="0" fontId="0" fillId="0" borderId="49" xfId="0" applyFill="1" applyBorder="1"/>
    <xf numFmtId="0" fontId="0" fillId="0" borderId="49" xfId="0" applyBorder="1"/>
    <xf numFmtId="0" fontId="0" fillId="0" borderId="24" xfId="0" applyBorder="1"/>
    <xf numFmtId="0" fontId="0" fillId="0" borderId="25" xfId="0" applyBorder="1"/>
    <xf numFmtId="0" fontId="23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 vertical="top" wrapText="1"/>
    </xf>
    <xf numFmtId="0" fontId="23" fillId="0" borderId="40" xfId="0" applyFont="1" applyBorder="1" applyAlignment="1">
      <alignment horizontal="center"/>
    </xf>
    <xf numFmtId="3" fontId="37" fillId="0" borderId="44" xfId="0" applyNumberFormat="1" applyFont="1" applyBorder="1" applyAlignment="1">
      <alignment horizontal="center" vertical="top" wrapText="1"/>
    </xf>
    <xf numFmtId="0" fontId="36" fillId="0" borderId="51" xfId="0" applyFont="1" applyBorder="1" applyAlignment="1">
      <alignment horizontal="center" vertical="center" wrapText="1"/>
    </xf>
    <xf numFmtId="165" fontId="35" fillId="0" borderId="45" xfId="1" applyNumberFormat="1" applyFont="1" applyBorder="1" applyAlignment="1">
      <alignment horizontal="right" vertical="top" wrapText="1"/>
    </xf>
    <xf numFmtId="165" fontId="35" fillId="0" borderId="51" xfId="1" applyNumberFormat="1" applyFont="1" applyBorder="1" applyAlignment="1">
      <alignment horizontal="right" vertical="top" wrapText="1"/>
    </xf>
    <xf numFmtId="3" fontId="23" fillId="0" borderId="52" xfId="0" applyNumberFormat="1" applyFont="1" applyBorder="1" applyAlignment="1">
      <alignment horizontal="right" vertical="top" wrapText="1"/>
    </xf>
    <xf numFmtId="0" fontId="0" fillId="0" borderId="51" xfId="0" applyBorder="1"/>
    <xf numFmtId="0" fontId="15" fillId="0" borderId="4" xfId="0" applyFont="1" applyBorder="1" applyAlignment="1">
      <alignment horizontal="center" vertical="top" wrapText="1"/>
    </xf>
    <xf numFmtId="0" fontId="23" fillId="0" borderId="4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7" xfId="0" applyBorder="1"/>
    <xf numFmtId="0" fontId="11" fillId="0" borderId="38" xfId="0" applyFont="1" applyBorder="1"/>
    <xf numFmtId="0" fontId="39" fillId="0" borderId="0" xfId="0" applyFont="1"/>
    <xf numFmtId="0" fontId="0" fillId="0" borderId="33" xfId="0" applyBorder="1"/>
    <xf numFmtId="3" fontId="33" fillId="2" borderId="31" xfId="0" applyNumberFormat="1" applyFont="1" applyFill="1" applyBorder="1" applyAlignment="1">
      <alignment horizontal="center" wrapText="1"/>
    </xf>
    <xf numFmtId="0" fontId="40" fillId="0" borderId="18" xfId="0" applyFont="1" applyBorder="1"/>
    <xf numFmtId="0" fontId="26" fillId="0" borderId="19" xfId="0" applyFont="1" applyBorder="1" applyAlignment="1">
      <alignment horizontal="justify" wrapText="1"/>
    </xf>
    <xf numFmtId="0" fontId="26" fillId="0" borderId="0" xfId="0" applyFont="1" applyBorder="1" applyAlignment="1">
      <alignment horizontal="justify" wrapText="1"/>
    </xf>
    <xf numFmtId="3" fontId="26" fillId="0" borderId="28" xfId="0" applyNumberFormat="1" applyFont="1" applyBorder="1" applyAlignment="1">
      <alignment horizontal="right" wrapText="1"/>
    </xf>
    <xf numFmtId="3" fontId="19" fillId="0" borderId="7" xfId="0" applyNumberFormat="1" applyFont="1" applyBorder="1"/>
    <xf numFmtId="0" fontId="19" fillId="0" borderId="7" xfId="0" applyFont="1" applyBorder="1"/>
    <xf numFmtId="0" fontId="27" fillId="0" borderId="19" xfId="0" applyFont="1" applyBorder="1" applyAlignment="1">
      <alignment horizontal="justify" wrapText="1"/>
    </xf>
    <xf numFmtId="0" fontId="40" fillId="0" borderId="19" xfId="0" applyFont="1" applyBorder="1"/>
    <xf numFmtId="0" fontId="26" fillId="0" borderId="7" xfId="0" applyFont="1" applyBorder="1" applyAlignment="1">
      <alignment horizontal="center" wrapText="1"/>
    </xf>
    <xf numFmtId="0" fontId="26" fillId="0" borderId="28" xfId="0" applyFont="1" applyBorder="1" applyAlignment="1">
      <alignment horizontal="center" wrapText="1"/>
    </xf>
    <xf numFmtId="0" fontId="26" fillId="0" borderId="38" xfId="0" applyFont="1" applyBorder="1" applyAlignment="1">
      <alignment horizontal="center" wrapText="1"/>
    </xf>
    <xf numFmtId="3" fontId="33" fillId="2" borderId="54" xfId="0" applyNumberFormat="1" applyFont="1" applyFill="1" applyBorder="1" applyAlignment="1">
      <alignment horizontal="center" wrapText="1"/>
    </xf>
    <xf numFmtId="0" fontId="11" fillId="0" borderId="55" xfId="0" applyFont="1" applyBorder="1" applyAlignment="1"/>
    <xf numFmtId="0" fontId="39" fillId="0" borderId="29" xfId="0" applyFont="1" applyBorder="1"/>
    <xf numFmtId="0" fontId="44" fillId="0" borderId="31" xfId="0" applyFont="1" applyBorder="1"/>
    <xf numFmtId="165" fontId="46" fillId="0" borderId="8" xfId="1" applyNumberFormat="1" applyFont="1" applyBorder="1"/>
    <xf numFmtId="0" fontId="10" fillId="0" borderId="0" xfId="0" applyFont="1" applyAlignment="1">
      <alignment horizontal="center"/>
    </xf>
    <xf numFmtId="1" fontId="47" fillId="0" borderId="36" xfId="1" applyNumberFormat="1" applyFont="1" applyFill="1" applyBorder="1" applyAlignment="1">
      <alignment horizontal="right" vertical="top" wrapText="1"/>
    </xf>
    <xf numFmtId="1" fontId="12" fillId="0" borderId="14" xfId="1" applyNumberFormat="1" applyFont="1" applyBorder="1" applyAlignment="1">
      <alignment horizontal="right"/>
    </xf>
    <xf numFmtId="1" fontId="12" fillId="0" borderId="13" xfId="1" applyNumberFormat="1" applyFont="1" applyBorder="1" applyAlignment="1">
      <alignment horizontal="right"/>
    </xf>
    <xf numFmtId="1" fontId="12" fillId="0" borderId="8" xfId="1" applyNumberFormat="1" applyFont="1" applyBorder="1" applyAlignment="1">
      <alignment horizontal="right"/>
    </xf>
    <xf numFmtId="1" fontId="36" fillId="0" borderId="36" xfId="0" applyNumberFormat="1" applyFont="1" applyBorder="1" applyAlignment="1">
      <alignment horizontal="right"/>
    </xf>
    <xf numFmtId="1" fontId="46" fillId="0" borderId="36" xfId="1" applyNumberFormat="1" applyFont="1" applyBorder="1" applyAlignment="1">
      <alignment horizontal="right"/>
    </xf>
    <xf numFmtId="1" fontId="12" fillId="0" borderId="15" xfId="1" applyNumberFormat="1" applyFont="1" applyBorder="1" applyAlignment="1">
      <alignment horizontal="right"/>
    </xf>
    <xf numFmtId="1" fontId="12" fillId="0" borderId="23" xfId="1" applyNumberFormat="1" applyFont="1" applyBorder="1" applyAlignment="1">
      <alignment horizontal="right"/>
    </xf>
    <xf numFmtId="1" fontId="12" fillId="0" borderId="36" xfId="1" applyNumberFormat="1" applyFont="1" applyBorder="1" applyAlignment="1">
      <alignment horizontal="right"/>
    </xf>
    <xf numFmtId="1" fontId="35" fillId="0" borderId="8" xfId="0" applyNumberFormat="1" applyFont="1" applyBorder="1" applyAlignment="1">
      <alignment horizontal="right"/>
    </xf>
    <xf numFmtId="1" fontId="39" fillId="0" borderId="8" xfId="1" applyNumberFormat="1" applyFont="1" applyBorder="1" applyAlignment="1">
      <alignment horizontal="right"/>
    </xf>
    <xf numFmtId="1" fontId="39" fillId="0" borderId="14" xfId="1" applyNumberFormat="1" applyFont="1" applyBorder="1" applyAlignment="1">
      <alignment horizontal="right"/>
    </xf>
    <xf numFmtId="1" fontId="35" fillId="0" borderId="8" xfId="0" applyNumberFormat="1" applyFont="1" applyBorder="1" applyAlignment="1">
      <alignment horizontal="right" vertical="top" wrapText="1"/>
    </xf>
    <xf numFmtId="1" fontId="35" fillId="0" borderId="8" xfId="1" applyNumberFormat="1" applyFont="1" applyFill="1" applyBorder="1" applyAlignment="1">
      <alignment horizontal="right" vertical="center" wrapText="1"/>
    </xf>
    <xf numFmtId="1" fontId="39" fillId="0" borderId="8" xfId="1" applyNumberFormat="1" applyFont="1" applyBorder="1" applyAlignment="1">
      <alignment horizontal="right" vertical="center"/>
    </xf>
    <xf numFmtId="1" fontId="39" fillId="0" borderId="13" xfId="1" applyNumberFormat="1" applyFont="1" applyBorder="1" applyAlignment="1">
      <alignment horizontal="right"/>
    </xf>
    <xf numFmtId="166" fontId="12" fillId="0" borderId="13" xfId="1" applyNumberFormat="1" applyFont="1" applyBorder="1"/>
    <xf numFmtId="3" fontId="40" fillId="0" borderId="38" xfId="0" applyNumberFormat="1" applyFont="1" applyBorder="1"/>
    <xf numFmtId="0" fontId="30" fillId="2" borderId="67" xfId="0" applyFont="1" applyFill="1" applyBorder="1" applyAlignment="1">
      <alignment horizontal="center" wrapText="1"/>
    </xf>
    <xf numFmtId="0" fontId="30" fillId="2" borderId="68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14" xfId="0" applyFont="1" applyBorder="1" applyAlignment="1">
      <alignment vertical="top" wrapText="1"/>
    </xf>
    <xf numFmtId="0" fontId="21" fillId="0" borderId="23" xfId="0" applyFont="1" applyBorder="1" applyAlignment="1">
      <alignment horizontal="center" vertical="top" wrapText="1"/>
    </xf>
    <xf numFmtId="0" fontId="22" fillId="0" borderId="36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/>
    </xf>
    <xf numFmtId="0" fontId="11" fillId="0" borderId="8" xfId="0" applyFont="1" applyBorder="1"/>
    <xf numFmtId="0" fontId="0" fillId="0" borderId="13" xfId="0" applyBorder="1" applyAlignment="1">
      <alignment horizontal="center"/>
    </xf>
    <xf numFmtId="0" fontId="22" fillId="0" borderId="8" xfId="0" applyFont="1" applyFill="1" applyBorder="1" applyAlignment="1">
      <alignment horizontal="center" vertical="top" wrapText="1"/>
    </xf>
    <xf numFmtId="0" fontId="22" fillId="0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165" fontId="12" fillId="0" borderId="14" xfId="1" applyNumberFormat="1" applyFont="1" applyBorder="1"/>
    <xf numFmtId="165" fontId="12" fillId="0" borderId="15" xfId="1" applyNumberFormat="1" applyFont="1" applyBorder="1"/>
    <xf numFmtId="0" fontId="14" fillId="0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4" fillId="0" borderId="0" xfId="2" applyFont="1" applyAlignment="1"/>
    <xf numFmtId="3" fontId="24" fillId="0" borderId="0" xfId="2" applyNumberFormat="1" applyFont="1" applyAlignment="1"/>
    <xf numFmtId="3" fontId="24" fillId="0" borderId="0" xfId="2" applyNumberFormat="1" applyFont="1" applyAlignment="1">
      <alignment horizontal="right"/>
    </xf>
    <xf numFmtId="49" fontId="0" fillId="0" borderId="0" xfId="0" applyNumberFormat="1"/>
    <xf numFmtId="0" fontId="50" fillId="0" borderId="22" xfId="0" applyFont="1" applyBorder="1"/>
    <xf numFmtId="0" fontId="50" fillId="0" borderId="33" xfId="2" applyFont="1" applyBorder="1" applyAlignment="1">
      <alignment horizontal="center" wrapText="1"/>
    </xf>
    <xf numFmtId="3" fontId="50" fillId="0" borderId="33" xfId="2" applyNumberFormat="1" applyFont="1" applyBorder="1" applyAlignment="1">
      <alignment horizontal="center" wrapText="1"/>
    </xf>
    <xf numFmtId="3" fontId="50" fillId="0" borderId="26" xfId="2" applyNumberFormat="1" applyFont="1" applyBorder="1" applyAlignment="1">
      <alignment horizontal="center" wrapText="1"/>
    </xf>
    <xf numFmtId="0" fontId="50" fillId="0" borderId="32" xfId="2" applyFont="1" applyBorder="1" applyAlignment="1">
      <alignment horizontal="left" wrapText="1"/>
    </xf>
    <xf numFmtId="49" fontId="15" fillId="0" borderId="8" xfId="2" applyNumberFormat="1" applyFont="1" applyBorder="1" applyAlignment="1">
      <alignment horizontal="justify" wrapText="1"/>
    </xf>
    <xf numFmtId="3" fontId="15" fillId="0" borderId="8" xfId="2" applyNumberFormat="1" applyFont="1" applyBorder="1" applyAlignment="1">
      <alignment horizontal="right" wrapText="1"/>
    </xf>
    <xf numFmtId="49" fontId="50" fillId="0" borderId="8" xfId="2" applyNumberFormat="1" applyFont="1" applyBorder="1" applyAlignment="1">
      <alignment horizontal="justify" wrapText="1"/>
    </xf>
    <xf numFmtId="0" fontId="15" fillId="0" borderId="8" xfId="2" applyFont="1" applyBorder="1"/>
    <xf numFmtId="49" fontId="15" fillId="0" borderId="8" xfId="2" applyNumberFormat="1" applyFont="1" applyFill="1" applyBorder="1" applyAlignment="1">
      <alignment horizontal="justify" wrapText="1"/>
    </xf>
    <xf numFmtId="49" fontId="15" fillId="0" borderId="8" xfId="2" applyNumberFormat="1" applyFont="1" applyBorder="1"/>
    <xf numFmtId="0" fontId="15" fillId="0" borderId="8" xfId="0" applyFont="1" applyBorder="1"/>
    <xf numFmtId="0" fontId="0" fillId="0" borderId="0" xfId="0"/>
    <xf numFmtId="0" fontId="0" fillId="0" borderId="0" xfId="0" applyAlignment="1">
      <alignment horizontal="right"/>
    </xf>
    <xf numFmtId="0" fontId="50" fillId="0" borderId="34" xfId="0" applyFont="1" applyBorder="1"/>
    <xf numFmtId="49" fontId="15" fillId="0" borderId="13" xfId="0" applyNumberFormat="1" applyFont="1" applyBorder="1" applyAlignment="1">
      <alignment horizontal="right"/>
    </xf>
    <xf numFmtId="3" fontId="15" fillId="0" borderId="14" xfId="2" applyNumberFormat="1" applyFont="1" applyBorder="1" applyAlignment="1">
      <alignment horizontal="right" wrapText="1"/>
    </xf>
    <xf numFmtId="49" fontId="50" fillId="0" borderId="13" xfId="0" applyNumberFormat="1" applyFont="1" applyBorder="1"/>
    <xf numFmtId="0" fontId="15" fillId="0" borderId="14" xfId="2" applyFont="1" applyBorder="1"/>
    <xf numFmtId="0" fontId="15" fillId="0" borderId="14" xfId="0" applyFont="1" applyBorder="1"/>
    <xf numFmtId="49" fontId="15" fillId="0" borderId="23" xfId="0" applyNumberFormat="1" applyFont="1" applyBorder="1" applyAlignment="1">
      <alignment horizontal="right"/>
    </xf>
    <xf numFmtId="0" fontId="15" fillId="0" borderId="36" xfId="0" applyFont="1" applyBorder="1"/>
    <xf numFmtId="0" fontId="15" fillId="0" borderId="15" xfId="0" applyFont="1" applyBorder="1"/>
    <xf numFmtId="3" fontId="50" fillId="0" borderId="32" xfId="2" applyNumberFormat="1" applyFont="1" applyBorder="1" applyAlignment="1">
      <alignment horizontal="center" wrapText="1"/>
    </xf>
    <xf numFmtId="0" fontId="50" fillId="0" borderId="8" xfId="2" applyFont="1" applyBorder="1"/>
    <xf numFmtId="3" fontId="50" fillId="0" borderId="35" xfId="2" applyNumberFormat="1" applyFont="1" applyBorder="1" applyAlignment="1">
      <alignment horizontal="center" wrapText="1"/>
    </xf>
    <xf numFmtId="0" fontId="50" fillId="0" borderId="14" xfId="2" applyFont="1" applyBorder="1"/>
    <xf numFmtId="3" fontId="5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7" fillId="0" borderId="40" xfId="0" applyFont="1" applyBorder="1"/>
    <xf numFmtId="1" fontId="51" fillId="0" borderId="7" xfId="3" applyNumberFormat="1" applyFont="1" applyBorder="1" applyAlignment="1">
      <alignment horizontal="center" vertical="center" wrapText="1"/>
    </xf>
    <xf numFmtId="1" fontId="51" fillId="0" borderId="51" xfId="3" applyNumberFormat="1" applyFont="1" applyBorder="1" applyAlignment="1">
      <alignment horizontal="center" vertical="center" wrapText="1"/>
    </xf>
    <xf numFmtId="1" fontId="52" fillId="0" borderId="40" xfId="3" applyNumberFormat="1" applyFont="1" applyBorder="1" applyAlignment="1">
      <alignment horizontal="center" vertical="center" wrapText="1"/>
    </xf>
    <xf numFmtId="1" fontId="51" fillId="0" borderId="15" xfId="3" applyNumberFormat="1" applyFont="1" applyBorder="1" applyAlignment="1">
      <alignment horizontal="center" vertical="center" wrapText="1"/>
    </xf>
    <xf numFmtId="0" fontId="53" fillId="0" borderId="4" xfId="0" applyFont="1" applyBorder="1"/>
    <xf numFmtId="3" fontId="54" fillId="0" borderId="5" xfId="0" applyNumberFormat="1" applyFont="1" applyFill="1" applyBorder="1"/>
    <xf numFmtId="165" fontId="39" fillId="0" borderId="46" xfId="1" applyNumberFormat="1" applyFont="1" applyBorder="1"/>
    <xf numFmtId="0" fontId="53" fillId="0" borderId="3" xfId="0" applyFont="1" applyBorder="1"/>
    <xf numFmtId="3" fontId="54" fillId="0" borderId="6" xfId="0" applyNumberFormat="1" applyFont="1" applyFill="1" applyBorder="1"/>
    <xf numFmtId="165" fontId="39" fillId="0" borderId="45" xfId="1" applyNumberFormat="1" applyFont="1" applyBorder="1"/>
    <xf numFmtId="165" fontId="39" fillId="0" borderId="14" xfId="1" applyNumberFormat="1" applyFont="1" applyFill="1" applyBorder="1"/>
    <xf numFmtId="0" fontId="53" fillId="0" borderId="3" xfId="0" applyFont="1" applyFill="1" applyBorder="1"/>
    <xf numFmtId="165" fontId="55" fillId="0" borderId="45" xfId="1" applyNumberFormat="1" applyFont="1" applyBorder="1"/>
    <xf numFmtId="0" fontId="56" fillId="0" borderId="3" xfId="0" applyFont="1" applyBorder="1"/>
    <xf numFmtId="3" fontId="52" fillId="0" borderId="6" xfId="0" applyNumberFormat="1" applyFont="1" applyBorder="1"/>
    <xf numFmtId="165" fontId="44" fillId="0" borderId="45" xfId="1" applyNumberFormat="1" applyFont="1" applyBorder="1"/>
    <xf numFmtId="165" fontId="44" fillId="0" borderId="65" xfId="1" applyNumberFormat="1" applyFont="1" applyBorder="1"/>
    <xf numFmtId="3" fontId="54" fillId="0" borderId="6" xfId="0" applyNumberFormat="1" applyFont="1" applyBorder="1"/>
    <xf numFmtId="3" fontId="54" fillId="0" borderId="9" xfId="0" applyNumberFormat="1" applyFont="1" applyBorder="1"/>
    <xf numFmtId="165" fontId="39" fillId="0" borderId="48" xfId="1" applyNumberFormat="1" applyFont="1" applyBorder="1"/>
    <xf numFmtId="165" fontId="39" fillId="0" borderId="25" xfId="1" applyNumberFormat="1" applyFont="1" applyBorder="1"/>
    <xf numFmtId="0" fontId="56" fillId="0" borderId="1" xfId="0" applyFont="1" applyBorder="1"/>
    <xf numFmtId="3" fontId="56" fillId="0" borderId="7" xfId="0" applyNumberFormat="1" applyFont="1" applyBorder="1"/>
    <xf numFmtId="3" fontId="56" fillId="0" borderId="29" xfId="0" applyNumberFormat="1" applyFont="1" applyBorder="1"/>
    <xf numFmtId="3" fontId="56" fillId="0" borderId="1" xfId="0" applyNumberFormat="1" applyFont="1" applyBorder="1"/>
    <xf numFmtId="3" fontId="52" fillId="0" borderId="7" xfId="0" applyNumberFormat="1" applyFont="1" applyBorder="1" applyAlignment="1">
      <alignment horizontal="right"/>
    </xf>
    <xf numFmtId="165" fontId="44" fillId="0" borderId="29" xfId="1" applyNumberFormat="1" applyFont="1" applyBorder="1"/>
    <xf numFmtId="165" fontId="44" fillId="0" borderId="53" xfId="1" applyNumberFormat="1" applyFont="1" applyBorder="1"/>
    <xf numFmtId="0" fontId="53" fillId="0" borderId="42" xfId="0" applyFont="1" applyFill="1" applyBorder="1"/>
    <xf numFmtId="3" fontId="53" fillId="0" borderId="28" xfId="0" applyNumberFormat="1" applyFont="1" applyBorder="1"/>
    <xf numFmtId="3" fontId="53" fillId="0" borderId="63" xfId="0" applyNumberFormat="1" applyFont="1" applyBorder="1"/>
    <xf numFmtId="0" fontId="39" fillId="0" borderId="69" xfId="0" applyFont="1" applyBorder="1"/>
    <xf numFmtId="3" fontId="54" fillId="0" borderId="28" xfId="0" applyNumberFormat="1" applyFont="1" applyFill="1" applyBorder="1"/>
    <xf numFmtId="165" fontId="39" fillId="0" borderId="63" xfId="1" applyNumberFormat="1" applyFont="1" applyBorder="1"/>
    <xf numFmtId="165" fontId="39" fillId="0" borderId="70" xfId="1" applyNumberFormat="1" applyFont="1" applyBorder="1"/>
    <xf numFmtId="0" fontId="56" fillId="0" borderId="1" xfId="0" applyFont="1" applyFill="1" applyBorder="1"/>
    <xf numFmtId="3" fontId="52" fillId="0" borderId="7" xfId="0" applyNumberFormat="1" applyFont="1" applyBorder="1"/>
    <xf numFmtId="0" fontId="23" fillId="3" borderId="14" xfId="0" applyFont="1" applyFill="1" applyBorder="1"/>
    <xf numFmtId="0" fontId="0" fillId="3" borderId="13" xfId="0" applyFill="1" applyBorder="1" applyAlignment="1">
      <alignment horizontal="center"/>
    </xf>
    <xf numFmtId="0" fontId="23" fillId="0" borderId="36" xfId="0" applyFont="1" applyFill="1" applyBorder="1" applyAlignment="1">
      <alignment horizontal="center"/>
    </xf>
    <xf numFmtId="0" fontId="23" fillId="3" borderId="14" xfId="0" applyFont="1" applyFill="1" applyBorder="1" applyAlignment="1">
      <alignment vertical="top" wrapText="1"/>
    </xf>
    <xf numFmtId="0" fontId="23" fillId="3" borderId="14" xfId="0" applyFont="1" applyFill="1" applyBorder="1" applyAlignment="1">
      <alignment wrapText="1"/>
    </xf>
    <xf numFmtId="0" fontId="23" fillId="3" borderId="66" xfId="0" applyFont="1" applyFill="1" applyBorder="1"/>
    <xf numFmtId="0" fontId="23" fillId="3" borderId="15" xfId="0" applyFont="1" applyFill="1" applyBorder="1"/>
    <xf numFmtId="0" fontId="23" fillId="3" borderId="0" xfId="0" applyFont="1" applyFill="1" applyBorder="1"/>
    <xf numFmtId="0" fontId="23" fillId="3" borderId="0" xfId="0" applyFont="1" applyFill="1" applyBorder="1" applyAlignment="1">
      <alignment horizontal="right"/>
    </xf>
    <xf numFmtId="0" fontId="20" fillId="3" borderId="12" xfId="0" applyFont="1" applyFill="1" applyBorder="1" applyAlignment="1">
      <alignment horizontal="center" vertical="top" wrapText="1"/>
    </xf>
    <xf numFmtId="0" fontId="20" fillId="3" borderId="14" xfId="0" applyFont="1" applyFill="1" applyBorder="1"/>
    <xf numFmtId="0" fontId="36" fillId="0" borderId="4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" fontId="35" fillId="0" borderId="8" xfId="1" applyNumberFormat="1" applyFont="1" applyBorder="1" applyAlignment="1">
      <alignment horizontal="right" vertical="top" wrapText="1"/>
    </xf>
    <xf numFmtId="1" fontId="36" fillId="0" borderId="8" xfId="0" applyNumberFormat="1" applyFont="1" applyBorder="1" applyAlignment="1">
      <alignment horizontal="right"/>
    </xf>
    <xf numFmtId="1" fontId="47" fillId="0" borderId="8" xfId="1" applyNumberFormat="1" applyFont="1" applyBorder="1" applyAlignment="1">
      <alignment horizontal="right" vertical="top" wrapText="1"/>
    </xf>
    <xf numFmtId="1" fontId="47" fillId="0" borderId="8" xfId="1" applyNumberFormat="1" applyFont="1" applyFill="1" applyBorder="1" applyAlignment="1">
      <alignment horizontal="right" vertical="top" wrapText="1"/>
    </xf>
    <xf numFmtId="1" fontId="46" fillId="0" borderId="8" xfId="1" applyNumberFormat="1" applyFont="1" applyBorder="1" applyAlignment="1">
      <alignment horizontal="right"/>
    </xf>
    <xf numFmtId="0" fontId="15" fillId="0" borderId="10" xfId="0" applyFont="1" applyBorder="1" applyAlignment="1">
      <alignment horizontal="center" vertical="top" wrapText="1"/>
    </xf>
    <xf numFmtId="1" fontId="35" fillId="0" borderId="11" xfId="0" applyNumberFormat="1" applyFont="1" applyBorder="1" applyAlignment="1">
      <alignment horizontal="right" vertical="top" wrapText="1"/>
    </xf>
    <xf numFmtId="1" fontId="35" fillId="0" borderId="11" xfId="1" applyNumberFormat="1" applyFont="1" applyBorder="1" applyAlignment="1">
      <alignment horizontal="right" vertical="top" wrapText="1"/>
    </xf>
    <xf numFmtId="1" fontId="39" fillId="0" borderId="11" xfId="1" applyNumberFormat="1" applyFont="1" applyBorder="1" applyAlignment="1">
      <alignment horizontal="right"/>
    </xf>
    <xf numFmtId="0" fontId="23" fillId="0" borderId="13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1" fontId="47" fillId="0" borderId="36" xfId="1" applyNumberFormat="1" applyFont="1" applyBorder="1" applyAlignment="1">
      <alignment horizontal="right" vertical="top" wrapText="1"/>
    </xf>
    <xf numFmtId="1" fontId="39" fillId="0" borderId="57" xfId="1" applyNumberFormat="1" applyFont="1" applyBorder="1" applyAlignment="1">
      <alignment horizontal="right"/>
    </xf>
    <xf numFmtId="1" fontId="39" fillId="0" borderId="43" xfId="1" applyNumberFormat="1" applyFont="1" applyBorder="1" applyAlignment="1">
      <alignment horizontal="right"/>
    </xf>
    <xf numFmtId="1" fontId="12" fillId="0" borderId="43" xfId="1" applyNumberFormat="1" applyFont="1" applyBorder="1" applyAlignment="1">
      <alignment horizontal="right"/>
    </xf>
    <xf numFmtId="1" fontId="12" fillId="0" borderId="37" xfId="1" applyNumberFormat="1" applyFont="1" applyBorder="1" applyAlignment="1">
      <alignment horizontal="right"/>
    </xf>
    <xf numFmtId="0" fontId="12" fillId="0" borderId="24" xfId="0" applyFont="1" applyBorder="1" applyAlignment="1">
      <alignment horizontal="center" vertical="center" wrapText="1"/>
    </xf>
    <xf numFmtId="1" fontId="12" fillId="0" borderId="10" xfId="1" applyNumberFormat="1" applyFont="1" applyBorder="1" applyAlignment="1">
      <alignment horizontal="right"/>
    </xf>
    <xf numFmtId="1" fontId="12" fillId="0" borderId="11" xfId="1" applyNumberFormat="1" applyFont="1" applyBorder="1" applyAlignment="1">
      <alignment horizontal="right"/>
    </xf>
    <xf numFmtId="1" fontId="12" fillId="0" borderId="12" xfId="1" applyNumberFormat="1" applyFont="1" applyBorder="1" applyAlignment="1">
      <alignment horizontal="right"/>
    </xf>
    <xf numFmtId="1" fontId="12" fillId="0" borderId="57" xfId="1" applyNumberFormat="1" applyFont="1" applyBorder="1" applyAlignment="1">
      <alignment horizontal="right"/>
    </xf>
    <xf numFmtId="0" fontId="35" fillId="3" borderId="13" xfId="0" applyFont="1" applyFill="1" applyBorder="1" applyAlignment="1">
      <alignment horizontal="center" vertical="top" wrapText="1"/>
    </xf>
    <xf numFmtId="0" fontId="23" fillId="3" borderId="43" xfId="0" applyFont="1" applyFill="1" applyBorder="1"/>
    <xf numFmtId="0" fontId="23" fillId="3" borderId="43" xfId="0" applyFont="1" applyFill="1" applyBorder="1" applyAlignment="1">
      <alignment vertical="top" wrapText="1"/>
    </xf>
    <xf numFmtId="0" fontId="23" fillId="3" borderId="43" xfId="0" applyFont="1" applyFill="1" applyBorder="1" applyAlignment="1">
      <alignment wrapText="1"/>
    </xf>
    <xf numFmtId="0" fontId="35" fillId="3" borderId="23" xfId="0" applyFont="1" applyFill="1" applyBorder="1" applyAlignment="1">
      <alignment horizontal="center" vertical="top" wrapText="1"/>
    </xf>
    <xf numFmtId="0" fontId="23" fillId="3" borderId="37" xfId="0" applyFont="1" applyFill="1" applyBorder="1"/>
    <xf numFmtId="0" fontId="23" fillId="0" borderId="27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23" fillId="0" borderId="73" xfId="0" applyFont="1" applyBorder="1" applyAlignment="1">
      <alignment horizontal="center"/>
    </xf>
    <xf numFmtId="0" fontId="23" fillId="0" borderId="73" xfId="0" applyFont="1" applyBorder="1" applyAlignment="1">
      <alignment horizontal="center" vertical="top" wrapText="1"/>
    </xf>
    <xf numFmtId="0" fontId="23" fillId="0" borderId="74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23" fillId="3" borderId="12" xfId="0" applyFont="1" applyFill="1" applyBorder="1"/>
    <xf numFmtId="0" fontId="23" fillId="3" borderId="12" xfId="0" applyFont="1" applyFill="1" applyBorder="1" applyAlignment="1">
      <alignment vertical="top" wrapText="1"/>
    </xf>
    <xf numFmtId="0" fontId="19" fillId="0" borderId="3" xfId="0" applyFont="1" applyBorder="1"/>
    <xf numFmtId="0" fontId="19" fillId="0" borderId="4" xfId="0" applyFont="1" applyBorder="1"/>
    <xf numFmtId="3" fontId="15" fillId="3" borderId="8" xfId="2" applyNumberFormat="1" applyFont="1" applyFill="1" applyBorder="1" applyAlignment="1">
      <alignment horizontal="right" wrapText="1"/>
    </xf>
    <xf numFmtId="3" fontId="15" fillId="3" borderId="14" xfId="2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3" fontId="54" fillId="3" borderId="6" xfId="0" applyNumberFormat="1" applyFont="1" applyFill="1" applyBorder="1"/>
    <xf numFmtId="165" fontId="39" fillId="3" borderId="45" xfId="1" applyNumberFormat="1" applyFont="1" applyFill="1" applyBorder="1"/>
    <xf numFmtId="165" fontId="39" fillId="3" borderId="14" xfId="1" applyNumberFormat="1" applyFont="1" applyFill="1" applyBorder="1"/>
    <xf numFmtId="0" fontId="0" fillId="3" borderId="0" xfId="0" applyFill="1"/>
    <xf numFmtId="1" fontId="39" fillId="3" borderId="8" xfId="1" applyNumberFormat="1" applyFont="1" applyFill="1" applyBorder="1"/>
    <xf numFmtId="165" fontId="35" fillId="3" borderId="45" xfId="1" applyNumberFormat="1" applyFont="1" applyFill="1" applyBorder="1" applyAlignment="1">
      <alignment horizontal="right" vertical="top" wrapText="1"/>
    </xf>
    <xf numFmtId="1" fontId="35" fillId="3" borderId="8" xfId="1" applyNumberFormat="1" applyFont="1" applyFill="1" applyBorder="1" applyAlignment="1">
      <alignment horizontal="right" vertical="top" wrapText="1"/>
    </xf>
    <xf numFmtId="0" fontId="35" fillId="0" borderId="10" xfId="0" applyFont="1" applyBorder="1" applyAlignment="1">
      <alignment horizontal="center" vertical="top" wrapText="1"/>
    </xf>
    <xf numFmtId="0" fontId="35" fillId="3" borderId="13" xfId="0" applyFont="1" applyFill="1" applyBorder="1" applyAlignment="1">
      <alignment horizontal="center" vertical="top" wrapText="1"/>
    </xf>
    <xf numFmtId="0" fontId="35" fillId="3" borderId="10" xfId="0" applyFont="1" applyFill="1" applyBorder="1" applyAlignment="1">
      <alignment horizontal="center" vertical="top" wrapText="1"/>
    </xf>
    <xf numFmtId="0" fontId="35" fillId="0" borderId="34" xfId="0" applyFont="1" applyBorder="1" applyAlignment="1">
      <alignment horizontal="center" vertical="top" wrapText="1"/>
    </xf>
    <xf numFmtId="0" fontId="23" fillId="3" borderId="70" xfId="0" applyFont="1" applyFill="1" applyBorder="1"/>
    <xf numFmtId="0" fontId="23" fillId="0" borderId="8" xfId="0" applyFont="1" applyFill="1" applyBorder="1" applyAlignment="1">
      <alignment horizontal="center"/>
    </xf>
    <xf numFmtId="0" fontId="30" fillId="2" borderId="78" xfId="0" applyFont="1" applyFill="1" applyBorder="1" applyAlignment="1">
      <alignment horizontal="center" wrapText="1"/>
    </xf>
    <xf numFmtId="3" fontId="22" fillId="2" borderId="10" xfId="0" applyNumberFormat="1" applyFont="1" applyFill="1" applyBorder="1" applyAlignment="1">
      <alignment horizontal="right" wrapText="1"/>
    </xf>
    <xf numFmtId="3" fontId="22" fillId="2" borderId="13" xfId="0" applyNumberFormat="1" applyFont="1" applyFill="1" applyBorder="1" applyAlignment="1">
      <alignment wrapText="1"/>
    </xf>
    <xf numFmtId="3" fontId="22" fillId="2" borderId="13" xfId="0" applyNumberFormat="1" applyFont="1" applyFill="1" applyBorder="1" applyAlignment="1">
      <alignment horizontal="right" wrapText="1"/>
    </xf>
    <xf numFmtId="3" fontId="31" fillId="2" borderId="13" xfId="0" applyNumberFormat="1" applyFont="1" applyFill="1" applyBorder="1" applyAlignment="1">
      <alignment horizontal="right" wrapText="1"/>
    </xf>
    <xf numFmtId="3" fontId="17" fillId="2" borderId="13" xfId="0" applyNumberFormat="1" applyFont="1" applyFill="1" applyBorder="1" applyAlignment="1">
      <alignment horizontal="right" wrapText="1"/>
    </xf>
    <xf numFmtId="3" fontId="33" fillId="2" borderId="30" xfId="0" applyNumberFormat="1" applyFont="1" applyFill="1" applyBorder="1" applyAlignment="1">
      <alignment horizontal="center" wrapText="1"/>
    </xf>
    <xf numFmtId="3" fontId="21" fillId="2" borderId="13" xfId="0" applyNumberFormat="1" applyFont="1" applyFill="1" applyBorder="1" applyAlignment="1">
      <alignment horizontal="right" wrapText="1"/>
    </xf>
    <xf numFmtId="165" fontId="39" fillId="0" borderId="8" xfId="1" applyNumberFormat="1" applyFont="1" applyBorder="1" applyAlignment="1">
      <alignment vertical="center"/>
    </xf>
    <xf numFmtId="165" fontId="39" fillId="0" borderId="14" xfId="1" applyNumberFormat="1" applyFont="1" applyBorder="1" applyAlignment="1">
      <alignment vertical="center"/>
    </xf>
    <xf numFmtId="165" fontId="39" fillId="0" borderId="13" xfId="1" applyNumberFormat="1" applyFont="1" applyBorder="1" applyAlignment="1">
      <alignment vertical="center"/>
    </xf>
    <xf numFmtId="165" fontId="46" fillId="0" borderId="8" xfId="1" applyNumberFormat="1" applyFont="1" applyBorder="1" applyAlignment="1">
      <alignment vertical="center"/>
    </xf>
    <xf numFmtId="0" fontId="23" fillId="0" borderId="42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165" fontId="35" fillId="0" borderId="63" xfId="1" applyNumberFormat="1" applyFont="1" applyBorder="1" applyAlignment="1">
      <alignment horizontal="right" vertical="top" wrapText="1"/>
    </xf>
    <xf numFmtId="165" fontId="35" fillId="0" borderId="71" xfId="1" applyNumberFormat="1" applyFont="1" applyFill="1" applyBorder="1" applyAlignment="1">
      <alignment horizontal="right" vertical="top" wrapText="1"/>
    </xf>
    <xf numFmtId="165" fontId="39" fillId="0" borderId="71" xfId="1" applyNumberFormat="1" applyFont="1" applyBorder="1"/>
    <xf numFmtId="165" fontId="12" fillId="0" borderId="69" xfId="1" applyNumberFormat="1" applyFont="1" applyBorder="1"/>
    <xf numFmtId="165" fontId="39" fillId="0" borderId="72" xfId="1" applyNumberFormat="1" applyFont="1" applyBorder="1"/>
    <xf numFmtId="165" fontId="39" fillId="0" borderId="69" xfId="1" applyNumberFormat="1" applyFont="1" applyBorder="1"/>
    <xf numFmtId="3" fontId="53" fillId="0" borderId="4" xfId="3" applyNumberFormat="1" applyFont="1" applyBorder="1"/>
    <xf numFmtId="3" fontId="53" fillId="0" borderId="3" xfId="3" applyNumberFormat="1" applyFont="1" applyBorder="1"/>
    <xf numFmtId="3" fontId="53" fillId="0" borderId="3" xfId="3" applyNumberFormat="1" applyFont="1" applyFill="1" applyBorder="1"/>
    <xf numFmtId="3" fontId="56" fillId="0" borderId="3" xfId="0" applyNumberFormat="1" applyFont="1" applyBorder="1" applyAlignment="1">
      <alignment horizontal="right"/>
    </xf>
    <xf numFmtId="3" fontId="53" fillId="0" borderId="2" xfId="3" applyNumberFormat="1" applyFont="1" applyBorder="1"/>
    <xf numFmtId="3" fontId="53" fillId="0" borderId="2" xfId="3" applyNumberFormat="1" applyFont="1" applyFill="1" applyBorder="1"/>
    <xf numFmtId="3" fontId="53" fillId="0" borderId="79" xfId="0" applyNumberFormat="1" applyFont="1" applyBorder="1"/>
    <xf numFmtId="3" fontId="53" fillId="0" borderId="73" xfId="0" applyNumberFormat="1" applyFont="1" applyBorder="1"/>
    <xf numFmtId="3" fontId="56" fillId="0" borderId="73" xfId="0" applyNumberFormat="1" applyFont="1" applyBorder="1"/>
    <xf numFmtId="3" fontId="53" fillId="0" borderId="74" xfId="0" applyNumberFormat="1" applyFont="1" applyBorder="1"/>
    <xf numFmtId="1" fontId="51" fillId="0" borderId="48" xfId="3" applyNumberFormat="1" applyFont="1" applyBorder="1" applyAlignment="1">
      <alignment horizontal="center" vertical="center" wrapText="1"/>
    </xf>
    <xf numFmtId="3" fontId="56" fillId="0" borderId="31" xfId="0" applyNumberFormat="1" applyFont="1" applyBorder="1"/>
    <xf numFmtId="3" fontId="53" fillId="0" borderId="10" xfId="3" applyNumberFormat="1" applyFont="1" applyBorder="1"/>
    <xf numFmtId="3" fontId="53" fillId="0" borderId="12" xfId="3" applyNumberFormat="1" applyFont="1" applyBorder="1"/>
    <xf numFmtId="3" fontId="53" fillId="0" borderId="13" xfId="3" applyNumberFormat="1" applyFont="1" applyBorder="1"/>
    <xf numFmtId="3" fontId="53" fillId="0" borderId="14" xfId="3" applyNumberFormat="1" applyFont="1" applyBorder="1"/>
    <xf numFmtId="3" fontId="53" fillId="0" borderId="13" xfId="3" applyNumberFormat="1" applyFont="1" applyFill="1" applyBorder="1"/>
    <xf numFmtId="3" fontId="56" fillId="0" borderId="13" xfId="0" applyNumberFormat="1" applyFont="1" applyBorder="1" applyAlignment="1">
      <alignment horizontal="right"/>
    </xf>
    <xf numFmtId="3" fontId="56" fillId="0" borderId="14" xfId="0" applyNumberFormat="1" applyFont="1" applyBorder="1" applyAlignment="1">
      <alignment horizontal="right"/>
    </xf>
    <xf numFmtId="3" fontId="53" fillId="0" borderId="23" xfId="3" applyNumberFormat="1" applyFont="1" applyFill="1" applyBorder="1"/>
    <xf numFmtId="3" fontId="53" fillId="0" borderId="15" xfId="3" applyNumberFormat="1" applyFont="1" applyBorder="1"/>
    <xf numFmtId="1" fontId="35" fillId="0" borderId="8" xfId="1" applyNumberFormat="1" applyFont="1" applyBorder="1" applyAlignment="1">
      <alignment horizontal="right" vertical="center" wrapText="1"/>
    </xf>
    <xf numFmtId="0" fontId="0" fillId="0" borderId="14" xfId="0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165" fontId="60" fillId="0" borderId="14" xfId="1" applyNumberFormat="1" applyFont="1" applyBorder="1" applyAlignment="1">
      <alignment vertical="center"/>
    </xf>
    <xf numFmtId="165" fontId="46" fillId="0" borderId="14" xfId="1" applyNumberFormat="1" applyFont="1" applyBorder="1"/>
    <xf numFmtId="3" fontId="22" fillId="2" borderId="8" xfId="0" applyNumberFormat="1" applyFont="1" applyFill="1" applyBorder="1" applyAlignment="1">
      <alignment wrapText="1"/>
    </xf>
    <xf numFmtId="3" fontId="17" fillId="2" borderId="8" xfId="0" applyNumberFormat="1" applyFont="1" applyFill="1" applyBorder="1" applyAlignment="1">
      <alignment horizontal="right" wrapText="1"/>
    </xf>
    <xf numFmtId="3" fontId="22" fillId="2" borderId="11" xfId="0" applyNumberFormat="1" applyFont="1" applyFill="1" applyBorder="1" applyAlignment="1">
      <alignment horizontal="right" wrapText="1"/>
    </xf>
    <xf numFmtId="3" fontId="22" fillId="2" borderId="12" xfId="0" applyNumberFormat="1" applyFont="1" applyFill="1" applyBorder="1" applyAlignment="1">
      <alignment horizontal="right" wrapText="1"/>
    </xf>
    <xf numFmtId="3" fontId="22" fillId="2" borderId="14" xfId="0" applyNumberFormat="1" applyFont="1" applyFill="1" applyBorder="1" applyAlignment="1">
      <alignment wrapText="1"/>
    </xf>
    <xf numFmtId="3" fontId="17" fillId="2" borderId="14" xfId="0" applyNumberFormat="1" applyFont="1" applyFill="1" applyBorder="1" applyAlignment="1">
      <alignment horizontal="right" wrapText="1"/>
    </xf>
    <xf numFmtId="0" fontId="30" fillId="2" borderId="24" xfId="0" applyFont="1" applyFill="1" applyBorder="1" applyAlignment="1">
      <alignment horizontal="center" wrapText="1"/>
    </xf>
    <xf numFmtId="0" fontId="30" fillId="2" borderId="49" xfId="0" applyFont="1" applyFill="1" applyBorder="1" applyAlignment="1">
      <alignment horizontal="center" wrapText="1"/>
    </xf>
    <xf numFmtId="0" fontId="30" fillId="2" borderId="25" xfId="0" applyFont="1" applyFill="1" applyBorder="1" applyAlignment="1">
      <alignment horizontal="center" wrapText="1"/>
    </xf>
    <xf numFmtId="3" fontId="31" fillId="2" borderId="30" xfId="0" applyNumberFormat="1" applyFont="1" applyFill="1" applyBorder="1" applyAlignment="1">
      <alignment horizontal="right" wrapText="1"/>
    </xf>
    <xf numFmtId="3" fontId="17" fillId="2" borderId="10" xfId="0" applyNumberFormat="1" applyFont="1" applyFill="1" applyBorder="1" applyAlignment="1">
      <alignment horizontal="right" wrapText="1"/>
    </xf>
    <xf numFmtId="1" fontId="51" fillId="0" borderId="25" xfId="3" applyNumberFormat="1" applyFont="1" applyBorder="1" applyAlignment="1">
      <alignment horizontal="center" vertical="center" wrapText="1"/>
    </xf>
    <xf numFmtId="3" fontId="48" fillId="0" borderId="73" xfId="0" applyNumberFormat="1" applyFont="1" applyBorder="1"/>
    <xf numFmtId="165" fontId="0" fillId="0" borderId="0" xfId="0" applyNumberFormat="1"/>
    <xf numFmtId="3" fontId="17" fillId="2" borderId="11" xfId="0" applyNumberFormat="1" applyFont="1" applyFill="1" applyBorder="1" applyAlignment="1">
      <alignment horizontal="right" wrapText="1"/>
    </xf>
    <xf numFmtId="3" fontId="17" fillId="2" borderId="12" xfId="0" applyNumberFormat="1" applyFont="1" applyFill="1" applyBorder="1" applyAlignment="1">
      <alignment horizontal="right" wrapText="1"/>
    </xf>
    <xf numFmtId="3" fontId="42" fillId="2" borderId="24" xfId="0" applyNumberFormat="1" applyFont="1" applyFill="1" applyBorder="1" applyAlignment="1">
      <alignment wrapText="1"/>
    </xf>
    <xf numFmtId="3" fontId="42" fillId="2" borderId="49" xfId="0" applyNumberFormat="1" applyFont="1" applyFill="1" applyBorder="1" applyAlignment="1">
      <alignment wrapText="1"/>
    </xf>
    <xf numFmtId="3" fontId="42" fillId="2" borderId="25" xfId="0" applyNumberFormat="1" applyFont="1" applyFill="1" applyBorder="1" applyAlignment="1">
      <alignment wrapText="1"/>
    </xf>
    <xf numFmtId="3" fontId="45" fillId="0" borderId="30" xfId="0" applyNumberFormat="1" applyFont="1" applyBorder="1"/>
    <xf numFmtId="3" fontId="45" fillId="0" borderId="55" xfId="0" applyNumberFormat="1" applyFont="1" applyBorder="1"/>
    <xf numFmtId="3" fontId="45" fillId="0" borderId="64" xfId="0" applyNumberFormat="1" applyFont="1" applyBorder="1"/>
    <xf numFmtId="3" fontId="31" fillId="2" borderId="22" xfId="0" applyNumberFormat="1" applyFont="1" applyFill="1" applyBorder="1" applyAlignment="1">
      <alignment horizontal="right" wrapText="1"/>
    </xf>
    <xf numFmtId="3" fontId="31" fillId="2" borderId="33" xfId="0" applyNumberFormat="1" applyFont="1" applyFill="1" applyBorder="1" applyAlignment="1">
      <alignment horizontal="right" wrapText="1"/>
    </xf>
    <xf numFmtId="3" fontId="31" fillId="2" borderId="26" xfId="0" applyNumberFormat="1" applyFont="1" applyFill="1" applyBorder="1" applyAlignment="1">
      <alignment horizontal="right" wrapText="1"/>
    </xf>
    <xf numFmtId="3" fontId="37" fillId="3" borderId="7" xfId="0" applyNumberFormat="1" applyFont="1" applyFill="1" applyBorder="1" applyAlignment="1">
      <alignment horizontal="center" vertical="top" wrapText="1"/>
    </xf>
    <xf numFmtId="3" fontId="37" fillId="3" borderId="44" xfId="0" applyNumberFormat="1" applyFont="1" applyFill="1" applyBorder="1" applyAlignment="1">
      <alignment horizontal="center" vertical="top" wrapText="1"/>
    </xf>
    <xf numFmtId="165" fontId="46" fillId="0" borderId="13" xfId="1" applyNumberFormat="1" applyFont="1" applyBorder="1"/>
    <xf numFmtId="165" fontId="46" fillId="3" borderId="8" xfId="1" applyNumberFormat="1" applyFont="1" applyFill="1" applyBorder="1" applyAlignment="1">
      <alignment vertical="center"/>
    </xf>
    <xf numFmtId="0" fontId="23" fillId="3" borderId="6" xfId="0" applyFont="1" applyFill="1" applyBorder="1" applyAlignment="1">
      <alignment horizontal="center" vertical="top" wrapText="1"/>
    </xf>
    <xf numFmtId="0" fontId="0" fillId="3" borderId="45" xfId="0" applyFill="1" applyBorder="1"/>
    <xf numFmtId="0" fontId="0" fillId="3" borderId="8" xfId="0" applyFill="1" applyBorder="1"/>
    <xf numFmtId="0" fontId="0" fillId="3" borderId="43" xfId="0" applyFill="1" applyBorder="1"/>
    <xf numFmtId="0" fontId="0" fillId="3" borderId="13" xfId="0" applyFill="1" applyBorder="1"/>
    <xf numFmtId="0" fontId="23" fillId="3" borderId="6" xfId="0" applyFont="1" applyFill="1" applyBorder="1" applyAlignment="1">
      <alignment horizontal="center"/>
    </xf>
    <xf numFmtId="3" fontId="0" fillId="3" borderId="8" xfId="0" applyNumberFormat="1" applyFill="1" applyBorder="1"/>
    <xf numFmtId="0" fontId="23" fillId="3" borderId="9" xfId="0" applyFont="1" applyFill="1" applyBorder="1" applyAlignment="1">
      <alignment horizontal="center"/>
    </xf>
    <xf numFmtId="0" fontId="0" fillId="3" borderId="48" xfId="0" applyFill="1" applyBorder="1"/>
    <xf numFmtId="0" fontId="0" fillId="3" borderId="49" xfId="0" applyFill="1" applyBorder="1"/>
    <xf numFmtId="0" fontId="0" fillId="3" borderId="50" xfId="0" applyFill="1" applyBorder="1"/>
    <xf numFmtId="0" fontId="0" fillId="3" borderId="24" xfId="0" applyFill="1" applyBorder="1"/>
    <xf numFmtId="3" fontId="43" fillId="3" borderId="33" xfId="0" applyNumberFormat="1" applyFont="1" applyFill="1" applyBorder="1" applyAlignment="1">
      <alignment horizontal="center" vertical="top" wrapText="1"/>
    </xf>
    <xf numFmtId="49" fontId="43" fillId="4" borderId="13" xfId="0" applyNumberFormat="1" applyFont="1" applyFill="1" applyBorder="1" applyAlignment="1" applyProtection="1">
      <alignment vertical="center" wrapText="1" shrinkToFit="1"/>
    </xf>
    <xf numFmtId="0" fontId="61" fillId="0" borderId="13" xfId="0" applyFont="1" applyBorder="1"/>
    <xf numFmtId="0" fontId="64" fillId="0" borderId="13" xfId="0" applyFont="1" applyBorder="1"/>
    <xf numFmtId="49" fontId="35" fillId="5" borderId="13" xfId="0" applyNumberFormat="1" applyFont="1" applyFill="1" applyBorder="1" applyAlignment="1" applyProtection="1">
      <alignment vertical="center" wrapText="1" shrinkToFit="1"/>
    </xf>
    <xf numFmtId="49" fontId="43" fillId="4" borderId="23" xfId="0" applyNumberFormat="1" applyFont="1" applyFill="1" applyBorder="1" applyAlignment="1" applyProtection="1">
      <alignment vertical="center" wrapText="1" shrinkToFit="1"/>
    </xf>
    <xf numFmtId="0" fontId="57" fillId="0" borderId="69" xfId="0" applyFont="1" applyBorder="1" applyAlignment="1">
      <alignment wrapText="1"/>
    </xf>
    <xf numFmtId="0" fontId="0" fillId="0" borderId="0" xfId="0" applyBorder="1" applyAlignment="1">
      <alignment horizontal="right"/>
    </xf>
    <xf numFmtId="49" fontId="43" fillId="4" borderId="10" xfId="0" applyNumberFormat="1" applyFont="1" applyFill="1" applyBorder="1" applyAlignment="1" applyProtection="1">
      <alignment vertical="center" wrapText="1" shrinkToFit="1"/>
    </xf>
    <xf numFmtId="0" fontId="4" fillId="0" borderId="12" xfId="0" applyFont="1" applyBorder="1"/>
    <xf numFmtId="49" fontId="62" fillId="0" borderId="13" xfId="0" applyNumberFormat="1" applyFont="1" applyBorder="1" applyAlignment="1" applyProtection="1">
      <alignment vertical="center" wrapText="1"/>
    </xf>
    <xf numFmtId="3" fontId="62" fillId="0" borderId="14" xfId="0" applyNumberFormat="1" applyFont="1" applyBorder="1" applyAlignment="1" applyProtection="1">
      <alignment vertical="center" wrapText="1"/>
    </xf>
    <xf numFmtId="3" fontId="43" fillId="4" borderId="14" xfId="0" applyNumberFormat="1" applyFont="1" applyFill="1" applyBorder="1" applyAlignment="1" applyProtection="1">
      <alignment vertical="center" wrapText="1" shrinkToFit="1"/>
    </xf>
    <xf numFmtId="0" fontId="4" fillId="0" borderId="14" xfId="0" applyFont="1" applyBorder="1"/>
    <xf numFmtId="0" fontId="63" fillId="0" borderId="14" xfId="0" applyFont="1" applyBorder="1"/>
    <xf numFmtId="3" fontId="64" fillId="0" borderId="14" xfId="0" applyNumberFormat="1" applyFont="1" applyBorder="1"/>
    <xf numFmtId="3" fontId="35" fillId="5" borderId="14" xfId="0" applyNumberFormat="1" applyFont="1" applyFill="1" applyBorder="1" applyAlignment="1" applyProtection="1">
      <alignment vertical="center" wrapText="1" shrinkToFit="1"/>
    </xf>
    <xf numFmtId="3" fontId="43" fillId="4" borderId="15" xfId="0" applyNumberFormat="1" applyFont="1" applyFill="1" applyBorder="1" applyAlignment="1" applyProtection="1">
      <alignment vertical="center" wrapText="1" shrinkToFit="1"/>
    </xf>
    <xf numFmtId="3" fontId="0" fillId="0" borderId="0" xfId="0" applyNumberFormat="1"/>
    <xf numFmtId="3" fontId="31" fillId="2" borderId="38" xfId="0" applyNumberFormat="1" applyFont="1" applyFill="1" applyBorder="1" applyAlignment="1">
      <alignment horizontal="right" wrapText="1"/>
    </xf>
    <xf numFmtId="3" fontId="33" fillId="2" borderId="55" xfId="0" applyNumberFormat="1" applyFont="1" applyFill="1" applyBorder="1" applyAlignment="1">
      <alignment horizontal="center" wrapText="1"/>
    </xf>
    <xf numFmtId="3" fontId="33" fillId="2" borderId="64" xfId="0" applyNumberFormat="1" applyFont="1" applyFill="1" applyBorder="1" applyAlignment="1">
      <alignment horizontal="center" wrapText="1"/>
    </xf>
    <xf numFmtId="3" fontId="31" fillId="2" borderId="23" xfId="0" applyNumberFormat="1" applyFont="1" applyFill="1" applyBorder="1" applyAlignment="1">
      <alignment horizontal="right" wrapText="1"/>
    </xf>
    <xf numFmtId="3" fontId="31" fillId="2" borderId="36" xfId="0" applyNumberFormat="1" applyFont="1" applyFill="1" applyBorder="1" applyAlignment="1">
      <alignment horizontal="right" wrapText="1"/>
    </xf>
    <xf numFmtId="3" fontId="31" fillId="2" borderId="15" xfId="0" applyNumberFormat="1" applyFont="1" applyFill="1" applyBorder="1" applyAlignment="1">
      <alignment horizontal="right" wrapText="1"/>
    </xf>
    <xf numFmtId="3" fontId="54" fillId="0" borderId="79" xfId="0" applyNumberFormat="1" applyFont="1" applyFill="1" applyBorder="1"/>
    <xf numFmtId="3" fontId="54" fillId="0" borderId="73" xfId="0" applyNumberFormat="1" applyFont="1" applyFill="1" applyBorder="1"/>
    <xf numFmtId="3" fontId="54" fillId="0" borderId="73" xfId="0" applyNumberFormat="1" applyFont="1" applyBorder="1"/>
    <xf numFmtId="3" fontId="54" fillId="3" borderId="73" xfId="0" applyNumberFormat="1" applyFont="1" applyFill="1" applyBorder="1"/>
    <xf numFmtId="3" fontId="54" fillId="0" borderId="74" xfId="0" applyNumberFormat="1" applyFont="1" applyBorder="1"/>
    <xf numFmtId="3" fontId="42" fillId="2" borderId="74" xfId="0" applyNumberFormat="1" applyFont="1" applyFill="1" applyBorder="1" applyAlignment="1">
      <alignment wrapText="1"/>
    </xf>
    <xf numFmtId="3" fontId="21" fillId="2" borderId="19" xfId="0" applyNumberFormat="1" applyFont="1" applyFill="1" applyBorder="1" applyAlignment="1">
      <alignment wrapText="1"/>
    </xf>
    <xf numFmtId="3" fontId="45" fillId="0" borderId="19" xfId="0" applyNumberFormat="1" applyFont="1" applyBorder="1"/>
    <xf numFmtId="3" fontId="48" fillId="0" borderId="21" xfId="0" applyNumberFormat="1" applyFont="1" applyBorder="1"/>
    <xf numFmtId="3" fontId="48" fillId="0" borderId="6" xfId="0" applyNumberFormat="1" applyFont="1" applyBorder="1"/>
    <xf numFmtId="0" fontId="21" fillId="2" borderId="9" xfId="0" applyFont="1" applyFill="1" applyBorder="1" applyAlignment="1">
      <alignment wrapText="1"/>
    </xf>
    <xf numFmtId="0" fontId="33" fillId="2" borderId="38" xfId="0" applyFont="1" applyFill="1" applyBorder="1" applyAlignment="1">
      <alignment wrapText="1"/>
    </xf>
    <xf numFmtId="0" fontId="8" fillId="0" borderId="7" xfId="0" applyFont="1" applyBorder="1"/>
    <xf numFmtId="3" fontId="53" fillId="0" borderId="73" xfId="3" applyNumberFormat="1" applyFont="1" applyBorder="1"/>
    <xf numFmtId="3" fontId="33" fillId="2" borderId="19" xfId="0" applyNumberFormat="1" applyFont="1" applyFill="1" applyBorder="1" applyAlignment="1">
      <alignment horizontal="center" wrapText="1"/>
    </xf>
    <xf numFmtId="3" fontId="33" fillId="2" borderId="18" xfId="0" applyNumberFormat="1" applyFont="1" applyFill="1" applyBorder="1" applyAlignment="1">
      <alignment horizontal="center" wrapText="1"/>
    </xf>
    <xf numFmtId="0" fontId="33" fillId="2" borderId="9" xfId="0" applyFont="1" applyFill="1" applyBorder="1" applyAlignment="1">
      <alignment wrapText="1"/>
    </xf>
    <xf numFmtId="0" fontId="23" fillId="3" borderId="6" xfId="0" applyFont="1" applyFill="1" applyBorder="1" applyAlignment="1">
      <alignment horizontal="center" vertical="center" wrapText="1"/>
    </xf>
    <xf numFmtId="0" fontId="0" fillId="3" borderId="45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66" fillId="0" borderId="43" xfId="0" applyFont="1" applyBorder="1" applyAlignment="1">
      <alignment wrapText="1"/>
    </xf>
    <xf numFmtId="0" fontId="23" fillId="3" borderId="57" xfId="0" applyFont="1" applyFill="1" applyBorder="1" applyAlignment="1">
      <alignment vertical="top" wrapText="1"/>
    </xf>
    <xf numFmtId="0" fontId="20" fillId="3" borderId="43" xfId="0" applyFont="1" applyFill="1" applyBorder="1"/>
    <xf numFmtId="0" fontId="23" fillId="0" borderId="9" xfId="0" applyFont="1" applyBorder="1" applyAlignment="1">
      <alignment horizontal="center"/>
    </xf>
    <xf numFmtId="165" fontId="67" fillId="0" borderId="13" xfId="1" applyNumberFormat="1" applyFont="1" applyBorder="1" applyAlignment="1">
      <alignment vertical="center"/>
    </xf>
    <xf numFmtId="3" fontId="43" fillId="3" borderId="22" xfId="0" applyNumberFormat="1" applyFont="1" applyFill="1" applyBorder="1" applyAlignment="1">
      <alignment horizontal="center" vertical="top" wrapText="1"/>
    </xf>
    <xf numFmtId="3" fontId="43" fillId="3" borderId="26" xfId="0" applyNumberFormat="1" applyFont="1" applyFill="1" applyBorder="1" applyAlignment="1">
      <alignment horizontal="center" vertical="top" wrapText="1"/>
    </xf>
    <xf numFmtId="0" fontId="43" fillId="3" borderId="31" xfId="0" applyFont="1" applyFill="1" applyBorder="1" applyAlignment="1">
      <alignment vertical="top" wrapText="1"/>
    </xf>
    <xf numFmtId="0" fontId="40" fillId="3" borderId="71" xfId="0" applyFont="1" applyFill="1" applyBorder="1" applyAlignment="1">
      <alignment horizontal="center" vertical="top" wrapText="1"/>
    </xf>
    <xf numFmtId="0" fontId="23" fillId="3" borderId="21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3" fontId="23" fillId="3" borderId="46" xfId="0" applyNumberFormat="1" applyFont="1" applyFill="1" applyBorder="1" applyAlignment="1">
      <alignment horizontal="right" vertical="top" wrapText="1"/>
    </xf>
    <xf numFmtId="3" fontId="23" fillId="3" borderId="32" xfId="0" applyNumberFormat="1" applyFont="1" applyFill="1" applyBorder="1" applyAlignment="1">
      <alignment horizontal="right" vertical="top" wrapText="1"/>
    </xf>
    <xf numFmtId="0" fontId="0" fillId="3" borderId="32" xfId="0" applyFill="1" applyBorder="1"/>
    <xf numFmtId="3" fontId="23" fillId="3" borderId="45" xfId="0" applyNumberFormat="1" applyFont="1" applyFill="1" applyBorder="1" applyAlignment="1">
      <alignment horizontal="right" vertical="top" wrapText="1"/>
    </xf>
    <xf numFmtId="3" fontId="23" fillId="3" borderId="8" xfId="0" applyNumberFormat="1" applyFont="1" applyFill="1" applyBorder="1" applyAlignment="1">
      <alignment horizontal="right" vertical="top" wrapText="1"/>
    </xf>
    <xf numFmtId="3" fontId="20" fillId="3" borderId="45" xfId="0" applyNumberFormat="1" applyFont="1" applyFill="1" applyBorder="1" applyAlignment="1">
      <alignment horizontal="right" vertical="top" wrapText="1"/>
    </xf>
    <xf numFmtId="0" fontId="23" fillId="3" borderId="45" xfId="0" applyFont="1" applyFill="1" applyBorder="1" applyAlignment="1">
      <alignment vertical="top" wrapText="1"/>
    </xf>
    <xf numFmtId="0" fontId="23" fillId="3" borderId="8" xfId="0" applyFont="1" applyFill="1" applyBorder="1" applyAlignment="1">
      <alignment vertical="top" wrapText="1"/>
    </xf>
    <xf numFmtId="3" fontId="23" fillId="3" borderId="45" xfId="0" applyNumberFormat="1" applyFont="1" applyFill="1" applyBorder="1" applyAlignment="1">
      <alignment horizontal="center" vertical="top" wrapText="1"/>
    </xf>
    <xf numFmtId="0" fontId="23" fillId="3" borderId="45" xfId="0" applyFont="1" applyFill="1" applyBorder="1" applyAlignment="1">
      <alignment horizontal="center" vertical="top" wrapText="1"/>
    </xf>
    <xf numFmtId="165" fontId="47" fillId="3" borderId="45" xfId="1" applyNumberFormat="1" applyFont="1" applyFill="1" applyBorder="1" applyAlignment="1">
      <alignment horizontal="right" vertical="top" wrapText="1"/>
    </xf>
    <xf numFmtId="1" fontId="36" fillId="3" borderId="8" xfId="1" applyNumberFormat="1" applyFont="1" applyFill="1" applyBorder="1" applyAlignment="1">
      <alignment horizontal="right" vertical="top" wrapText="1"/>
    </xf>
    <xf numFmtId="1" fontId="12" fillId="3" borderId="8" xfId="1" applyNumberFormat="1" applyFont="1" applyFill="1" applyBorder="1"/>
    <xf numFmtId="165" fontId="12" fillId="3" borderId="8" xfId="1" applyNumberFormat="1" applyFont="1" applyFill="1" applyBorder="1"/>
    <xf numFmtId="165" fontId="39" fillId="3" borderId="8" xfId="1" applyNumberFormat="1" applyFont="1" applyFill="1" applyBorder="1"/>
    <xf numFmtId="165" fontId="65" fillId="3" borderId="8" xfId="1" applyNumberFormat="1" applyFont="1" applyFill="1" applyBorder="1"/>
    <xf numFmtId="0" fontId="15" fillId="3" borderId="5" xfId="0" applyFont="1" applyFill="1" applyBorder="1" applyAlignment="1">
      <alignment horizontal="center" vertical="top" wrapText="1"/>
    </xf>
    <xf numFmtId="165" fontId="35" fillId="3" borderId="46" xfId="1" applyNumberFormat="1" applyFont="1" applyFill="1" applyBorder="1" applyAlignment="1">
      <alignment vertical="top" wrapText="1"/>
    </xf>
    <xf numFmtId="165" fontId="35" fillId="3" borderId="32" xfId="1" applyNumberFormat="1" applyFont="1" applyFill="1" applyBorder="1" applyAlignment="1">
      <alignment vertical="top" wrapText="1"/>
    </xf>
    <xf numFmtId="1" fontId="39" fillId="3" borderId="32" xfId="1" applyNumberFormat="1" applyFont="1" applyFill="1" applyBorder="1"/>
    <xf numFmtId="165" fontId="39" fillId="3" borderId="32" xfId="1" applyNumberFormat="1" applyFont="1" applyFill="1" applyBorder="1"/>
    <xf numFmtId="165" fontId="35" fillId="3" borderId="8" xfId="1" applyNumberFormat="1" applyFont="1" applyFill="1" applyBorder="1" applyAlignment="1">
      <alignment horizontal="right" vertical="top" wrapText="1"/>
    </xf>
    <xf numFmtId="165" fontId="47" fillId="3" borderId="45" xfId="1" applyNumberFormat="1" applyFont="1" applyFill="1" applyBorder="1" applyAlignment="1">
      <alignment horizontal="right" vertical="center" wrapText="1"/>
    </xf>
    <xf numFmtId="165" fontId="47" fillId="3" borderId="8" xfId="1" applyNumberFormat="1" applyFont="1" applyFill="1" applyBorder="1" applyAlignment="1">
      <alignment horizontal="right" vertical="center" wrapText="1"/>
    </xf>
    <xf numFmtId="1" fontId="39" fillId="3" borderId="8" xfId="1" applyNumberFormat="1" applyFont="1" applyFill="1" applyBorder="1" applyAlignment="1">
      <alignment vertical="center"/>
    </xf>
    <xf numFmtId="165" fontId="12" fillId="3" borderId="8" xfId="1" applyNumberFormat="1" applyFont="1" applyFill="1" applyBorder="1" applyAlignment="1">
      <alignment vertical="center"/>
    </xf>
    <xf numFmtId="0" fontId="60" fillId="0" borderId="3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40" fillId="0" borderId="0" xfId="2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3" fontId="68" fillId="0" borderId="0" xfId="0" applyNumberFormat="1" applyFont="1" applyAlignment="1">
      <alignment horizontal="center"/>
    </xf>
    <xf numFmtId="0" fontId="68" fillId="0" borderId="0" xfId="0" applyFont="1" applyAlignment="1">
      <alignment horizontal="center"/>
    </xf>
    <xf numFmtId="3" fontId="34" fillId="0" borderId="0" xfId="0" applyNumberFormat="1" applyFont="1" applyAlignment="1">
      <alignment wrapText="1"/>
    </xf>
    <xf numFmtId="0" fontId="17" fillId="0" borderId="0" xfId="0" applyFont="1" applyAlignment="1">
      <alignment horizontal="right"/>
    </xf>
    <xf numFmtId="0" fontId="14" fillId="4" borderId="22" xfId="0" applyFont="1" applyFill="1" applyBorder="1" applyAlignment="1" applyProtection="1">
      <alignment horizontal="center" vertical="center" wrapText="1" shrinkToFit="1"/>
    </xf>
    <xf numFmtId="0" fontId="14" fillId="4" borderId="33" xfId="0" applyFont="1" applyFill="1" applyBorder="1" applyAlignment="1" applyProtection="1">
      <alignment horizontal="center" vertical="center" wrapText="1" shrinkToFit="1"/>
    </xf>
    <xf numFmtId="0" fontId="41" fillId="0" borderId="0" xfId="0" applyFont="1"/>
    <xf numFmtId="0" fontId="41" fillId="0" borderId="8" xfId="0" applyFont="1" applyBorder="1" applyAlignment="1">
      <alignment vertical="center" wrapText="1"/>
    </xf>
    <xf numFmtId="165" fontId="41" fillId="0" borderId="8" xfId="1" applyNumberFormat="1" applyFont="1" applyBorder="1" applyAlignment="1">
      <alignment vertical="center"/>
    </xf>
    <xf numFmtId="49" fontId="70" fillId="4" borderId="40" xfId="0" applyNumberFormat="1" applyFont="1" applyFill="1" applyBorder="1" applyAlignment="1" applyProtection="1">
      <alignment vertical="center" wrapText="1" shrinkToFit="1"/>
    </xf>
    <xf numFmtId="3" fontId="70" fillId="4" borderId="36" xfId="0" applyNumberFormat="1" applyFont="1" applyFill="1" applyBorder="1" applyAlignment="1" applyProtection="1">
      <alignment vertical="center" wrapText="1" shrinkToFit="1"/>
    </xf>
    <xf numFmtId="3" fontId="14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41" fillId="0" borderId="82" xfId="0" applyFont="1" applyFill="1" applyBorder="1" applyAlignment="1">
      <alignment vertical="center" wrapText="1"/>
    </xf>
    <xf numFmtId="3" fontId="41" fillId="0" borderId="83" xfId="0" applyNumberFormat="1" applyFont="1" applyFill="1" applyBorder="1" applyAlignment="1">
      <alignment horizontal="right" vertical="center" wrapText="1"/>
    </xf>
    <xf numFmtId="0" fontId="41" fillId="0" borderId="84" xfId="0" applyFont="1" applyFill="1" applyBorder="1" applyAlignment="1">
      <alignment vertical="center" wrapText="1"/>
    </xf>
    <xf numFmtId="3" fontId="41" fillId="0" borderId="85" xfId="0" applyNumberFormat="1" applyFont="1" applyFill="1" applyBorder="1" applyAlignment="1">
      <alignment horizontal="right" vertical="center" wrapText="1"/>
    </xf>
    <xf numFmtId="0" fontId="14" fillId="0" borderId="80" xfId="0" applyFont="1" applyFill="1" applyBorder="1" applyAlignment="1">
      <alignment vertical="center" wrapText="1"/>
    </xf>
    <xf numFmtId="3" fontId="14" fillId="0" borderId="81" xfId="0" applyNumberFormat="1" applyFont="1" applyFill="1" applyBorder="1" applyAlignment="1">
      <alignment horizontal="right" vertical="center" wrapText="1"/>
    </xf>
    <xf numFmtId="49" fontId="40" fillId="4" borderId="86" xfId="0" applyNumberFormat="1" applyFont="1" applyFill="1" applyBorder="1" applyAlignment="1" applyProtection="1">
      <alignment horizontal="center" vertical="center" wrapText="1" shrinkToFit="1"/>
    </xf>
    <xf numFmtId="49" fontId="40" fillId="4" borderId="16" xfId="0" applyNumberFormat="1" applyFont="1" applyFill="1" applyBorder="1" applyAlignment="1" applyProtection="1">
      <alignment horizontal="center" vertical="center" wrapText="1" shrinkToFit="1"/>
    </xf>
    <xf numFmtId="49" fontId="40" fillId="4" borderId="13" xfId="0" applyNumberFormat="1" applyFont="1" applyFill="1" applyBorder="1" applyAlignment="1" applyProtection="1">
      <alignment horizontal="left" vertical="center" wrapText="1" shrinkToFit="1"/>
    </xf>
    <xf numFmtId="3" fontId="71" fillId="4" borderId="8" xfId="0" applyNumberFormat="1" applyFont="1" applyFill="1" applyBorder="1" applyAlignment="1" applyProtection="1">
      <alignment vertical="center" wrapText="1"/>
    </xf>
    <xf numFmtId="49" fontId="72" fillId="4" borderId="13" xfId="0" applyNumberFormat="1" applyFont="1" applyFill="1" applyBorder="1" applyAlignment="1" applyProtection="1">
      <alignment vertical="center" wrapText="1" shrinkToFit="1"/>
    </xf>
    <xf numFmtId="3" fontId="73" fillId="4" borderId="8" xfId="0" applyNumberFormat="1" applyFont="1" applyFill="1" applyBorder="1" applyAlignment="1" applyProtection="1">
      <alignment horizontal="left" vertical="center" wrapText="1"/>
    </xf>
    <xf numFmtId="49" fontId="71" fillId="4" borderId="13" xfId="0" applyNumberFormat="1" applyFont="1" applyFill="1" applyBorder="1" applyAlignment="1" applyProtection="1">
      <alignment vertical="center" wrapText="1"/>
    </xf>
    <xf numFmtId="49" fontId="74" fillId="0" borderId="13" xfId="0" applyNumberFormat="1" applyFont="1" applyBorder="1" applyAlignment="1" applyProtection="1">
      <alignment horizontal="left" vertical="center" wrapText="1"/>
    </xf>
    <xf numFmtId="3" fontId="74" fillId="0" borderId="8" xfId="0" applyNumberFormat="1" applyFont="1" applyBorder="1" applyAlignment="1" applyProtection="1">
      <alignment horizontal="right" vertical="center" wrapText="1"/>
    </xf>
    <xf numFmtId="49" fontId="74" fillId="0" borderId="23" xfId="0" applyNumberFormat="1" applyFont="1" applyBorder="1" applyAlignment="1" applyProtection="1">
      <alignment horizontal="left" vertical="center" wrapText="1"/>
    </xf>
    <xf numFmtId="3" fontId="74" fillId="0" borderId="36" xfId="0" applyNumberFormat="1" applyFont="1" applyBorder="1" applyAlignment="1" applyProtection="1">
      <alignment horizontal="right" vertical="center" wrapText="1"/>
    </xf>
    <xf numFmtId="49" fontId="75" fillId="0" borderId="30" xfId="0" applyNumberFormat="1" applyFont="1" applyBorder="1" applyAlignment="1" applyProtection="1">
      <alignment horizontal="left" vertical="center" wrapText="1"/>
    </xf>
    <xf numFmtId="3" fontId="75" fillId="0" borderId="55" xfId="0" applyNumberFormat="1" applyFont="1" applyBorder="1" applyAlignment="1" applyProtection="1">
      <alignment horizontal="right" vertical="center" wrapText="1"/>
    </xf>
    <xf numFmtId="49" fontId="75" fillId="0" borderId="24" xfId="0" applyNumberFormat="1" applyFont="1" applyBorder="1" applyAlignment="1" applyProtection="1">
      <alignment horizontal="left" vertical="center" wrapText="1"/>
    </xf>
    <xf numFmtId="3" fontId="75" fillId="0" borderId="49" xfId="0" applyNumberFormat="1" applyFont="1" applyBorder="1" applyAlignment="1" applyProtection="1">
      <alignment horizontal="right" vertical="center" wrapText="1"/>
    </xf>
    <xf numFmtId="49" fontId="71" fillId="0" borderId="34" xfId="0" applyNumberFormat="1" applyFont="1" applyBorder="1" applyAlignment="1" applyProtection="1">
      <alignment vertical="center" wrapText="1"/>
    </xf>
    <xf numFmtId="3" fontId="71" fillId="4" borderId="32" xfId="0" applyNumberFormat="1" applyFont="1" applyFill="1" applyBorder="1" applyAlignment="1" applyProtection="1">
      <alignment vertical="center" wrapText="1"/>
    </xf>
    <xf numFmtId="49" fontId="72" fillId="4" borderId="13" xfId="0" applyNumberFormat="1" applyFont="1" applyFill="1" applyBorder="1" applyAlignment="1" applyProtection="1">
      <alignment horizontal="left" vertical="center" wrapText="1" shrinkToFit="1"/>
    </xf>
    <xf numFmtId="49" fontId="71" fillId="0" borderId="24" xfId="0" applyNumberFormat="1" applyFont="1" applyBorder="1" applyAlignment="1" applyProtection="1">
      <alignment vertical="center" wrapText="1"/>
    </xf>
    <xf numFmtId="49" fontId="75" fillId="0" borderId="22" xfId="0" applyNumberFormat="1" applyFont="1" applyBorder="1" applyAlignment="1" applyProtection="1">
      <alignment horizontal="left" vertical="center" wrapText="1"/>
    </xf>
    <xf numFmtId="3" fontId="71" fillId="0" borderId="33" xfId="0" applyNumberFormat="1" applyFont="1" applyBorder="1" applyAlignment="1" applyProtection="1">
      <alignment vertical="center" wrapText="1"/>
    </xf>
    <xf numFmtId="0" fontId="14" fillId="0" borderId="10" xfId="0" applyFont="1" applyBorder="1" applyAlignment="1"/>
    <xf numFmtId="3" fontId="14" fillId="0" borderId="12" xfId="0" applyNumberFormat="1" applyFont="1" applyBorder="1" applyAlignment="1">
      <alignment horizontal="right"/>
    </xf>
    <xf numFmtId="0" fontId="14" fillId="0" borderId="13" xfId="0" applyFont="1" applyBorder="1" applyAlignment="1"/>
    <xf numFmtId="0" fontId="41" fillId="0" borderId="14" xfId="0" applyFont="1" applyBorder="1" applyAlignment="1">
      <alignment horizontal="right"/>
    </xf>
    <xf numFmtId="0" fontId="14" fillId="0" borderId="13" xfId="0" applyFont="1" applyBorder="1"/>
    <xf numFmtId="0" fontId="14" fillId="0" borderId="14" xfId="0" applyFont="1" applyBorder="1" applyAlignment="1">
      <alignment horizontal="center"/>
    </xf>
    <xf numFmtId="0" fontId="76" fillId="0" borderId="13" xfId="0" applyFont="1" applyBorder="1"/>
    <xf numFmtId="3" fontId="76" fillId="3" borderId="14" xfId="0" applyNumberFormat="1" applyFont="1" applyFill="1" applyBorder="1"/>
    <xf numFmtId="3" fontId="14" fillId="0" borderId="14" xfId="0" applyNumberFormat="1" applyFont="1" applyBorder="1"/>
    <xf numFmtId="0" fontId="41" fillId="0" borderId="24" xfId="0" applyFont="1" applyBorder="1"/>
    <xf numFmtId="0" fontId="41" fillId="0" borderId="25" xfId="0" applyFont="1" applyBorder="1"/>
    <xf numFmtId="0" fontId="14" fillId="0" borderId="22" xfId="0" applyFont="1" applyBorder="1"/>
    <xf numFmtId="3" fontId="14" fillId="0" borderId="26" xfId="0" applyNumberFormat="1" applyFont="1" applyBorder="1"/>
    <xf numFmtId="0" fontId="14" fillId="0" borderId="0" xfId="0" applyFont="1" applyAlignment="1"/>
    <xf numFmtId="0" fontId="41" fillId="0" borderId="0" xfId="0" applyFont="1" applyAlignment="1"/>
    <xf numFmtId="0" fontId="41" fillId="0" borderId="22" xfId="0" applyFont="1" applyBorder="1" applyAlignment="1">
      <alignment horizontal="center"/>
    </xf>
    <xf numFmtId="0" fontId="41" fillId="0" borderId="26" xfId="0" applyFont="1" applyBorder="1" applyAlignment="1">
      <alignment horizontal="center"/>
    </xf>
    <xf numFmtId="0" fontId="41" fillId="0" borderId="10" xfId="0" applyFont="1" applyBorder="1"/>
    <xf numFmtId="0" fontId="41" fillId="0" borderId="12" xfId="0" applyFont="1" applyBorder="1" applyAlignment="1">
      <alignment horizontal="right"/>
    </xf>
    <xf numFmtId="0" fontId="41" fillId="0" borderId="13" xfId="0" applyFont="1" applyBorder="1"/>
    <xf numFmtId="0" fontId="41" fillId="3" borderId="14" xfId="0" applyFont="1" applyFill="1" applyBorder="1" applyAlignment="1">
      <alignment horizontal="right"/>
    </xf>
    <xf numFmtId="0" fontId="14" fillId="0" borderId="23" xfId="0" applyFont="1" applyBorder="1"/>
    <xf numFmtId="0" fontId="14" fillId="0" borderId="15" xfId="0" applyFont="1" applyBorder="1"/>
    <xf numFmtId="49" fontId="50" fillId="0" borderId="8" xfId="2" applyNumberFormat="1" applyFont="1" applyBorder="1" applyAlignment="1">
      <alignment wrapText="1"/>
    </xf>
    <xf numFmtId="0" fontId="18" fillId="3" borderId="0" xfId="0" applyFont="1" applyFill="1" applyAlignment="1">
      <alignment horizontal="center" vertical="top" wrapText="1"/>
    </xf>
    <xf numFmtId="14" fontId="41" fillId="0" borderId="0" xfId="0" applyNumberFormat="1" applyFont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3" fontId="11" fillId="0" borderId="55" xfId="0" applyNumberFormat="1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35" fillId="0" borderId="10" xfId="0" applyFont="1" applyBorder="1" applyAlignment="1">
      <alignment horizontal="center" vertical="top" wrapText="1"/>
    </xf>
    <xf numFmtId="0" fontId="35" fillId="0" borderId="24" xfId="0" applyFont="1" applyBorder="1" applyAlignment="1">
      <alignment horizontal="center" vertical="top" wrapText="1"/>
    </xf>
    <xf numFmtId="0" fontId="35" fillId="0" borderId="17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top" wrapText="1"/>
    </xf>
    <xf numFmtId="0" fontId="35" fillId="0" borderId="30" xfId="0" applyFont="1" applyFill="1" applyBorder="1" applyAlignment="1">
      <alignment horizontal="left" vertical="top" wrapText="1"/>
    </xf>
    <xf numFmtId="0" fontId="35" fillId="0" borderId="64" xfId="0" applyFont="1" applyFill="1" applyBorder="1" applyAlignment="1">
      <alignment horizontal="left" vertical="top" wrapText="1"/>
    </xf>
    <xf numFmtId="0" fontId="44" fillId="0" borderId="30" xfId="0" applyFont="1" applyBorder="1" applyAlignment="1">
      <alignment horizontal="left"/>
    </xf>
    <xf numFmtId="0" fontId="44" fillId="0" borderId="64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23" fillId="0" borderId="21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23" fillId="0" borderId="16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/>
    </xf>
    <xf numFmtId="3" fontId="11" fillId="0" borderId="54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3" xfId="0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35" fillId="0" borderId="30" xfId="0" applyFont="1" applyBorder="1" applyAlignment="1">
      <alignment horizontal="justify" vertical="top" wrapText="1"/>
    </xf>
    <xf numFmtId="0" fontId="35" fillId="0" borderId="76" xfId="0" applyFont="1" applyBorder="1" applyAlignment="1">
      <alignment horizontal="justify" vertical="top" wrapText="1"/>
    </xf>
    <xf numFmtId="0" fontId="23" fillId="3" borderId="10" xfId="0" applyFont="1" applyFill="1" applyBorder="1" applyAlignment="1">
      <alignment horizontal="center" vertical="top" wrapText="1"/>
    </xf>
    <xf numFmtId="0" fontId="23" fillId="3" borderId="13" xfId="0" applyFont="1" applyFill="1" applyBorder="1" applyAlignment="1">
      <alignment horizontal="center" vertical="top" wrapText="1"/>
    </xf>
    <xf numFmtId="0" fontId="23" fillId="3" borderId="57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38" fillId="0" borderId="12" xfId="0" applyFont="1" applyBorder="1" applyAlignment="1">
      <alignment horizontal="center"/>
    </xf>
    <xf numFmtId="0" fontId="0" fillId="0" borderId="11" xfId="0" applyBorder="1" applyAlignment="1">
      <alignment horizontal="right"/>
    </xf>
    <xf numFmtId="14" fontId="11" fillId="0" borderId="0" xfId="0" applyNumberFormat="1" applyFont="1" applyBorder="1" applyAlignment="1">
      <alignment horizontal="center"/>
    </xf>
    <xf numFmtId="0" fontId="35" fillId="3" borderId="13" xfId="0" applyFont="1" applyFill="1" applyBorder="1" applyAlignment="1">
      <alignment horizontal="center" vertical="top" wrapText="1"/>
    </xf>
    <xf numFmtId="0" fontId="35" fillId="3" borderId="43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5" fillId="3" borderId="10" xfId="0" applyFont="1" applyFill="1" applyBorder="1" applyAlignment="1">
      <alignment horizontal="center" vertical="top" wrapText="1"/>
    </xf>
    <xf numFmtId="0" fontId="35" fillId="3" borderId="24" xfId="0" applyFont="1" applyFill="1" applyBorder="1" applyAlignment="1">
      <alignment horizontal="center" vertical="top" wrapText="1"/>
    </xf>
    <xf numFmtId="0" fontId="35" fillId="3" borderId="57" xfId="0" applyFont="1" applyFill="1" applyBorder="1" applyAlignment="1">
      <alignment horizontal="center" vertical="center" wrapText="1"/>
    </xf>
    <xf numFmtId="0" fontId="35" fillId="3" borderId="50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left" vertical="top" wrapText="1"/>
    </xf>
    <xf numFmtId="0" fontId="43" fillId="0" borderId="56" xfId="0" applyFont="1" applyFill="1" applyBorder="1" applyAlignment="1">
      <alignment horizontal="left" vertical="top" wrapText="1"/>
    </xf>
    <xf numFmtId="0" fontId="35" fillId="0" borderId="23" xfId="0" applyFont="1" applyBorder="1" applyAlignment="1">
      <alignment horizontal="justify" vertical="top" wrapText="1"/>
    </xf>
    <xf numFmtId="0" fontId="35" fillId="0" borderId="37" xfId="0" applyFont="1" applyBorder="1" applyAlignment="1">
      <alignment horizontal="justify" vertical="top" wrapText="1"/>
    </xf>
    <xf numFmtId="3" fontId="11" fillId="3" borderId="71" xfId="0" applyNumberFormat="1" applyFont="1" applyFill="1" applyBorder="1" applyAlignment="1">
      <alignment horizontal="center"/>
    </xf>
    <xf numFmtId="3" fontId="11" fillId="3" borderId="70" xfId="0" applyNumberFormat="1" applyFont="1" applyFill="1" applyBorder="1" applyAlignment="1">
      <alignment horizontal="center"/>
    </xf>
    <xf numFmtId="0" fontId="23" fillId="0" borderId="58" xfId="0" applyFont="1" applyBorder="1" applyAlignment="1">
      <alignment horizontal="center" vertical="top" wrapText="1"/>
    </xf>
    <xf numFmtId="0" fontId="23" fillId="0" borderId="59" xfId="0" applyFont="1" applyBorder="1" applyAlignment="1">
      <alignment horizontal="center" vertical="top" wrapText="1"/>
    </xf>
    <xf numFmtId="0" fontId="38" fillId="0" borderId="39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9" xfId="0" applyFont="1" applyBorder="1" applyAlignment="1">
      <alignment horizontal="center"/>
    </xf>
    <xf numFmtId="0" fontId="0" fillId="0" borderId="39" xfId="0" applyBorder="1" applyAlignment="1">
      <alignment horizontal="right"/>
    </xf>
    <xf numFmtId="0" fontId="0" fillId="0" borderId="59" xfId="0" applyBorder="1" applyAlignment="1">
      <alignment horizontal="right"/>
    </xf>
    <xf numFmtId="0" fontId="23" fillId="0" borderId="57" xfId="0" applyFont="1" applyBorder="1" applyAlignment="1">
      <alignment horizontal="center" vertical="top" wrapText="1"/>
    </xf>
    <xf numFmtId="0" fontId="43" fillId="0" borderId="30" xfId="0" applyFont="1" applyFill="1" applyBorder="1" applyAlignment="1">
      <alignment horizontal="left" vertical="top" wrapText="1"/>
    </xf>
    <xf numFmtId="0" fontId="43" fillId="0" borderId="64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19" xfId="0" applyFont="1" applyFill="1" applyBorder="1" applyAlignment="1">
      <alignment horizontal="left" vertical="top" wrapText="1"/>
    </xf>
    <xf numFmtId="0" fontId="44" fillId="0" borderId="44" xfId="0" applyFont="1" applyBorder="1" applyAlignment="1">
      <alignment horizontal="left"/>
    </xf>
    <xf numFmtId="0" fontId="44" fillId="0" borderId="18" xfId="0" applyFont="1" applyBorder="1" applyAlignment="1">
      <alignment horizontal="left"/>
    </xf>
    <xf numFmtId="0" fontId="35" fillId="0" borderId="34" xfId="0" applyFont="1" applyBorder="1" applyAlignment="1">
      <alignment horizontal="center" vertical="top" wrapText="1"/>
    </xf>
    <xf numFmtId="0" fontId="35" fillId="0" borderId="47" xfId="0" applyFont="1" applyBorder="1" applyAlignment="1">
      <alignment horizontal="center" vertical="top" wrapText="1"/>
    </xf>
    <xf numFmtId="0" fontId="35" fillId="0" borderId="12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58" fillId="0" borderId="42" xfId="0" applyFont="1" applyBorder="1" applyAlignment="1">
      <alignment horizontal="center" wrapText="1"/>
    </xf>
    <xf numFmtId="0" fontId="5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14" fillId="0" borderId="0" xfId="0" applyNumberFormat="1" applyFont="1" applyFill="1" applyBorder="1" applyAlignment="1">
      <alignment horizontal="center" vertical="top" wrapText="1"/>
    </xf>
    <xf numFmtId="0" fontId="69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3" fontId="68" fillId="0" borderId="0" xfId="0" applyNumberFormat="1" applyFont="1" applyAlignment="1">
      <alignment horizontal="center"/>
    </xf>
    <xf numFmtId="14" fontId="14" fillId="0" borderId="0" xfId="0" applyNumberFormat="1" applyFont="1" applyAlignment="1">
      <alignment horizontal="center" vertical="top" wrapText="1"/>
    </xf>
    <xf numFmtId="3" fontId="14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40" fillId="4" borderId="10" xfId="0" applyNumberFormat="1" applyFont="1" applyFill="1" applyBorder="1" applyAlignment="1" applyProtection="1">
      <alignment horizontal="center" vertical="center" wrapText="1" shrinkToFit="1"/>
    </xf>
    <xf numFmtId="49" fontId="40" fillId="4" borderId="11" xfId="0" applyNumberFormat="1" applyFont="1" applyFill="1" applyBorder="1" applyAlignment="1" applyProtection="1">
      <alignment horizontal="center" vertical="center" wrapText="1" shrinkToFit="1"/>
    </xf>
    <xf numFmtId="49" fontId="71" fillId="4" borderId="7" xfId="0" applyNumberFormat="1" applyFont="1" applyFill="1" applyBorder="1" applyAlignment="1" applyProtection="1">
      <alignment horizontal="center" vertical="center" wrapText="1"/>
    </xf>
    <xf numFmtId="49" fontId="41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6" fillId="0" borderId="6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wrapText="1"/>
    </xf>
    <xf numFmtId="3" fontId="25" fillId="0" borderId="18" xfId="0" applyNumberFormat="1" applyFont="1" applyBorder="1" applyAlignment="1">
      <alignment horizontal="center" wrapText="1"/>
    </xf>
    <xf numFmtId="0" fontId="32" fillId="2" borderId="0" xfId="0" applyFont="1" applyFill="1" applyBorder="1" applyAlignment="1">
      <alignment horizont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29" fillId="2" borderId="10" xfId="0" applyFont="1" applyFill="1" applyBorder="1" applyAlignment="1">
      <alignment horizontal="center" wrapText="1"/>
    </xf>
    <xf numFmtId="0" fontId="29" fillId="2" borderId="11" xfId="0" applyFont="1" applyFill="1" applyBorder="1" applyAlignment="1">
      <alignment horizontal="center" wrapText="1"/>
    </xf>
    <xf numFmtId="0" fontId="29" fillId="2" borderId="12" xfId="0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wrapText="1"/>
    </xf>
    <xf numFmtId="0" fontId="30" fillId="2" borderId="28" xfId="0" applyFont="1" applyFill="1" applyBorder="1" applyAlignment="1">
      <alignment horizontal="center" wrapText="1"/>
    </xf>
    <xf numFmtId="0" fontId="29" fillId="2" borderId="77" xfId="0" applyFont="1" applyFill="1" applyBorder="1" applyAlignment="1">
      <alignment horizontal="center" wrapText="1"/>
    </xf>
    <xf numFmtId="0" fontId="29" fillId="2" borderId="61" xfId="0" applyFont="1" applyFill="1" applyBorder="1" applyAlignment="1">
      <alignment horizontal="center" wrapText="1"/>
    </xf>
    <xf numFmtId="0" fontId="29" fillId="2" borderId="62" xfId="0" applyFont="1" applyFill="1" applyBorder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6">
    <cellStyle name="Ezres" xfId="1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3" xfId="5" xr:uid="{00000000-0005-0000-0000-000004000000}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E120"/>
  <sheetViews>
    <sheetView workbookViewId="0">
      <selection activeCell="B3" sqref="B3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2:4" s="213" customFormat="1" x14ac:dyDescent="0.2"/>
    <row r="2" spans="2:4" ht="15" x14ac:dyDescent="0.2">
      <c r="B2" s="581" t="s">
        <v>402</v>
      </c>
      <c r="C2" s="581"/>
      <c r="D2" s="581"/>
    </row>
    <row r="3" spans="2:4" s="213" customFormat="1" ht="15" x14ac:dyDescent="0.2">
      <c r="B3" s="229"/>
      <c r="C3" s="229"/>
      <c r="D3" s="229"/>
    </row>
    <row r="4" spans="2:4" s="213" customFormat="1" ht="15" x14ac:dyDescent="0.2">
      <c r="B4" s="229"/>
      <c r="C4" s="229"/>
      <c r="D4" s="229"/>
    </row>
    <row r="5" spans="2:4" s="213" customFormat="1" ht="15" x14ac:dyDescent="0.2">
      <c r="B5" s="229"/>
      <c r="C5" s="229"/>
      <c r="D5" s="229"/>
    </row>
    <row r="6" spans="2:4" ht="15" x14ac:dyDescent="0.2">
      <c r="B6" s="176"/>
      <c r="C6" s="176"/>
      <c r="D6" s="176"/>
    </row>
    <row r="7" spans="2:4" ht="15" thickBot="1" x14ac:dyDescent="0.25">
      <c r="B7" s="582"/>
      <c r="C7" s="583"/>
      <c r="D7" s="583"/>
    </row>
    <row r="8" spans="2:4" x14ac:dyDescent="0.2">
      <c r="B8" s="177" t="s">
        <v>11</v>
      </c>
      <c r="C8" s="178" t="s">
        <v>12</v>
      </c>
      <c r="D8" s="179" t="s">
        <v>13</v>
      </c>
    </row>
    <row r="9" spans="2:4" x14ac:dyDescent="0.2">
      <c r="B9" s="180" t="s">
        <v>14</v>
      </c>
      <c r="C9" s="181"/>
      <c r="D9" s="182" t="s">
        <v>221</v>
      </c>
    </row>
    <row r="10" spans="2:4" x14ac:dyDescent="0.2">
      <c r="B10" s="11"/>
      <c r="C10" s="12">
        <v>1</v>
      </c>
      <c r="D10" s="270" t="s">
        <v>15</v>
      </c>
    </row>
    <row r="11" spans="2:4" x14ac:dyDescent="0.2">
      <c r="B11" s="11"/>
      <c r="C11" s="12">
        <v>2</v>
      </c>
      <c r="D11" s="273" t="s">
        <v>16</v>
      </c>
    </row>
    <row r="12" spans="2:4" x14ac:dyDescent="0.2">
      <c r="B12" s="11"/>
      <c r="C12" s="12">
        <v>3</v>
      </c>
      <c r="D12" s="270" t="s">
        <v>279</v>
      </c>
    </row>
    <row r="13" spans="2:4" ht="25.5" x14ac:dyDescent="0.2">
      <c r="B13" s="11"/>
      <c r="C13" s="12">
        <v>4</v>
      </c>
      <c r="D13" s="274" t="s">
        <v>280</v>
      </c>
    </row>
    <row r="14" spans="2:4" x14ac:dyDescent="0.2">
      <c r="B14" s="11"/>
      <c r="C14" s="12">
        <v>5</v>
      </c>
      <c r="D14" s="270" t="s">
        <v>281</v>
      </c>
    </row>
    <row r="15" spans="2:4" x14ac:dyDescent="0.2">
      <c r="B15" s="11"/>
      <c r="C15" s="12">
        <v>6</v>
      </c>
      <c r="D15" s="273" t="s">
        <v>19</v>
      </c>
    </row>
    <row r="16" spans="2:4" x14ac:dyDescent="0.2">
      <c r="B16" s="11"/>
      <c r="C16" s="12">
        <v>7</v>
      </c>
      <c r="D16" s="273" t="s">
        <v>282</v>
      </c>
    </row>
    <row r="17" spans="2:4" x14ac:dyDescent="0.2">
      <c r="B17" s="11"/>
      <c r="C17" s="12">
        <v>8</v>
      </c>
      <c r="D17" s="273" t="s">
        <v>283</v>
      </c>
    </row>
    <row r="18" spans="2:4" s="213" customFormat="1" x14ac:dyDescent="0.2">
      <c r="B18" s="11"/>
      <c r="C18" s="12">
        <v>9</v>
      </c>
      <c r="D18" s="273" t="s">
        <v>296</v>
      </c>
    </row>
    <row r="19" spans="2:4" x14ac:dyDescent="0.2">
      <c r="B19" s="11"/>
      <c r="C19" s="12">
        <v>10</v>
      </c>
      <c r="D19" s="273" t="s">
        <v>284</v>
      </c>
    </row>
    <row r="20" spans="2:4" ht="28.5" customHeight="1" x14ac:dyDescent="0.2">
      <c r="B20" s="11"/>
      <c r="C20" s="12">
        <v>11</v>
      </c>
      <c r="D20" s="273" t="s">
        <v>285</v>
      </c>
    </row>
    <row r="21" spans="2:4" s="213" customFormat="1" ht="13.5" customHeight="1" x14ac:dyDescent="0.2">
      <c r="B21" s="11"/>
      <c r="C21" s="12">
        <v>12</v>
      </c>
      <c r="D21" s="273" t="s">
        <v>17</v>
      </c>
    </row>
    <row r="22" spans="2:4" s="213" customFormat="1" ht="13.5" customHeight="1" x14ac:dyDescent="0.2">
      <c r="B22" s="11"/>
      <c r="C22" s="12">
        <v>13</v>
      </c>
      <c r="D22" s="273" t="s">
        <v>18</v>
      </c>
    </row>
    <row r="23" spans="2:4" x14ac:dyDescent="0.2">
      <c r="B23" s="11"/>
      <c r="C23" s="12">
        <v>14</v>
      </c>
      <c r="D23" s="273" t="s">
        <v>222</v>
      </c>
    </row>
    <row r="24" spans="2:4" x14ac:dyDescent="0.2">
      <c r="B24" s="11"/>
      <c r="C24" s="12">
        <v>15</v>
      </c>
      <c r="D24" s="270" t="s">
        <v>20</v>
      </c>
    </row>
    <row r="25" spans="2:4" x14ac:dyDescent="0.2">
      <c r="B25" s="11"/>
      <c r="C25" s="12">
        <v>16</v>
      </c>
      <c r="D25" s="270" t="s">
        <v>21</v>
      </c>
    </row>
    <row r="26" spans="2:4" x14ac:dyDescent="0.2">
      <c r="B26" s="11"/>
      <c r="C26" s="12">
        <v>17</v>
      </c>
      <c r="D26" s="273" t="s">
        <v>286</v>
      </c>
    </row>
    <row r="27" spans="2:4" x14ac:dyDescent="0.2">
      <c r="B27" s="11"/>
      <c r="C27" s="12">
        <v>18</v>
      </c>
      <c r="D27" s="270" t="s">
        <v>287</v>
      </c>
    </row>
    <row r="28" spans="2:4" x14ac:dyDescent="0.2">
      <c r="B28" s="11"/>
      <c r="C28" s="12">
        <v>19</v>
      </c>
      <c r="D28" s="270" t="s">
        <v>22</v>
      </c>
    </row>
    <row r="29" spans="2:4" x14ac:dyDescent="0.2">
      <c r="B29" s="11"/>
      <c r="C29" s="12">
        <v>20</v>
      </c>
      <c r="D29" s="270" t="s">
        <v>223</v>
      </c>
    </row>
    <row r="30" spans="2:4" x14ac:dyDescent="0.2">
      <c r="B30" s="11"/>
      <c r="C30" s="12">
        <v>21</v>
      </c>
      <c r="D30" s="270" t="s">
        <v>23</v>
      </c>
    </row>
    <row r="31" spans="2:4" x14ac:dyDescent="0.2">
      <c r="B31" s="11"/>
      <c r="C31" s="12">
        <v>22</v>
      </c>
      <c r="D31" s="270" t="s">
        <v>24</v>
      </c>
    </row>
    <row r="32" spans="2:4" x14ac:dyDescent="0.2">
      <c r="B32" s="11"/>
      <c r="C32" s="12">
        <v>23</v>
      </c>
      <c r="D32" s="270" t="s">
        <v>25</v>
      </c>
    </row>
    <row r="33" spans="2:4" x14ac:dyDescent="0.2">
      <c r="B33" s="11"/>
      <c r="C33" s="12">
        <v>24</v>
      </c>
      <c r="D33" s="270" t="s">
        <v>26</v>
      </c>
    </row>
    <row r="34" spans="2:4" x14ac:dyDescent="0.2">
      <c r="B34" s="11"/>
      <c r="C34" s="12">
        <v>25</v>
      </c>
      <c r="D34" s="270" t="s">
        <v>27</v>
      </c>
    </row>
    <row r="35" spans="2:4" x14ac:dyDescent="0.2">
      <c r="B35" s="11"/>
      <c r="C35" s="12">
        <v>26</v>
      </c>
      <c r="D35" s="270" t="s">
        <v>224</v>
      </c>
    </row>
    <row r="36" spans="2:4" x14ac:dyDescent="0.2">
      <c r="B36" s="11"/>
      <c r="C36" s="12">
        <v>27</v>
      </c>
      <c r="D36" s="275" t="s">
        <v>288</v>
      </c>
    </row>
    <row r="37" spans="2:4" x14ac:dyDescent="0.2">
      <c r="B37" s="11"/>
      <c r="C37" s="12">
        <v>28</v>
      </c>
      <c r="D37" s="270" t="s">
        <v>289</v>
      </c>
    </row>
    <row r="38" spans="2:4" x14ac:dyDescent="0.2">
      <c r="B38" s="11"/>
      <c r="C38" s="12">
        <v>29</v>
      </c>
      <c r="D38" s="270" t="s">
        <v>290</v>
      </c>
    </row>
    <row r="39" spans="2:4" x14ac:dyDescent="0.2">
      <c r="B39" s="11"/>
      <c r="C39" s="12">
        <v>30</v>
      </c>
      <c r="D39" s="270" t="s">
        <v>28</v>
      </c>
    </row>
    <row r="40" spans="2:4" x14ac:dyDescent="0.2">
      <c r="B40" s="11"/>
      <c r="C40" s="12">
        <v>31</v>
      </c>
      <c r="D40" s="270" t="s">
        <v>29</v>
      </c>
    </row>
    <row r="41" spans="2:4" x14ac:dyDescent="0.2">
      <c r="B41" s="11"/>
      <c r="C41" s="12">
        <v>32</v>
      </c>
      <c r="D41" s="270" t="s">
        <v>30</v>
      </c>
    </row>
    <row r="42" spans="2:4" x14ac:dyDescent="0.2">
      <c r="B42" s="11"/>
      <c r="C42" s="12">
        <v>33</v>
      </c>
      <c r="D42" s="270" t="s">
        <v>31</v>
      </c>
    </row>
    <row r="43" spans="2:4" x14ac:dyDescent="0.2">
      <c r="B43" s="11"/>
      <c r="C43" s="12">
        <v>34</v>
      </c>
      <c r="D43" s="270" t="s">
        <v>32</v>
      </c>
    </row>
    <row r="44" spans="2:4" x14ac:dyDescent="0.2">
      <c r="B44" s="11"/>
      <c r="C44" s="12">
        <v>35</v>
      </c>
      <c r="D44" s="270" t="s">
        <v>225</v>
      </c>
    </row>
    <row r="45" spans="2:4" x14ac:dyDescent="0.2">
      <c r="B45" s="11"/>
      <c r="C45" s="12">
        <v>36</v>
      </c>
      <c r="D45" s="270" t="s">
        <v>226</v>
      </c>
    </row>
    <row r="46" spans="2:4" ht="13.5" thickBot="1" x14ac:dyDescent="0.25">
      <c r="B46" s="11"/>
      <c r="C46" s="12">
        <v>37</v>
      </c>
      <c r="D46" s="270" t="s">
        <v>227</v>
      </c>
    </row>
    <row r="47" spans="2:4" x14ac:dyDescent="0.2">
      <c r="B47" s="11"/>
      <c r="C47" s="12">
        <v>38</v>
      </c>
      <c r="D47" s="319" t="s">
        <v>398</v>
      </c>
    </row>
    <row r="48" spans="2:4" x14ac:dyDescent="0.2">
      <c r="B48" s="11"/>
      <c r="C48" s="12">
        <v>39</v>
      </c>
      <c r="D48" s="273" t="s">
        <v>291</v>
      </c>
    </row>
    <row r="49" spans="2:5" x14ac:dyDescent="0.2">
      <c r="B49" s="11"/>
      <c r="C49" s="12">
        <v>40</v>
      </c>
      <c r="D49" s="273" t="s">
        <v>292</v>
      </c>
    </row>
    <row r="50" spans="2:5" x14ac:dyDescent="0.2">
      <c r="B50" s="11"/>
      <c r="C50" s="12">
        <v>41</v>
      </c>
      <c r="D50" s="273" t="s">
        <v>399</v>
      </c>
    </row>
    <row r="51" spans="2:5" x14ac:dyDescent="0.2">
      <c r="B51" s="11"/>
      <c r="C51" s="12">
        <v>42</v>
      </c>
      <c r="D51" s="273" t="s">
        <v>228</v>
      </c>
    </row>
    <row r="52" spans="2:5" x14ac:dyDescent="0.2">
      <c r="B52" s="11"/>
      <c r="C52" s="12">
        <v>43</v>
      </c>
      <c r="D52" s="474" t="s">
        <v>400</v>
      </c>
    </row>
    <row r="53" spans="2:5" x14ac:dyDescent="0.2">
      <c r="B53" s="11"/>
      <c r="C53" s="12">
        <v>44</v>
      </c>
      <c r="D53" s="273" t="s">
        <v>332</v>
      </c>
    </row>
    <row r="54" spans="2:5" ht="13.5" thickBot="1" x14ac:dyDescent="0.25">
      <c r="B54" s="183"/>
      <c r="C54" s="184">
        <v>45</v>
      </c>
      <c r="D54" s="276" t="s">
        <v>34</v>
      </c>
    </row>
    <row r="55" spans="2:5" x14ac:dyDescent="0.2">
      <c r="B55" s="185"/>
      <c r="C55" s="186"/>
      <c r="D55" s="277"/>
    </row>
    <row r="56" spans="2:5" x14ac:dyDescent="0.2">
      <c r="B56" s="185"/>
      <c r="C56" s="186"/>
      <c r="D56" s="277"/>
    </row>
    <row r="57" spans="2:5" x14ac:dyDescent="0.2">
      <c r="B57" s="185"/>
      <c r="C57" s="186"/>
      <c r="D57" s="277"/>
    </row>
    <row r="58" spans="2:5" x14ac:dyDescent="0.2">
      <c r="B58" s="185"/>
      <c r="C58" s="186"/>
      <c r="D58" s="277"/>
      <c r="E58" s="2" t="s">
        <v>14</v>
      </c>
    </row>
    <row r="59" spans="2:5" x14ac:dyDescent="0.2">
      <c r="B59" s="185"/>
      <c r="C59" s="186"/>
      <c r="D59" s="277"/>
    </row>
    <row r="60" spans="2:5" ht="13.5" thickBot="1" x14ac:dyDescent="0.25">
      <c r="B60" s="185"/>
      <c r="C60" s="186"/>
      <c r="D60" s="278"/>
    </row>
    <row r="61" spans="2:5" x14ac:dyDescent="0.2">
      <c r="B61" s="177" t="s">
        <v>11</v>
      </c>
      <c r="C61" s="178" t="s">
        <v>12</v>
      </c>
      <c r="D61" s="279" t="s">
        <v>13</v>
      </c>
    </row>
    <row r="62" spans="2:5" x14ac:dyDescent="0.2">
      <c r="B62" s="187" t="s">
        <v>37</v>
      </c>
      <c r="C62" s="188"/>
      <c r="D62" s="280" t="s">
        <v>230</v>
      </c>
    </row>
    <row r="63" spans="2:5" ht="25.5" x14ac:dyDescent="0.2">
      <c r="B63" s="271"/>
      <c r="C63" s="190">
        <v>1</v>
      </c>
      <c r="D63" s="274" t="s">
        <v>293</v>
      </c>
    </row>
    <row r="64" spans="2:5" x14ac:dyDescent="0.2">
      <c r="B64" s="271"/>
      <c r="C64" s="190">
        <v>2</v>
      </c>
      <c r="D64" s="270" t="s">
        <v>287</v>
      </c>
    </row>
    <row r="65" spans="2:4" x14ac:dyDescent="0.2">
      <c r="B65" s="271"/>
      <c r="C65" s="191">
        <v>3</v>
      </c>
      <c r="D65" s="270" t="s">
        <v>298</v>
      </c>
    </row>
    <row r="66" spans="2:4" x14ac:dyDescent="0.2">
      <c r="B66" s="271"/>
      <c r="C66" s="190">
        <v>4</v>
      </c>
      <c r="D66" s="270" t="s">
        <v>231</v>
      </c>
    </row>
    <row r="67" spans="2:4" x14ac:dyDescent="0.2">
      <c r="B67" s="271"/>
      <c r="C67" s="190">
        <v>5</v>
      </c>
      <c r="D67" s="270" t="s">
        <v>294</v>
      </c>
    </row>
    <row r="68" spans="2:4" ht="25.5" x14ac:dyDescent="0.2">
      <c r="B68" s="189"/>
      <c r="C68" s="190">
        <v>6</v>
      </c>
      <c r="D68" s="274" t="s">
        <v>280</v>
      </c>
    </row>
    <row r="69" spans="2:4" x14ac:dyDescent="0.2">
      <c r="B69" s="189"/>
      <c r="C69" s="190">
        <v>7</v>
      </c>
      <c r="D69" s="270" t="s">
        <v>295</v>
      </c>
    </row>
    <row r="70" spans="2:4" x14ac:dyDescent="0.2">
      <c r="B70" s="187" t="s">
        <v>38</v>
      </c>
      <c r="C70" s="188"/>
      <c r="D70" s="280" t="s">
        <v>232</v>
      </c>
    </row>
    <row r="71" spans="2:4" x14ac:dyDescent="0.2">
      <c r="B71" s="187"/>
      <c r="C71" s="98">
        <v>1</v>
      </c>
      <c r="D71" s="270" t="s">
        <v>233</v>
      </c>
    </row>
    <row r="72" spans="2:4" x14ac:dyDescent="0.2">
      <c r="B72" s="187"/>
      <c r="C72" s="98">
        <v>2</v>
      </c>
      <c r="D72" s="270" t="s">
        <v>234</v>
      </c>
    </row>
    <row r="73" spans="2:4" x14ac:dyDescent="0.2">
      <c r="B73" s="11"/>
      <c r="C73" s="114">
        <v>3</v>
      </c>
      <c r="D73" s="270" t="s">
        <v>33</v>
      </c>
    </row>
    <row r="74" spans="2:4" x14ac:dyDescent="0.2">
      <c r="B74" s="11"/>
      <c r="C74" s="114">
        <v>4</v>
      </c>
      <c r="D74" s="270" t="s">
        <v>297</v>
      </c>
    </row>
    <row r="75" spans="2:4" x14ac:dyDescent="0.2">
      <c r="B75" s="192" t="s">
        <v>39</v>
      </c>
      <c r="C75" s="10"/>
      <c r="D75" s="280" t="s">
        <v>323</v>
      </c>
    </row>
    <row r="76" spans="2:4" x14ac:dyDescent="0.2">
      <c r="B76" s="72"/>
      <c r="C76" s="98">
        <v>1</v>
      </c>
      <c r="D76" s="270" t="s">
        <v>299</v>
      </c>
    </row>
    <row r="77" spans="2:4" s="213" customFormat="1" x14ac:dyDescent="0.2">
      <c r="B77" s="72"/>
      <c r="C77" s="98">
        <v>2</v>
      </c>
      <c r="D77" s="270" t="s">
        <v>284</v>
      </c>
    </row>
    <row r="78" spans="2:4" x14ac:dyDescent="0.2">
      <c r="B78" s="72"/>
      <c r="C78" s="98">
        <v>3</v>
      </c>
      <c r="D78" s="270" t="s">
        <v>238</v>
      </c>
    </row>
    <row r="79" spans="2:4" x14ac:dyDescent="0.2">
      <c r="B79" s="72"/>
      <c r="C79" s="98">
        <v>4</v>
      </c>
      <c r="D79" s="270" t="s">
        <v>300</v>
      </c>
    </row>
    <row r="80" spans="2:4" x14ac:dyDescent="0.2">
      <c r="B80" s="72"/>
      <c r="C80" s="337">
        <v>5</v>
      </c>
      <c r="D80" s="270" t="s">
        <v>17</v>
      </c>
    </row>
    <row r="81" spans="2:4" ht="13.5" thickBot="1" x14ac:dyDescent="0.25">
      <c r="B81" s="109"/>
      <c r="C81" s="272">
        <v>6</v>
      </c>
      <c r="D81" s="276" t="s">
        <v>316</v>
      </c>
    </row>
    <row r="120" spans="5:5" x14ac:dyDescent="0.2">
      <c r="E120" s="2" t="s">
        <v>37</v>
      </c>
    </row>
  </sheetData>
  <mergeCells count="2">
    <mergeCell ref="B2:D2"/>
    <mergeCell ref="B7:D7"/>
  </mergeCells>
  <phoneticPr fontId="12" type="noConversion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O43"/>
  <sheetViews>
    <sheetView workbookViewId="0">
      <selection activeCell="A2" sqref="A2:N2"/>
    </sheetView>
  </sheetViews>
  <sheetFormatPr defaultRowHeight="12.75" x14ac:dyDescent="0.2"/>
  <cols>
    <col min="1" max="1" width="41.140625" bestFit="1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5" ht="15" customHeight="1" x14ac:dyDescent="0.2">
      <c r="A1" s="627" t="s">
        <v>411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</row>
    <row r="2" spans="1:15" ht="15" customHeight="1" x14ac:dyDescent="0.2">
      <c r="A2" s="688" t="s">
        <v>397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</row>
    <row r="3" spans="1:15" ht="9" customHeight="1" x14ac:dyDescent="0.2">
      <c r="B3" s="13"/>
      <c r="C3" s="13"/>
      <c r="D3" s="13"/>
    </row>
    <row r="4" spans="1:15" ht="15.75" x14ac:dyDescent="0.25">
      <c r="A4" s="690" t="s">
        <v>221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</row>
    <row r="5" spans="1:15" ht="15.75" x14ac:dyDescent="0.25">
      <c r="A5" s="689" t="s">
        <v>318</v>
      </c>
      <c r="B5" s="689"/>
      <c r="C5" s="689"/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</row>
    <row r="6" spans="1:15" hidden="1" x14ac:dyDescent="0.2"/>
    <row r="7" spans="1:15" ht="12.75" customHeight="1" thickBot="1" x14ac:dyDescent="0.25">
      <c r="A7" s="704" t="s">
        <v>153</v>
      </c>
      <c r="B7" s="705"/>
      <c r="C7" s="705"/>
      <c r="D7" s="705"/>
      <c r="E7" s="705"/>
      <c r="F7" s="705"/>
      <c r="G7" s="705"/>
      <c r="H7" s="705"/>
      <c r="I7" s="705"/>
      <c r="J7" s="705"/>
      <c r="K7" s="705"/>
      <c r="L7" s="705"/>
      <c r="M7" s="705"/>
      <c r="N7" s="705"/>
    </row>
    <row r="8" spans="1:15" ht="13.5" thickBot="1" x14ac:dyDescent="0.25">
      <c r="A8" s="697" t="s">
        <v>1</v>
      </c>
      <c r="B8" s="707" t="s">
        <v>139</v>
      </c>
      <c r="C8" s="709" t="s">
        <v>319</v>
      </c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1"/>
    </row>
    <row r="9" spans="1:15" ht="13.5" thickBot="1" x14ac:dyDescent="0.25">
      <c r="A9" s="706"/>
      <c r="B9" s="708"/>
      <c r="C9" s="338" t="s">
        <v>140</v>
      </c>
      <c r="D9" s="174" t="s">
        <v>141</v>
      </c>
      <c r="E9" s="174" t="s">
        <v>142</v>
      </c>
      <c r="F9" s="174" t="s">
        <v>143</v>
      </c>
      <c r="G9" s="174" t="s">
        <v>144</v>
      </c>
      <c r="H9" s="174" t="s">
        <v>145</v>
      </c>
      <c r="I9" s="174" t="s">
        <v>146</v>
      </c>
      <c r="J9" s="174" t="s">
        <v>147</v>
      </c>
      <c r="K9" s="174" t="s">
        <v>148</v>
      </c>
      <c r="L9" s="174" t="s">
        <v>149</v>
      </c>
      <c r="M9" s="174" t="s">
        <v>150</v>
      </c>
      <c r="N9" s="175" t="s">
        <v>151</v>
      </c>
    </row>
    <row r="10" spans="1:15" ht="17.25" customHeight="1" x14ac:dyDescent="0.25">
      <c r="A10" s="462" t="s">
        <v>275</v>
      </c>
      <c r="B10" s="467">
        <v>149410</v>
      </c>
      <c r="C10" s="339">
        <v>12451</v>
      </c>
      <c r="D10" s="390">
        <v>12451</v>
      </c>
      <c r="E10" s="390">
        <v>12451</v>
      </c>
      <c r="F10" s="390">
        <v>12451</v>
      </c>
      <c r="G10" s="390">
        <v>12451</v>
      </c>
      <c r="H10" s="390">
        <v>12451</v>
      </c>
      <c r="I10" s="390">
        <v>12450</v>
      </c>
      <c r="J10" s="390">
        <v>12451</v>
      </c>
      <c r="K10" s="390">
        <v>12451</v>
      </c>
      <c r="L10" s="390">
        <v>12450</v>
      </c>
      <c r="M10" s="390">
        <v>12451</v>
      </c>
      <c r="N10" s="391">
        <v>12451</v>
      </c>
      <c r="O10" s="447"/>
    </row>
    <row r="11" spans="1:15" ht="15" customHeight="1" x14ac:dyDescent="0.25">
      <c r="A11" s="463" t="s">
        <v>199</v>
      </c>
      <c r="B11" s="467">
        <v>21816</v>
      </c>
      <c r="C11" s="340">
        <v>1818</v>
      </c>
      <c r="D11" s="388">
        <v>1818</v>
      </c>
      <c r="E11" s="388">
        <v>1818</v>
      </c>
      <c r="F11" s="388">
        <v>1818</v>
      </c>
      <c r="G11" s="388">
        <v>1818</v>
      </c>
      <c r="H11" s="388">
        <v>1818</v>
      </c>
      <c r="I11" s="388">
        <v>1818</v>
      </c>
      <c r="J11" s="388">
        <v>1818</v>
      </c>
      <c r="K11" s="388">
        <v>1818</v>
      </c>
      <c r="L11" s="388">
        <v>1818</v>
      </c>
      <c r="M11" s="388">
        <v>1818</v>
      </c>
      <c r="N11" s="392">
        <v>1818</v>
      </c>
      <c r="O11" s="447"/>
    </row>
    <row r="12" spans="1:15" ht="15" customHeight="1" x14ac:dyDescent="0.25">
      <c r="A12" s="463" t="s">
        <v>200</v>
      </c>
      <c r="B12" s="467">
        <v>90487</v>
      </c>
      <c r="C12" s="341"/>
      <c r="D12" s="51">
        <v>2000</v>
      </c>
      <c r="E12" s="51">
        <v>40000</v>
      </c>
      <c r="F12" s="51"/>
      <c r="G12" s="51"/>
      <c r="H12" s="51"/>
      <c r="I12" s="51">
        <v>1500</v>
      </c>
      <c r="J12" s="51">
        <v>1987</v>
      </c>
      <c r="K12" s="51">
        <v>40000</v>
      </c>
      <c r="L12" s="51"/>
      <c r="M12" s="51">
        <v>5000</v>
      </c>
      <c r="N12" s="52"/>
      <c r="O12" s="447"/>
    </row>
    <row r="13" spans="1:15" ht="15" customHeight="1" x14ac:dyDescent="0.25">
      <c r="A13" s="463" t="s">
        <v>201</v>
      </c>
      <c r="B13" s="467">
        <v>15413</v>
      </c>
      <c r="C13" s="341">
        <v>1284</v>
      </c>
      <c r="D13" s="51">
        <v>1284</v>
      </c>
      <c r="E13" s="51">
        <v>1284</v>
      </c>
      <c r="F13" s="51">
        <v>1284</v>
      </c>
      <c r="G13" s="51">
        <v>1284</v>
      </c>
      <c r="H13" s="51">
        <v>1284</v>
      </c>
      <c r="I13" s="51">
        <v>1284</v>
      </c>
      <c r="J13" s="51">
        <v>1289</v>
      </c>
      <c r="K13" s="51">
        <v>1284</v>
      </c>
      <c r="L13" s="51">
        <v>1284</v>
      </c>
      <c r="M13" s="51">
        <v>1284</v>
      </c>
      <c r="N13" s="52">
        <v>1284</v>
      </c>
      <c r="O13" s="447"/>
    </row>
    <row r="14" spans="1:15" ht="15" customHeight="1" x14ac:dyDescent="0.25">
      <c r="A14" s="463" t="s">
        <v>202</v>
      </c>
      <c r="B14" s="467">
        <v>6034</v>
      </c>
      <c r="C14" s="341"/>
      <c r="D14" s="51"/>
      <c r="E14" s="51">
        <v>2500</v>
      </c>
      <c r="F14" s="51"/>
      <c r="G14" s="51"/>
      <c r="H14" s="51">
        <v>2500</v>
      </c>
      <c r="I14" s="51"/>
      <c r="J14" s="51"/>
      <c r="K14" s="51">
        <v>1034</v>
      </c>
      <c r="L14" s="51"/>
      <c r="M14" s="51"/>
      <c r="N14" s="52"/>
      <c r="O14" s="447"/>
    </row>
    <row r="15" spans="1:15" ht="15" customHeight="1" x14ac:dyDescent="0.25">
      <c r="A15" s="463" t="s">
        <v>203</v>
      </c>
      <c r="B15" s="467">
        <v>21466</v>
      </c>
      <c r="C15" s="341"/>
      <c r="D15" s="51"/>
      <c r="E15" s="51"/>
      <c r="F15" s="51">
        <v>21466</v>
      </c>
      <c r="G15" s="51"/>
      <c r="H15" s="51"/>
      <c r="I15" s="51"/>
      <c r="J15" s="51"/>
      <c r="K15" s="51"/>
      <c r="L15" s="51"/>
      <c r="M15" s="51"/>
      <c r="N15" s="52"/>
      <c r="O15" s="447"/>
    </row>
    <row r="16" spans="1:15" ht="15" customHeight="1" x14ac:dyDescent="0.25">
      <c r="A16" s="463" t="s">
        <v>277</v>
      </c>
      <c r="B16" s="467">
        <v>1500</v>
      </c>
      <c r="C16" s="342"/>
      <c r="D16" s="53"/>
      <c r="E16" s="53"/>
      <c r="F16" s="53"/>
      <c r="G16" s="53">
        <v>1500</v>
      </c>
      <c r="H16" s="53"/>
      <c r="I16" s="53"/>
      <c r="J16" s="53"/>
      <c r="K16" s="53"/>
      <c r="L16" s="53"/>
      <c r="M16" s="53"/>
      <c r="N16" s="54"/>
      <c r="O16" s="447"/>
    </row>
    <row r="17" spans="1:15" ht="15" customHeight="1" x14ac:dyDescent="0.25">
      <c r="A17" s="463" t="s">
        <v>206</v>
      </c>
      <c r="B17" s="467">
        <v>135813</v>
      </c>
      <c r="C17" s="343">
        <v>11318</v>
      </c>
      <c r="D17" s="389">
        <v>11318</v>
      </c>
      <c r="E17" s="389">
        <v>11318</v>
      </c>
      <c r="F17" s="389">
        <v>11318</v>
      </c>
      <c r="G17" s="389">
        <v>11318</v>
      </c>
      <c r="H17" s="389">
        <v>11318</v>
      </c>
      <c r="I17" s="389">
        <v>11318</v>
      </c>
      <c r="J17" s="389">
        <v>11318</v>
      </c>
      <c r="K17" s="389">
        <v>11318</v>
      </c>
      <c r="L17" s="389">
        <v>11318</v>
      </c>
      <c r="M17" s="389">
        <v>11318</v>
      </c>
      <c r="N17" s="393">
        <v>11315</v>
      </c>
      <c r="O17" s="447"/>
    </row>
    <row r="18" spans="1:15" s="213" customFormat="1" ht="15" customHeight="1" x14ac:dyDescent="0.25">
      <c r="A18" s="463" t="s">
        <v>336</v>
      </c>
      <c r="B18" s="467">
        <v>5357</v>
      </c>
      <c r="C18" s="343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93">
        <v>5357</v>
      </c>
      <c r="O18" s="447"/>
    </row>
    <row r="19" spans="1:15" ht="15" customHeight="1" thickBot="1" x14ac:dyDescent="0.3">
      <c r="A19" s="463" t="s">
        <v>220</v>
      </c>
      <c r="B19" s="467">
        <v>195623</v>
      </c>
      <c r="C19" s="451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3">
        <v>195623</v>
      </c>
      <c r="O19" s="447"/>
    </row>
    <row r="20" spans="1:15" ht="15" customHeight="1" thickBot="1" x14ac:dyDescent="0.25">
      <c r="A20" s="470" t="s">
        <v>159</v>
      </c>
      <c r="B20" s="468">
        <f>SUM(B10:B19)</f>
        <v>642919</v>
      </c>
      <c r="C20" s="344">
        <f>SUM(C10:C17)</f>
        <v>26871</v>
      </c>
      <c r="D20" s="449">
        <f t="shared" ref="D20:M20" si="0">SUM(D10:D17)</f>
        <v>28871</v>
      </c>
      <c r="E20" s="449">
        <f t="shared" si="0"/>
        <v>69371</v>
      </c>
      <c r="F20" s="449">
        <f t="shared" si="0"/>
        <v>48337</v>
      </c>
      <c r="G20" s="449">
        <f t="shared" si="0"/>
        <v>28371</v>
      </c>
      <c r="H20" s="449">
        <f t="shared" si="0"/>
        <v>29371</v>
      </c>
      <c r="I20" s="449">
        <f t="shared" si="0"/>
        <v>28370</v>
      </c>
      <c r="J20" s="449">
        <f t="shared" si="0"/>
        <v>28863</v>
      </c>
      <c r="K20" s="449">
        <f t="shared" si="0"/>
        <v>67905</v>
      </c>
      <c r="L20" s="449">
        <f t="shared" si="0"/>
        <v>26870</v>
      </c>
      <c r="M20" s="449">
        <f t="shared" si="0"/>
        <v>31871</v>
      </c>
      <c r="N20" s="450">
        <f>SUM(N10:N19)</f>
        <v>227848</v>
      </c>
      <c r="O20" s="447"/>
    </row>
    <row r="21" spans="1:15" ht="17.25" customHeight="1" thickBot="1" x14ac:dyDescent="0.35">
      <c r="A21" s="466" t="s">
        <v>183</v>
      </c>
      <c r="B21" s="469">
        <v>-135813</v>
      </c>
      <c r="C21" s="397">
        <v>-11318</v>
      </c>
      <c r="D21" s="397">
        <v>-11318</v>
      </c>
      <c r="E21" s="397">
        <v>-11318</v>
      </c>
      <c r="F21" s="397">
        <v>-11318</v>
      </c>
      <c r="G21" s="397">
        <v>-11318</v>
      </c>
      <c r="H21" s="397">
        <v>-11318</v>
      </c>
      <c r="I21" s="397">
        <v>-11318</v>
      </c>
      <c r="J21" s="397">
        <v>-11318</v>
      </c>
      <c r="K21" s="397">
        <v>-11318</v>
      </c>
      <c r="L21" s="397">
        <v>-11318</v>
      </c>
      <c r="M21" s="397">
        <v>-11318</v>
      </c>
      <c r="N21" s="448">
        <v>-11315</v>
      </c>
      <c r="O21" s="447"/>
    </row>
    <row r="22" spans="1:15" ht="15" customHeight="1" thickBot="1" x14ac:dyDescent="0.25">
      <c r="A22" s="465" t="s">
        <v>186</v>
      </c>
      <c r="B22" s="150">
        <f>SUM(B20:B21)</f>
        <v>507106</v>
      </c>
      <c r="C22" s="344">
        <f>SUM(C20:C21)</f>
        <v>15553</v>
      </c>
      <c r="D22" s="138">
        <f t="shared" ref="D22:M22" si="1">SUM(D20:D21)</f>
        <v>17553</v>
      </c>
      <c r="E22" s="138">
        <f t="shared" si="1"/>
        <v>58053</v>
      </c>
      <c r="F22" s="138">
        <f t="shared" si="1"/>
        <v>37019</v>
      </c>
      <c r="G22" s="138">
        <f t="shared" si="1"/>
        <v>17053</v>
      </c>
      <c r="H22" s="138">
        <f t="shared" si="1"/>
        <v>18053</v>
      </c>
      <c r="I22" s="138">
        <f t="shared" si="1"/>
        <v>17052</v>
      </c>
      <c r="J22" s="138">
        <f t="shared" si="1"/>
        <v>17545</v>
      </c>
      <c r="K22" s="138">
        <f t="shared" si="1"/>
        <v>56587</v>
      </c>
      <c r="L22" s="138">
        <f t="shared" si="1"/>
        <v>15552</v>
      </c>
      <c r="M22" s="138">
        <f t="shared" si="1"/>
        <v>20553</v>
      </c>
      <c r="N22" s="150">
        <f>SUM(N20:N21)</f>
        <v>216533</v>
      </c>
      <c r="O22" s="447"/>
    </row>
    <row r="23" spans="1:15" ht="14.25" customHeight="1" thickBot="1" x14ac:dyDescent="0.25">
      <c r="A23" s="58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5" ht="15" hidden="1" customHeight="1" thickBot="1" x14ac:dyDescent="0.25">
      <c r="A24" s="58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5" ht="15" hidden="1" customHeight="1" thickBot="1" x14ac:dyDescent="0.25">
      <c r="A25" s="58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696"/>
      <c r="M25" s="696"/>
      <c r="N25" s="696"/>
    </row>
    <row r="26" spans="1:15" ht="15" hidden="1" customHeight="1" thickBot="1" x14ac:dyDescent="0.25">
      <c r="A26" s="58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5" ht="15" customHeight="1" x14ac:dyDescent="0.2">
      <c r="A27" s="697" t="s">
        <v>2</v>
      </c>
      <c r="B27" s="699" t="s">
        <v>139</v>
      </c>
      <c r="C27" s="701" t="s">
        <v>320</v>
      </c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3"/>
    </row>
    <row r="28" spans="1:15" ht="15" customHeight="1" thickBot="1" x14ac:dyDescent="0.25">
      <c r="A28" s="698"/>
      <c r="B28" s="700"/>
      <c r="C28" s="394" t="s">
        <v>140</v>
      </c>
      <c r="D28" s="395" t="s">
        <v>141</v>
      </c>
      <c r="E28" s="395" t="s">
        <v>142</v>
      </c>
      <c r="F28" s="395" t="s">
        <v>143</v>
      </c>
      <c r="G28" s="395" t="s">
        <v>144</v>
      </c>
      <c r="H28" s="395" t="s">
        <v>145</v>
      </c>
      <c r="I28" s="395" t="s">
        <v>146</v>
      </c>
      <c r="J28" s="395" t="s">
        <v>147</v>
      </c>
      <c r="K28" s="395" t="s">
        <v>148</v>
      </c>
      <c r="L28" s="395" t="s">
        <v>149</v>
      </c>
      <c r="M28" s="395" t="s">
        <v>150</v>
      </c>
      <c r="N28" s="396" t="s">
        <v>151</v>
      </c>
    </row>
    <row r="29" spans="1:15" ht="15" customHeight="1" x14ac:dyDescent="0.25">
      <c r="A29" s="462" t="s">
        <v>190</v>
      </c>
      <c r="B29" s="454">
        <v>147259</v>
      </c>
      <c r="C29" s="398">
        <v>12270</v>
      </c>
      <c r="D29" s="402">
        <v>12272</v>
      </c>
      <c r="E29" s="402">
        <v>12270</v>
      </c>
      <c r="F29" s="402">
        <v>12272</v>
      </c>
      <c r="G29" s="402">
        <v>12272</v>
      </c>
      <c r="H29" s="402">
        <v>12272</v>
      </c>
      <c r="I29" s="402">
        <v>12272</v>
      </c>
      <c r="J29" s="402">
        <v>12271</v>
      </c>
      <c r="K29" s="402">
        <v>12272</v>
      </c>
      <c r="L29" s="402">
        <v>12272</v>
      </c>
      <c r="M29" s="402">
        <v>12272</v>
      </c>
      <c r="N29" s="403">
        <v>12272</v>
      </c>
      <c r="O29" s="447"/>
    </row>
    <row r="30" spans="1:15" ht="15" customHeight="1" x14ac:dyDescent="0.25">
      <c r="A30" s="463" t="s">
        <v>191</v>
      </c>
      <c r="B30" s="455">
        <v>28894</v>
      </c>
      <c r="C30" s="343">
        <v>2408</v>
      </c>
      <c r="D30" s="389">
        <v>2408</v>
      </c>
      <c r="E30" s="389">
        <v>2408</v>
      </c>
      <c r="F30" s="389">
        <v>2408</v>
      </c>
      <c r="G30" s="389">
        <v>2408</v>
      </c>
      <c r="H30" s="389">
        <v>2406</v>
      </c>
      <c r="I30" s="389">
        <v>2408</v>
      </c>
      <c r="J30" s="389">
        <v>2408</v>
      </c>
      <c r="K30" s="389">
        <v>2408</v>
      </c>
      <c r="L30" s="389">
        <v>2408</v>
      </c>
      <c r="M30" s="389">
        <v>2408</v>
      </c>
      <c r="N30" s="393">
        <v>2408</v>
      </c>
      <c r="O30" s="447"/>
    </row>
    <row r="31" spans="1:15" ht="15" customHeight="1" x14ac:dyDescent="0.25">
      <c r="A31" s="463" t="s">
        <v>192</v>
      </c>
      <c r="B31" s="455">
        <v>82446</v>
      </c>
      <c r="C31" s="341">
        <v>6871</v>
      </c>
      <c r="D31" s="51">
        <v>6871</v>
      </c>
      <c r="E31" s="51">
        <v>6871</v>
      </c>
      <c r="F31" s="51">
        <v>6871</v>
      </c>
      <c r="G31" s="51">
        <v>6871</v>
      </c>
      <c r="H31" s="51">
        <v>6865</v>
      </c>
      <c r="I31" s="51">
        <v>6871</v>
      </c>
      <c r="J31" s="51">
        <v>6871</v>
      </c>
      <c r="K31" s="51">
        <v>6871</v>
      </c>
      <c r="L31" s="51">
        <v>6871</v>
      </c>
      <c r="M31" s="51">
        <v>6871</v>
      </c>
      <c r="N31" s="52">
        <v>6871</v>
      </c>
      <c r="O31" s="447"/>
    </row>
    <row r="32" spans="1:15" ht="15" customHeight="1" x14ac:dyDescent="0.25">
      <c r="A32" s="463" t="s">
        <v>193</v>
      </c>
      <c r="B32" s="455">
        <v>10162</v>
      </c>
      <c r="C32" s="341">
        <v>847</v>
      </c>
      <c r="D32" s="51">
        <v>847</v>
      </c>
      <c r="E32" s="51">
        <v>847</v>
      </c>
      <c r="F32" s="51">
        <v>847</v>
      </c>
      <c r="G32" s="51">
        <v>847</v>
      </c>
      <c r="H32" s="51">
        <v>847</v>
      </c>
      <c r="I32" s="51">
        <v>847</v>
      </c>
      <c r="J32" s="51">
        <v>847</v>
      </c>
      <c r="K32" s="51">
        <v>845</v>
      </c>
      <c r="L32" s="51">
        <v>847</v>
      </c>
      <c r="M32" s="51">
        <v>847</v>
      </c>
      <c r="N32" s="52">
        <v>847</v>
      </c>
      <c r="O32" s="447"/>
    </row>
    <row r="33" spans="1:15" ht="15" customHeight="1" x14ac:dyDescent="0.25">
      <c r="A33" s="463" t="s">
        <v>194</v>
      </c>
      <c r="B33" s="455">
        <v>8187</v>
      </c>
      <c r="C33" s="341">
        <v>682</v>
      </c>
      <c r="D33" s="51">
        <v>685</v>
      </c>
      <c r="E33" s="51">
        <v>682</v>
      </c>
      <c r="F33" s="51">
        <v>682</v>
      </c>
      <c r="G33" s="51">
        <v>682</v>
      </c>
      <c r="H33" s="51">
        <v>682</v>
      </c>
      <c r="I33" s="51">
        <v>682</v>
      </c>
      <c r="J33" s="51">
        <v>682</v>
      </c>
      <c r="K33" s="51">
        <v>682</v>
      </c>
      <c r="L33" s="51">
        <v>682</v>
      </c>
      <c r="M33" s="51">
        <v>682</v>
      </c>
      <c r="N33" s="52">
        <v>682</v>
      </c>
      <c r="O33" s="447"/>
    </row>
    <row r="34" spans="1:15" ht="15" customHeight="1" x14ac:dyDescent="0.25">
      <c r="A34" s="463" t="s">
        <v>195</v>
      </c>
      <c r="B34" s="455">
        <v>6547</v>
      </c>
      <c r="C34" s="341">
        <v>120</v>
      </c>
      <c r="D34" s="51">
        <v>120</v>
      </c>
      <c r="E34" s="51">
        <v>2500</v>
      </c>
      <c r="F34" s="51">
        <v>120</v>
      </c>
      <c r="G34" s="51">
        <v>120</v>
      </c>
      <c r="H34" s="51">
        <v>620</v>
      </c>
      <c r="I34" s="51">
        <v>140</v>
      </c>
      <c r="J34" s="51">
        <v>2300</v>
      </c>
      <c r="K34" s="51">
        <v>120</v>
      </c>
      <c r="L34" s="51">
        <v>197</v>
      </c>
      <c r="M34" s="51">
        <v>70</v>
      </c>
      <c r="N34" s="52">
        <v>120</v>
      </c>
      <c r="O34" s="447"/>
    </row>
    <row r="35" spans="1:15" s="213" customFormat="1" ht="15" customHeight="1" x14ac:dyDescent="0.25">
      <c r="A35" s="463" t="s">
        <v>198</v>
      </c>
      <c r="B35" s="455">
        <v>135813</v>
      </c>
      <c r="C35" s="343">
        <v>11318</v>
      </c>
      <c r="D35" s="389">
        <v>11318</v>
      </c>
      <c r="E35" s="389">
        <v>11318</v>
      </c>
      <c r="F35" s="389">
        <v>11318</v>
      </c>
      <c r="G35" s="389">
        <v>11318</v>
      </c>
      <c r="H35" s="389">
        <v>11318</v>
      </c>
      <c r="I35" s="389">
        <v>11318</v>
      </c>
      <c r="J35" s="389">
        <v>11318</v>
      </c>
      <c r="K35" s="389">
        <v>11318</v>
      </c>
      <c r="L35" s="389">
        <v>11318</v>
      </c>
      <c r="M35" s="389">
        <v>11318</v>
      </c>
      <c r="N35" s="393">
        <v>11315</v>
      </c>
      <c r="O35" s="447"/>
    </row>
    <row r="36" spans="1:15" ht="15" customHeight="1" x14ac:dyDescent="0.25">
      <c r="A36" s="463" t="s">
        <v>197</v>
      </c>
      <c r="B36" s="456">
        <v>26023</v>
      </c>
      <c r="C36" s="343"/>
      <c r="D36" s="389">
        <v>1000</v>
      </c>
      <c r="E36" s="389">
        <v>1500</v>
      </c>
      <c r="F36" s="389">
        <v>9000</v>
      </c>
      <c r="G36" s="389"/>
      <c r="H36" s="389">
        <v>500</v>
      </c>
      <c r="I36" s="389">
        <v>23</v>
      </c>
      <c r="J36" s="389">
        <v>5000</v>
      </c>
      <c r="K36" s="389">
        <v>7000</v>
      </c>
      <c r="L36" s="389"/>
      <c r="M36" s="389">
        <v>2000</v>
      </c>
      <c r="N36" s="393"/>
      <c r="O36" s="447"/>
    </row>
    <row r="37" spans="1:15" ht="15" customHeight="1" x14ac:dyDescent="0.25">
      <c r="A37" s="463" t="s">
        <v>276</v>
      </c>
      <c r="B37" s="457">
        <v>159438</v>
      </c>
      <c r="C37" s="341"/>
      <c r="D37" s="51"/>
      <c r="E37" s="51">
        <v>20000</v>
      </c>
      <c r="F37" s="51"/>
      <c r="G37" s="51">
        <v>10000</v>
      </c>
      <c r="H37" s="51">
        <v>4438</v>
      </c>
      <c r="I37" s="51"/>
      <c r="J37" s="51">
        <v>25000</v>
      </c>
      <c r="K37" s="51"/>
      <c r="L37" s="51">
        <v>50000</v>
      </c>
      <c r="M37" s="51"/>
      <c r="N37" s="52">
        <v>50000</v>
      </c>
      <c r="O37" s="447"/>
    </row>
    <row r="38" spans="1:15" s="213" customFormat="1" ht="15" customHeight="1" x14ac:dyDescent="0.25">
      <c r="A38" s="463" t="s">
        <v>327</v>
      </c>
      <c r="B38" s="458">
        <v>5321</v>
      </c>
      <c r="C38" s="341">
        <v>5321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2"/>
      <c r="O38" s="447"/>
    </row>
    <row r="39" spans="1:15" ht="15" customHeight="1" x14ac:dyDescent="0.25">
      <c r="A39" s="463" t="s">
        <v>328</v>
      </c>
      <c r="B39" s="458">
        <v>1000</v>
      </c>
      <c r="C39" s="341"/>
      <c r="D39" s="51"/>
      <c r="E39" s="51">
        <v>500</v>
      </c>
      <c r="F39" s="51"/>
      <c r="G39" s="51"/>
      <c r="H39" s="51"/>
      <c r="I39" s="51"/>
      <c r="J39" s="51">
        <v>500</v>
      </c>
      <c r="K39" s="51"/>
      <c r="L39" s="51"/>
      <c r="M39" s="51"/>
      <c r="N39" s="52"/>
      <c r="O39" s="447"/>
    </row>
    <row r="40" spans="1:15" ht="15" customHeight="1" x14ac:dyDescent="0.25">
      <c r="A40" s="463" t="s">
        <v>196</v>
      </c>
      <c r="B40" s="458">
        <v>31829</v>
      </c>
      <c r="C40" s="345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393">
        <v>31829</v>
      </c>
      <c r="O40" s="447"/>
    </row>
    <row r="41" spans="1:15" ht="15" customHeight="1" thickBot="1" x14ac:dyDescent="0.25">
      <c r="A41" s="464" t="s">
        <v>152</v>
      </c>
      <c r="B41" s="459">
        <f t="shared" ref="B41:N41" si="2">SUM(B29:B40)</f>
        <v>642919</v>
      </c>
      <c r="C41" s="404">
        <f t="shared" si="2"/>
        <v>39837</v>
      </c>
      <c r="D41" s="405">
        <f t="shared" si="2"/>
        <v>35521</v>
      </c>
      <c r="E41" s="405">
        <f t="shared" si="2"/>
        <v>58896</v>
      </c>
      <c r="F41" s="405">
        <f t="shared" si="2"/>
        <v>43518</v>
      </c>
      <c r="G41" s="405">
        <f t="shared" si="2"/>
        <v>44518</v>
      </c>
      <c r="H41" s="405">
        <f t="shared" si="2"/>
        <v>39948</v>
      </c>
      <c r="I41" s="405">
        <f t="shared" si="2"/>
        <v>34561</v>
      </c>
      <c r="J41" s="405">
        <f t="shared" si="2"/>
        <v>67197</v>
      </c>
      <c r="K41" s="405">
        <f t="shared" si="2"/>
        <v>41516</v>
      </c>
      <c r="L41" s="405">
        <f t="shared" si="2"/>
        <v>84595</v>
      </c>
      <c r="M41" s="405">
        <f t="shared" si="2"/>
        <v>36468</v>
      </c>
      <c r="N41" s="406">
        <f t="shared" si="2"/>
        <v>116344</v>
      </c>
      <c r="O41" s="447"/>
    </row>
    <row r="42" spans="1:15" ht="15.75" thickBot="1" x14ac:dyDescent="0.35">
      <c r="A42" s="466" t="s">
        <v>183</v>
      </c>
      <c r="B42" s="460">
        <v>-135813</v>
      </c>
      <c r="C42" s="410">
        <v>-11318</v>
      </c>
      <c r="D42" s="411">
        <v>-11318</v>
      </c>
      <c r="E42" s="411">
        <v>-11318</v>
      </c>
      <c r="F42" s="411">
        <v>-11318</v>
      </c>
      <c r="G42" s="411">
        <v>-11318</v>
      </c>
      <c r="H42" s="411">
        <v>-11318</v>
      </c>
      <c r="I42" s="411">
        <v>-11318</v>
      </c>
      <c r="J42" s="411">
        <v>-11318</v>
      </c>
      <c r="K42" s="411">
        <v>-11318</v>
      </c>
      <c r="L42" s="411">
        <v>-11318</v>
      </c>
      <c r="M42" s="411">
        <v>-11318</v>
      </c>
      <c r="N42" s="412">
        <v>-11315</v>
      </c>
      <c r="O42" s="447"/>
    </row>
    <row r="43" spans="1:15" ht="13.5" thickBot="1" x14ac:dyDescent="0.25">
      <c r="A43" s="465" t="s">
        <v>186</v>
      </c>
      <c r="B43" s="461">
        <f>SUM(B41:B42)</f>
        <v>507106</v>
      </c>
      <c r="C43" s="407">
        <f>SUM(C41:C42)</f>
        <v>28519</v>
      </c>
      <c r="D43" s="408">
        <f t="shared" ref="D43:N43" si="3">SUM(D41:D42)</f>
        <v>24203</v>
      </c>
      <c r="E43" s="408">
        <f t="shared" si="3"/>
        <v>47578</v>
      </c>
      <c r="F43" s="408">
        <f t="shared" si="3"/>
        <v>32200</v>
      </c>
      <c r="G43" s="408">
        <f t="shared" si="3"/>
        <v>33200</v>
      </c>
      <c r="H43" s="408">
        <f t="shared" si="3"/>
        <v>28630</v>
      </c>
      <c r="I43" s="408">
        <f t="shared" si="3"/>
        <v>23243</v>
      </c>
      <c r="J43" s="408">
        <f t="shared" si="3"/>
        <v>55879</v>
      </c>
      <c r="K43" s="408">
        <f t="shared" si="3"/>
        <v>30198</v>
      </c>
      <c r="L43" s="408">
        <f t="shared" si="3"/>
        <v>73277</v>
      </c>
      <c r="M43" s="408">
        <f t="shared" si="3"/>
        <v>25150</v>
      </c>
      <c r="N43" s="409">
        <f t="shared" si="3"/>
        <v>105029</v>
      </c>
      <c r="O43" s="447"/>
    </row>
  </sheetData>
  <mergeCells count="12">
    <mergeCell ref="A27:A28"/>
    <mergeCell ref="B27:B28"/>
    <mergeCell ref="C27:N27"/>
    <mergeCell ref="A7:N7"/>
    <mergeCell ref="A8:A9"/>
    <mergeCell ref="B8:B9"/>
    <mergeCell ref="C8:N8"/>
    <mergeCell ref="A1:N1"/>
    <mergeCell ref="A4:N4"/>
    <mergeCell ref="A5:N5"/>
    <mergeCell ref="L25:N25"/>
    <mergeCell ref="A2:N2"/>
  </mergeCells>
  <phoneticPr fontId="12" type="noConversion"/>
  <pageMargins left="0.59055118110236227" right="0.59055118110236227" top="0.78740157480314965" bottom="0.59055118110236227" header="0.51181102362204722" footer="0.51181102362204722"/>
  <pageSetup paperSize="9" scale="8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E16"/>
  <sheetViews>
    <sheetView workbookViewId="0">
      <selection activeCell="A3" sqref="A3:D3"/>
    </sheetView>
  </sheetViews>
  <sheetFormatPr defaultRowHeight="14.25" x14ac:dyDescent="0.2"/>
  <cols>
    <col min="1" max="1" width="9.140625" style="522"/>
    <col min="2" max="2" width="40.28515625" style="522" customWidth="1"/>
    <col min="3" max="3" width="15.5703125" style="522" customWidth="1"/>
    <col min="4" max="16384" width="9.140625" style="522"/>
  </cols>
  <sheetData>
    <row r="2" spans="1:5" ht="15" customHeight="1" x14ac:dyDescent="0.2">
      <c r="A2" s="627" t="s">
        <v>412</v>
      </c>
      <c r="B2" s="627"/>
      <c r="C2" s="627"/>
      <c r="D2" s="627"/>
      <c r="E2" s="14"/>
    </row>
    <row r="3" spans="1:5" x14ac:dyDescent="0.2">
      <c r="A3" s="688" t="s">
        <v>397</v>
      </c>
      <c r="B3" s="688"/>
      <c r="C3" s="688"/>
      <c r="D3" s="688"/>
    </row>
    <row r="4" spans="1:5" ht="15" x14ac:dyDescent="0.2">
      <c r="B4" s="513"/>
      <c r="C4" s="513"/>
      <c r="D4" s="513"/>
    </row>
    <row r="5" spans="1:5" ht="15" x14ac:dyDescent="0.25">
      <c r="A5" s="684" t="s">
        <v>221</v>
      </c>
      <c r="B5" s="684"/>
      <c r="C5" s="684"/>
      <c r="D5" s="684"/>
    </row>
    <row r="6" spans="1:5" ht="15" x14ac:dyDescent="0.25">
      <c r="A6" s="684" t="s">
        <v>318</v>
      </c>
      <c r="B6" s="684"/>
      <c r="C6" s="684"/>
      <c r="D6" s="684"/>
    </row>
    <row r="8" spans="1:5" ht="17.25" customHeight="1" x14ac:dyDescent="0.2">
      <c r="B8" s="712" t="s">
        <v>154</v>
      </c>
      <c r="C8" s="712"/>
    </row>
    <row r="9" spans="1:5" ht="17.25" customHeight="1" x14ac:dyDescent="0.2">
      <c r="B9" s="712"/>
      <c r="C9" s="712"/>
    </row>
    <row r="10" spans="1:5" ht="17.25" customHeight="1" thickBot="1" x14ac:dyDescent="0.25"/>
    <row r="11" spans="1:5" ht="20.25" customHeight="1" thickBot="1" x14ac:dyDescent="0.25">
      <c r="B11" s="572" t="s">
        <v>155</v>
      </c>
      <c r="C11" s="573" t="s">
        <v>10</v>
      </c>
    </row>
    <row r="12" spans="1:5" ht="20.25" customHeight="1" x14ac:dyDescent="0.2">
      <c r="B12" s="574" t="s">
        <v>401</v>
      </c>
      <c r="C12" s="575"/>
    </row>
    <row r="13" spans="1:5" ht="20.25" customHeight="1" x14ac:dyDescent="0.2">
      <c r="B13" s="576" t="s">
        <v>156</v>
      </c>
      <c r="C13" s="577">
        <v>585</v>
      </c>
    </row>
    <row r="14" spans="1:5" ht="20.25" customHeight="1" x14ac:dyDescent="0.2">
      <c r="B14" s="576" t="s">
        <v>157</v>
      </c>
      <c r="C14" s="560"/>
    </row>
    <row r="15" spans="1:5" ht="20.25" customHeight="1" x14ac:dyDescent="0.2">
      <c r="B15" s="576" t="s">
        <v>158</v>
      </c>
      <c r="C15" s="560"/>
    </row>
    <row r="16" spans="1:5" ht="20.25" customHeight="1" thickBot="1" x14ac:dyDescent="0.3">
      <c r="B16" s="578" t="s">
        <v>0</v>
      </c>
      <c r="C16" s="579">
        <f>SUM(C12:C15)</f>
        <v>585</v>
      </c>
    </row>
  </sheetData>
  <mergeCells count="6">
    <mergeCell ref="A2:D2"/>
    <mergeCell ref="B9:C9"/>
    <mergeCell ref="A5:D5"/>
    <mergeCell ref="A6:D6"/>
    <mergeCell ref="B8:C8"/>
    <mergeCell ref="A3:D3"/>
  </mergeCells>
  <phoneticPr fontId="12" type="noConversion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23"/>
  <sheetViews>
    <sheetView tabSelected="1" workbookViewId="0">
      <selection activeCell="A2" sqref="A2:E2"/>
    </sheetView>
  </sheetViews>
  <sheetFormatPr defaultRowHeight="12.75" x14ac:dyDescent="0.2"/>
  <cols>
    <col min="1" max="1" width="5.28515625" customWidth="1"/>
    <col min="2" max="2" width="54.28515625" customWidth="1"/>
  </cols>
  <sheetData>
    <row r="1" spans="1:6" ht="15" x14ac:dyDescent="0.2">
      <c r="A1" s="627" t="s">
        <v>413</v>
      </c>
      <c r="B1" s="627"/>
      <c r="C1" s="627"/>
      <c r="D1" s="627"/>
      <c r="E1" s="627"/>
      <c r="F1" s="14"/>
    </row>
    <row r="2" spans="1:6" ht="15" x14ac:dyDescent="0.2">
      <c r="A2" s="714" t="s">
        <v>397</v>
      </c>
      <c r="B2" s="714"/>
      <c r="C2" s="714"/>
      <c r="D2" s="714"/>
      <c r="E2" s="714"/>
      <c r="F2" s="195"/>
    </row>
    <row r="3" spans="1:6" ht="42" customHeight="1" x14ac:dyDescent="0.2">
      <c r="B3" s="713" t="s">
        <v>243</v>
      </c>
      <c r="C3" s="713"/>
      <c r="D3" s="713"/>
      <c r="E3" s="713"/>
    </row>
    <row r="4" spans="1:6" s="213" customFormat="1" ht="42" customHeight="1" x14ac:dyDescent="0.2">
      <c r="B4" s="514"/>
      <c r="C4" s="514"/>
      <c r="D4" s="514"/>
      <c r="E4" s="514"/>
    </row>
    <row r="5" spans="1:6" ht="15" thickBot="1" x14ac:dyDescent="0.25">
      <c r="B5" s="197"/>
      <c r="C5" s="197"/>
      <c r="D5" s="198"/>
      <c r="E5" s="199" t="s">
        <v>10</v>
      </c>
    </row>
    <row r="6" spans="1:6" ht="19.5" customHeight="1" thickBot="1" x14ac:dyDescent="0.3">
      <c r="A6" s="201"/>
      <c r="B6" s="202" t="s">
        <v>7</v>
      </c>
      <c r="C6" s="202">
        <v>2018</v>
      </c>
      <c r="D6" s="203">
        <v>2019</v>
      </c>
      <c r="E6" s="204">
        <v>2020</v>
      </c>
    </row>
    <row r="7" spans="1:6" ht="19.5" customHeight="1" x14ac:dyDescent="0.25">
      <c r="A7" s="215" t="s">
        <v>14</v>
      </c>
      <c r="B7" s="205" t="s">
        <v>244</v>
      </c>
      <c r="C7" s="224">
        <f>C8+C9+C10+C11+C12+C13</f>
        <v>90487</v>
      </c>
      <c r="D7" s="224">
        <f t="shared" ref="D7:E7" si="0">D8+D9+D10+D11+D12+D13</f>
        <v>60300</v>
      </c>
      <c r="E7" s="226">
        <f t="shared" si="0"/>
        <v>61200</v>
      </c>
    </row>
    <row r="8" spans="1:6" ht="19.5" customHeight="1" x14ac:dyDescent="0.25">
      <c r="A8" s="216" t="s">
        <v>246</v>
      </c>
      <c r="B8" s="206" t="s">
        <v>245</v>
      </c>
      <c r="C8" s="207">
        <v>89430</v>
      </c>
      <c r="D8" s="207">
        <v>60000</v>
      </c>
      <c r="E8" s="217">
        <v>61000</v>
      </c>
    </row>
    <row r="9" spans="1:6" ht="48" customHeight="1" x14ac:dyDescent="0.25">
      <c r="A9" s="216"/>
      <c r="B9" s="206" t="s">
        <v>247</v>
      </c>
      <c r="C9" s="322"/>
      <c r="D9" s="322"/>
      <c r="E9" s="323"/>
    </row>
    <row r="10" spans="1:6" ht="19.5" customHeight="1" x14ac:dyDescent="0.25">
      <c r="A10" s="216" t="s">
        <v>248</v>
      </c>
      <c r="B10" s="206" t="s">
        <v>249</v>
      </c>
      <c r="C10" s="322"/>
      <c r="D10" s="322"/>
      <c r="E10" s="323"/>
    </row>
    <row r="11" spans="1:6" ht="33.75" customHeight="1" x14ac:dyDescent="0.25">
      <c r="A11" s="216" t="s">
        <v>250</v>
      </c>
      <c r="B11" s="206" t="s">
        <v>251</v>
      </c>
      <c r="C11" s="322"/>
      <c r="D11" s="322"/>
      <c r="E11" s="323"/>
    </row>
    <row r="12" spans="1:6" ht="19.5" customHeight="1" x14ac:dyDescent="0.25">
      <c r="A12" s="216" t="s">
        <v>252</v>
      </c>
      <c r="B12" s="206" t="s">
        <v>253</v>
      </c>
      <c r="C12" s="207">
        <v>1057</v>
      </c>
      <c r="D12" s="207">
        <v>300</v>
      </c>
      <c r="E12" s="217">
        <v>200</v>
      </c>
    </row>
    <row r="13" spans="1:6" ht="19.5" customHeight="1" x14ac:dyDescent="0.25">
      <c r="A13" s="216" t="s">
        <v>254</v>
      </c>
      <c r="B13" s="206" t="s">
        <v>255</v>
      </c>
      <c r="C13" s="207"/>
      <c r="D13" s="207"/>
      <c r="E13" s="217"/>
    </row>
    <row r="14" spans="1:6" ht="19.5" customHeight="1" x14ac:dyDescent="0.25">
      <c r="A14" s="218" t="s">
        <v>37</v>
      </c>
      <c r="B14" s="208" t="s">
        <v>256</v>
      </c>
      <c r="C14" s="207"/>
      <c r="D14" s="207"/>
      <c r="E14" s="217"/>
    </row>
    <row r="15" spans="1:6" ht="33" customHeight="1" x14ac:dyDescent="0.25">
      <c r="A15" s="218" t="s">
        <v>38</v>
      </c>
      <c r="B15" s="580" t="s">
        <v>257</v>
      </c>
      <c r="C15" s="225">
        <f>C16+C17+C18+C19+C20+C21+C22</f>
        <v>0</v>
      </c>
      <c r="D15" s="225">
        <f t="shared" ref="D15:E15" si="1">D16+D17+D18+D19+D20+D21+D22</f>
        <v>0</v>
      </c>
      <c r="E15" s="227">
        <f t="shared" si="1"/>
        <v>0</v>
      </c>
    </row>
    <row r="16" spans="1:6" ht="19.5" customHeight="1" x14ac:dyDescent="0.25">
      <c r="A16" s="216" t="s">
        <v>258</v>
      </c>
      <c r="B16" s="210" t="s">
        <v>259</v>
      </c>
      <c r="C16" s="209">
        <v>0</v>
      </c>
      <c r="D16" s="209">
        <v>0</v>
      </c>
      <c r="E16" s="219">
        <v>0</v>
      </c>
    </row>
    <row r="17" spans="1:5" ht="19.5" customHeight="1" x14ac:dyDescent="0.25">
      <c r="A17" s="216" t="s">
        <v>260</v>
      </c>
      <c r="B17" s="211" t="s">
        <v>261</v>
      </c>
      <c r="C17" s="209">
        <v>0</v>
      </c>
      <c r="D17" s="209">
        <v>0</v>
      </c>
      <c r="E17" s="219">
        <v>0</v>
      </c>
    </row>
    <row r="18" spans="1:5" ht="19.5" customHeight="1" x14ac:dyDescent="0.25">
      <c r="A18" s="216" t="s">
        <v>262</v>
      </c>
      <c r="B18" s="210" t="s">
        <v>263</v>
      </c>
      <c r="C18" s="209">
        <v>0</v>
      </c>
      <c r="D18" s="209">
        <v>0</v>
      </c>
      <c r="E18" s="219">
        <v>0</v>
      </c>
    </row>
    <row r="19" spans="1:5" ht="19.5" customHeight="1" x14ac:dyDescent="0.25">
      <c r="A19" s="216" t="s">
        <v>265</v>
      </c>
      <c r="B19" s="212" t="s">
        <v>264</v>
      </c>
      <c r="C19" s="212">
        <v>0</v>
      </c>
      <c r="D19" s="212">
        <v>0</v>
      </c>
      <c r="E19" s="220">
        <v>0</v>
      </c>
    </row>
    <row r="20" spans="1:5" ht="19.5" customHeight="1" x14ac:dyDescent="0.25">
      <c r="A20" s="216" t="s">
        <v>266</v>
      </c>
      <c r="B20" s="212" t="s">
        <v>267</v>
      </c>
      <c r="C20" s="212">
        <v>0</v>
      </c>
      <c r="D20" s="212">
        <v>0</v>
      </c>
      <c r="E20" s="220">
        <v>0</v>
      </c>
    </row>
    <row r="21" spans="1:5" ht="19.5" customHeight="1" x14ac:dyDescent="0.25">
      <c r="A21" s="216" t="s">
        <v>268</v>
      </c>
      <c r="B21" s="212" t="s">
        <v>269</v>
      </c>
      <c r="C21" s="212">
        <v>0</v>
      </c>
      <c r="D21" s="212">
        <v>0</v>
      </c>
      <c r="E21" s="220">
        <v>0</v>
      </c>
    </row>
    <row r="22" spans="1:5" ht="19.5" customHeight="1" thickBot="1" x14ac:dyDescent="0.3">
      <c r="A22" s="221" t="s">
        <v>270</v>
      </c>
      <c r="B22" s="222" t="s">
        <v>271</v>
      </c>
      <c r="C22" s="222">
        <v>0</v>
      </c>
      <c r="D22" s="222">
        <v>0</v>
      </c>
      <c r="E22" s="223">
        <v>0</v>
      </c>
    </row>
    <row r="23" spans="1:5" x14ac:dyDescent="0.2">
      <c r="A23" s="200"/>
    </row>
  </sheetData>
  <mergeCells count="3">
    <mergeCell ref="B3:E3"/>
    <mergeCell ref="A1:E1"/>
    <mergeCell ref="A2:E2"/>
  </mergeCells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96"/>
  <sheetViews>
    <sheetView workbookViewId="0">
      <selection activeCell="A2" sqref="A2"/>
    </sheetView>
  </sheetViews>
  <sheetFormatPr defaultRowHeight="12.75" x14ac:dyDescent="0.2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  <col min="9" max="9" width="12.5703125" bestFit="1" customWidth="1"/>
    <col min="10" max="10" width="13.7109375" bestFit="1" customWidth="1"/>
  </cols>
  <sheetData>
    <row r="1" spans="1:10" ht="15" customHeight="1" x14ac:dyDescent="0.2">
      <c r="A1" s="581" t="s">
        <v>403</v>
      </c>
      <c r="B1" s="581"/>
      <c r="C1" s="581"/>
      <c r="D1" s="581"/>
      <c r="E1" s="581"/>
      <c r="F1" s="581"/>
      <c r="G1" s="581"/>
      <c r="H1" s="581"/>
    </row>
    <row r="2" spans="1:10" ht="15.75" customHeight="1" x14ac:dyDescent="0.2">
      <c r="B2" s="590"/>
      <c r="C2" s="591"/>
      <c r="D2" s="591"/>
      <c r="E2" s="591"/>
      <c r="F2" s="591"/>
      <c r="G2" s="8"/>
      <c r="H2" s="8"/>
      <c r="I2" s="8"/>
    </row>
    <row r="3" spans="1:10" s="2" customFormat="1" ht="16.5" customHeight="1" x14ac:dyDescent="0.25">
      <c r="A3" s="588" t="s">
        <v>221</v>
      </c>
      <c r="B3" s="588"/>
      <c r="C3" s="588"/>
      <c r="D3" s="588"/>
      <c r="E3" s="588"/>
      <c r="F3" s="588"/>
      <c r="G3" s="588"/>
      <c r="H3" s="588"/>
    </row>
    <row r="4" spans="1:10" ht="33" customHeight="1" x14ac:dyDescent="0.2">
      <c r="A4" s="589" t="s">
        <v>322</v>
      </c>
      <c r="B4" s="589"/>
      <c r="C4" s="589"/>
      <c r="D4" s="589"/>
      <c r="E4" s="589"/>
      <c r="F4" s="589"/>
      <c r="G4" s="589"/>
      <c r="H4" s="589"/>
    </row>
    <row r="5" spans="1:10" s="213" customFormat="1" ht="19.5" customHeight="1" x14ac:dyDescent="0.2">
      <c r="A5" s="592" t="s">
        <v>335</v>
      </c>
      <c r="B5" s="592"/>
      <c r="C5" s="592"/>
      <c r="D5" s="592"/>
      <c r="E5" s="592"/>
      <c r="F5" s="592"/>
      <c r="G5" s="592"/>
      <c r="H5" s="592"/>
    </row>
    <row r="6" spans="1:10" ht="18.75" thickBot="1" x14ac:dyDescent="0.3">
      <c r="A6" s="228"/>
      <c r="B6" s="228"/>
      <c r="C6" s="228"/>
      <c r="D6" s="228"/>
      <c r="E6" s="228"/>
      <c r="F6" s="213"/>
      <c r="G6" s="6"/>
      <c r="H6" s="214" t="s">
        <v>10</v>
      </c>
    </row>
    <row r="7" spans="1:10" ht="15.75" thickBot="1" x14ac:dyDescent="0.25">
      <c r="A7" s="584" t="s">
        <v>1</v>
      </c>
      <c r="B7" s="585"/>
      <c r="C7" s="586"/>
      <c r="D7" s="587"/>
      <c r="E7" s="584" t="s">
        <v>2</v>
      </c>
      <c r="F7" s="585"/>
      <c r="G7" s="586"/>
      <c r="H7" s="587"/>
    </row>
    <row r="8" spans="1:10" ht="37.5" customHeight="1" thickBot="1" x14ac:dyDescent="0.3">
      <c r="A8" s="232"/>
      <c r="B8" s="233" t="s">
        <v>272</v>
      </c>
      <c r="C8" s="368" t="s">
        <v>273</v>
      </c>
      <c r="D8" s="399" t="s">
        <v>274</v>
      </c>
      <c r="E8" s="235"/>
      <c r="F8" s="233" t="s">
        <v>272</v>
      </c>
      <c r="G8" s="234" t="s">
        <v>273</v>
      </c>
      <c r="H8" s="236" t="s">
        <v>274</v>
      </c>
    </row>
    <row r="9" spans="1:10" ht="20.100000000000001" customHeight="1" x14ac:dyDescent="0.25">
      <c r="A9" s="237" t="s">
        <v>275</v>
      </c>
      <c r="B9" s="358">
        <v>149410</v>
      </c>
      <c r="C9" s="370">
        <v>149410</v>
      </c>
      <c r="D9" s="371"/>
      <c r="E9" s="364" t="s">
        <v>190</v>
      </c>
      <c r="F9" s="238">
        <v>147259</v>
      </c>
      <c r="G9" s="239">
        <v>147259</v>
      </c>
      <c r="H9" s="74"/>
    </row>
    <row r="10" spans="1:10" ht="20.100000000000001" customHeight="1" x14ac:dyDescent="0.25">
      <c r="A10" s="240" t="s">
        <v>199</v>
      </c>
      <c r="B10" s="359">
        <v>21816</v>
      </c>
      <c r="C10" s="372">
        <v>21816</v>
      </c>
      <c r="D10" s="373"/>
      <c r="E10" s="365" t="s">
        <v>191</v>
      </c>
      <c r="F10" s="241">
        <v>28894</v>
      </c>
      <c r="G10" s="242">
        <v>28894</v>
      </c>
      <c r="H10" s="78"/>
    </row>
    <row r="11" spans="1:10" ht="20.100000000000001" customHeight="1" x14ac:dyDescent="0.25">
      <c r="A11" s="240" t="s">
        <v>200</v>
      </c>
      <c r="B11" s="359">
        <v>90487</v>
      </c>
      <c r="C11" s="372">
        <v>90487</v>
      </c>
      <c r="D11" s="373"/>
      <c r="E11" s="365" t="s">
        <v>192</v>
      </c>
      <c r="F11" s="241">
        <v>82446</v>
      </c>
      <c r="G11" s="242">
        <v>80446</v>
      </c>
      <c r="H11" s="78">
        <v>2000</v>
      </c>
    </row>
    <row r="12" spans="1:10" ht="20.100000000000001" customHeight="1" x14ac:dyDescent="0.25">
      <c r="A12" s="240" t="s">
        <v>201</v>
      </c>
      <c r="B12" s="359">
        <v>15413</v>
      </c>
      <c r="C12" s="372">
        <v>15413</v>
      </c>
      <c r="D12" s="373"/>
      <c r="E12" s="365" t="s">
        <v>193</v>
      </c>
      <c r="F12" s="241">
        <v>10162</v>
      </c>
      <c r="G12" s="242">
        <v>6972</v>
      </c>
      <c r="H12" s="78">
        <v>3190</v>
      </c>
      <c r="J12" s="401"/>
    </row>
    <row r="13" spans="1:10" ht="20.100000000000001" customHeight="1" x14ac:dyDescent="0.25">
      <c r="A13" s="244" t="s">
        <v>202</v>
      </c>
      <c r="B13" s="360">
        <v>6034</v>
      </c>
      <c r="C13" s="374">
        <v>6034</v>
      </c>
      <c r="D13" s="373"/>
      <c r="E13" s="365" t="s">
        <v>194</v>
      </c>
      <c r="F13" s="241">
        <v>8187</v>
      </c>
      <c r="G13" s="242">
        <v>8187</v>
      </c>
      <c r="H13" s="243"/>
    </row>
    <row r="14" spans="1:10" ht="20.100000000000001" customHeight="1" x14ac:dyDescent="0.25">
      <c r="A14" s="244" t="s">
        <v>203</v>
      </c>
      <c r="B14" s="360">
        <v>21466</v>
      </c>
      <c r="C14" s="374">
        <v>21466</v>
      </c>
      <c r="D14" s="373"/>
      <c r="E14" s="365" t="s">
        <v>195</v>
      </c>
      <c r="F14" s="241">
        <v>6547</v>
      </c>
      <c r="G14" s="242"/>
      <c r="H14" s="78">
        <v>6547</v>
      </c>
    </row>
    <row r="15" spans="1:10" ht="20.100000000000001" customHeight="1" x14ac:dyDescent="0.25">
      <c r="A15" s="261" t="s">
        <v>277</v>
      </c>
      <c r="B15" s="360">
        <v>1500</v>
      </c>
      <c r="C15" s="374">
        <v>1500</v>
      </c>
      <c r="D15" s="373"/>
      <c r="E15" s="365" t="s">
        <v>236</v>
      </c>
      <c r="F15" s="241"/>
      <c r="G15" s="245"/>
      <c r="H15" s="78"/>
    </row>
    <row r="16" spans="1:10" ht="20.100000000000001" customHeight="1" x14ac:dyDescent="0.25">
      <c r="A16" s="244" t="s">
        <v>206</v>
      </c>
      <c r="B16" s="360">
        <v>135813</v>
      </c>
      <c r="C16" s="374">
        <v>135813</v>
      </c>
      <c r="D16" s="373"/>
      <c r="E16" s="365" t="s">
        <v>198</v>
      </c>
      <c r="F16" s="241">
        <v>135813</v>
      </c>
      <c r="G16" s="242">
        <v>135813</v>
      </c>
      <c r="H16" s="78"/>
    </row>
    <row r="17" spans="1:10" ht="20.100000000000001" customHeight="1" x14ac:dyDescent="0.2">
      <c r="A17" s="246" t="s">
        <v>8</v>
      </c>
      <c r="B17" s="361">
        <f>SUM(B9:B16)</f>
        <v>441939</v>
      </c>
      <c r="C17" s="375">
        <f>SUM(C9:C16)</f>
        <v>441939</v>
      </c>
      <c r="D17" s="376">
        <f>SUM(D9:D16)</f>
        <v>0</v>
      </c>
      <c r="E17" s="366" t="s">
        <v>9</v>
      </c>
      <c r="F17" s="247">
        <f>SUM(F9:F16)</f>
        <v>419308</v>
      </c>
      <c r="G17" s="248">
        <f>SUM(G9:G16)</f>
        <v>407571</v>
      </c>
      <c r="H17" s="249">
        <f>SUM(H9:H16)</f>
        <v>11737</v>
      </c>
    </row>
    <row r="18" spans="1:10" ht="20.100000000000001" customHeight="1" x14ac:dyDescent="0.25">
      <c r="A18" s="240" t="s">
        <v>204</v>
      </c>
      <c r="B18" s="359">
        <v>195167</v>
      </c>
      <c r="C18" s="372">
        <v>195167</v>
      </c>
      <c r="D18" s="373"/>
      <c r="E18" s="365" t="s">
        <v>197</v>
      </c>
      <c r="F18" s="250">
        <v>26023</v>
      </c>
      <c r="G18" s="242">
        <v>26023</v>
      </c>
      <c r="H18" s="78"/>
    </row>
    <row r="19" spans="1:10" ht="20.100000000000001" customHeight="1" x14ac:dyDescent="0.25">
      <c r="A19" s="240" t="s">
        <v>205</v>
      </c>
      <c r="B19" s="359">
        <v>38</v>
      </c>
      <c r="C19" s="372">
        <v>38</v>
      </c>
      <c r="D19" s="373"/>
      <c r="E19" s="365" t="s">
        <v>276</v>
      </c>
      <c r="F19" s="325">
        <v>159438</v>
      </c>
      <c r="G19" s="326">
        <v>159438</v>
      </c>
      <c r="H19" s="327"/>
      <c r="I19" s="328"/>
    </row>
    <row r="20" spans="1:10" s="213" customFormat="1" ht="20.100000000000001" customHeight="1" x14ac:dyDescent="0.25">
      <c r="A20" s="240" t="s">
        <v>278</v>
      </c>
      <c r="B20" s="362">
        <v>146</v>
      </c>
      <c r="C20" s="372">
        <v>146</v>
      </c>
      <c r="D20" s="373"/>
      <c r="E20" s="365" t="s">
        <v>327</v>
      </c>
      <c r="F20" s="251">
        <v>5321</v>
      </c>
      <c r="G20" s="252">
        <v>5321</v>
      </c>
      <c r="H20" s="253"/>
      <c r="J20" s="447"/>
    </row>
    <row r="21" spans="1:10" s="213" customFormat="1" ht="20.100000000000001" customHeight="1" x14ac:dyDescent="0.25">
      <c r="A21" s="240" t="s">
        <v>235</v>
      </c>
      <c r="B21" s="363">
        <v>272</v>
      </c>
      <c r="C21" s="374">
        <v>272</v>
      </c>
      <c r="D21" s="373"/>
      <c r="E21" s="400" t="s">
        <v>328</v>
      </c>
      <c r="F21" s="251">
        <v>1000</v>
      </c>
      <c r="G21" s="252"/>
      <c r="H21" s="253">
        <v>1000</v>
      </c>
    </row>
    <row r="22" spans="1:10" ht="20.100000000000001" customHeight="1" thickBot="1" x14ac:dyDescent="0.3">
      <c r="A22" s="365" t="s">
        <v>336</v>
      </c>
      <c r="B22" s="363">
        <v>5357</v>
      </c>
      <c r="C22" s="377">
        <v>5357</v>
      </c>
      <c r="D22" s="378"/>
      <c r="E22" s="367" t="s">
        <v>196</v>
      </c>
      <c r="F22" s="251">
        <v>31829</v>
      </c>
      <c r="G22" s="252">
        <v>31829</v>
      </c>
      <c r="H22" s="253"/>
    </row>
    <row r="23" spans="1:10" ht="20.100000000000001" customHeight="1" thickBot="1" x14ac:dyDescent="0.25">
      <c r="A23" s="254" t="s">
        <v>6</v>
      </c>
      <c r="B23" s="255">
        <f>SUM(B17:B22)</f>
        <v>642919</v>
      </c>
      <c r="C23" s="369">
        <f>SUM(C17:C22)</f>
        <v>642919</v>
      </c>
      <c r="D23" s="369">
        <f>SUM(D17:D22)</f>
        <v>0</v>
      </c>
      <c r="E23" s="257" t="s">
        <v>6</v>
      </c>
      <c r="F23" s="258">
        <f>SUM(F17:F22)</f>
        <v>642919</v>
      </c>
      <c r="G23" s="259">
        <f>SUM(G17:G22)</f>
        <v>630182</v>
      </c>
      <c r="H23" s="260">
        <f>SUM(H17:H22)</f>
        <v>12737</v>
      </c>
      <c r="J23" s="447"/>
    </row>
    <row r="24" spans="1:10" ht="20.100000000000001" customHeight="1" thickBot="1" x14ac:dyDescent="0.3">
      <c r="A24" s="261" t="s">
        <v>183</v>
      </c>
      <c r="B24" s="262">
        <v>-135813</v>
      </c>
      <c r="C24" s="263">
        <v>-135813</v>
      </c>
      <c r="D24" s="264"/>
      <c r="E24" s="261" t="s">
        <v>183</v>
      </c>
      <c r="F24" s="265">
        <v>-135813</v>
      </c>
      <c r="G24" s="266">
        <v>-135813</v>
      </c>
      <c r="H24" s="267"/>
    </row>
    <row r="25" spans="1:10" ht="20.100000000000001" customHeight="1" thickBot="1" x14ac:dyDescent="0.25">
      <c r="A25" s="268" t="s">
        <v>184</v>
      </c>
      <c r="B25" s="255">
        <f>SUM(B23:B24)</f>
        <v>507106</v>
      </c>
      <c r="C25" s="256">
        <f>SUM(C23:C24)</f>
        <v>507106</v>
      </c>
      <c r="D25" s="256">
        <f>SUM(D23:D24)</f>
        <v>0</v>
      </c>
      <c r="E25" s="268" t="s">
        <v>184</v>
      </c>
      <c r="F25" s="269">
        <f>SUM(F23:F24)</f>
        <v>507106</v>
      </c>
      <c r="G25" s="259">
        <f>SUM(G23:G24)</f>
        <v>494369</v>
      </c>
      <c r="H25" s="260">
        <f>SUM(H23:H24)</f>
        <v>12737</v>
      </c>
      <c r="I25" s="401"/>
    </row>
    <row r="26" spans="1:10" x14ac:dyDescent="0.2">
      <c r="A26" s="1"/>
      <c r="B26" s="1"/>
      <c r="C26" s="1"/>
      <c r="D26" s="1"/>
      <c r="E26" s="4"/>
      <c r="F26" s="213"/>
      <c r="G26" s="213"/>
      <c r="H26" s="213"/>
    </row>
    <row r="27" spans="1:10" x14ac:dyDescent="0.2">
      <c r="B27" s="4"/>
      <c r="C27" s="1"/>
      <c r="D27" s="1"/>
      <c r="E27" s="1"/>
    </row>
    <row r="28" spans="1:10" x14ac:dyDescent="0.2">
      <c r="B28" s="1"/>
      <c r="C28" s="1"/>
      <c r="D28" s="1"/>
      <c r="E28" s="1"/>
    </row>
    <row r="29" spans="1:10" x14ac:dyDescent="0.2">
      <c r="B29" s="1"/>
      <c r="C29" s="1"/>
      <c r="D29" s="1"/>
      <c r="E29" s="1"/>
    </row>
    <row r="30" spans="1:10" x14ac:dyDescent="0.2">
      <c r="B30" s="1"/>
      <c r="C30" s="1"/>
      <c r="D30" s="1"/>
      <c r="E30" s="1"/>
    </row>
    <row r="31" spans="1:10" x14ac:dyDescent="0.2">
      <c r="B31" s="1"/>
      <c r="C31" s="1"/>
      <c r="D31" s="1"/>
      <c r="E31" s="1"/>
    </row>
    <row r="32" spans="1:10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</sheetData>
  <mergeCells count="7">
    <mergeCell ref="A7:D7"/>
    <mergeCell ref="E7:H7"/>
    <mergeCell ref="A3:H3"/>
    <mergeCell ref="A4:H4"/>
    <mergeCell ref="A1:H1"/>
    <mergeCell ref="B2:F2"/>
    <mergeCell ref="A5:H5"/>
  </mergeCells>
  <phoneticPr fontId="0" type="noConversion"/>
  <pageMargins left="0.78740157480314965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D161"/>
  <sheetViews>
    <sheetView workbookViewId="0">
      <selection activeCell="A2" sqref="A2:P2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7.7109375" customWidth="1"/>
    <col min="13" max="13" width="7.28515625" customWidth="1"/>
    <col min="14" max="14" width="4.140625" customWidth="1"/>
    <col min="15" max="15" width="4.7109375" customWidth="1"/>
    <col min="16" max="16" width="7.28515625" customWidth="1"/>
  </cols>
  <sheetData>
    <row r="1" spans="1:16" ht="15" customHeight="1" x14ac:dyDescent="0.2">
      <c r="A1" s="627" t="s">
        <v>404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</row>
    <row r="2" spans="1:16" ht="15" customHeight="1" x14ac:dyDescent="0.2">
      <c r="A2" s="640">
        <v>43465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</row>
    <row r="3" spans="1:16" ht="12.95" customHeight="1" thickBot="1" x14ac:dyDescent="0.25">
      <c r="A3" s="628" t="s">
        <v>302</v>
      </c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</row>
    <row r="4" spans="1:16" ht="12.95" customHeight="1" x14ac:dyDescent="0.2">
      <c r="A4" s="631" t="s">
        <v>35</v>
      </c>
      <c r="B4" s="633" t="s">
        <v>303</v>
      </c>
      <c r="C4" s="609" t="s">
        <v>180</v>
      </c>
      <c r="D4" s="616" t="s">
        <v>185</v>
      </c>
      <c r="E4" s="635" t="s">
        <v>163</v>
      </c>
      <c r="F4" s="636"/>
      <c r="G4" s="636"/>
      <c r="H4" s="636"/>
      <c r="I4" s="637"/>
      <c r="J4" s="611" t="s">
        <v>4</v>
      </c>
      <c r="K4" s="612"/>
      <c r="L4" s="638"/>
      <c r="M4" s="614" t="s">
        <v>10</v>
      </c>
      <c r="N4" s="639"/>
      <c r="O4" s="639"/>
      <c r="P4" s="615"/>
    </row>
    <row r="5" spans="1:16" ht="24.75" customHeight="1" thickBot="1" x14ac:dyDescent="0.25">
      <c r="A5" s="632"/>
      <c r="B5" s="634"/>
      <c r="C5" s="610"/>
      <c r="D5" s="617"/>
      <c r="E5" s="281" t="s">
        <v>207</v>
      </c>
      <c r="F5" s="282" t="s">
        <v>160</v>
      </c>
      <c r="G5" s="283" t="s">
        <v>161</v>
      </c>
      <c r="H5" s="283" t="s">
        <v>208</v>
      </c>
      <c r="I5" s="284" t="s">
        <v>162</v>
      </c>
      <c r="J5" s="301" t="s">
        <v>209</v>
      </c>
      <c r="K5" s="283" t="s">
        <v>164</v>
      </c>
      <c r="L5" s="284" t="s">
        <v>165</v>
      </c>
      <c r="M5" s="511" t="s">
        <v>334</v>
      </c>
      <c r="N5" s="283" t="s">
        <v>166</v>
      </c>
      <c r="O5" s="283" t="s">
        <v>167</v>
      </c>
      <c r="P5" s="284" t="s">
        <v>168</v>
      </c>
    </row>
    <row r="6" spans="1:16" ht="12.95" customHeight="1" x14ac:dyDescent="0.2">
      <c r="A6" s="641" t="s">
        <v>36</v>
      </c>
      <c r="B6" s="642"/>
      <c r="C6" s="290"/>
      <c r="D6" s="291"/>
      <c r="E6" s="292"/>
      <c r="F6" s="292"/>
      <c r="G6" s="293"/>
      <c r="H6" s="293"/>
      <c r="I6" s="297"/>
      <c r="J6" s="302"/>
      <c r="K6" s="303"/>
      <c r="L6" s="305"/>
      <c r="M6" s="302"/>
      <c r="N6" s="303"/>
      <c r="O6" s="303"/>
      <c r="P6" s="304"/>
    </row>
    <row r="7" spans="1:16" ht="12.95" customHeight="1" x14ac:dyDescent="0.2">
      <c r="A7" s="306" t="s">
        <v>14</v>
      </c>
      <c r="B7" s="307" t="s">
        <v>15</v>
      </c>
      <c r="C7" s="294"/>
      <c r="D7" s="165"/>
      <c r="E7" s="285"/>
      <c r="F7" s="95"/>
      <c r="G7" s="166"/>
      <c r="H7" s="166"/>
      <c r="I7" s="298"/>
      <c r="J7" s="158"/>
      <c r="K7" s="159"/>
      <c r="L7" s="299"/>
      <c r="M7" s="158"/>
      <c r="N7" s="159"/>
      <c r="O7" s="159"/>
      <c r="P7" s="157"/>
    </row>
    <row r="8" spans="1:16" ht="12.95" customHeight="1" x14ac:dyDescent="0.2">
      <c r="A8" s="306" t="s">
        <v>37</v>
      </c>
      <c r="B8" s="308" t="s">
        <v>16</v>
      </c>
      <c r="C8" s="294"/>
      <c r="D8" s="165"/>
      <c r="E8" s="285"/>
      <c r="F8" s="95"/>
      <c r="G8" s="166"/>
      <c r="H8" s="166"/>
      <c r="I8" s="298"/>
      <c r="J8" s="158"/>
      <c r="K8" s="159"/>
      <c r="L8" s="299"/>
      <c r="M8" s="158"/>
      <c r="N8" s="159"/>
      <c r="O8" s="159"/>
      <c r="P8" s="157"/>
    </row>
    <row r="9" spans="1:16" ht="15.75" customHeight="1" x14ac:dyDescent="0.2">
      <c r="A9" s="306" t="s">
        <v>38</v>
      </c>
      <c r="B9" s="309" t="s">
        <v>301</v>
      </c>
      <c r="C9" s="294"/>
      <c r="D9" s="165"/>
      <c r="E9" s="285"/>
      <c r="F9" s="95"/>
      <c r="G9" s="166"/>
      <c r="H9" s="166">
        <v>2640</v>
      </c>
      <c r="I9" s="298"/>
      <c r="J9" s="158"/>
      <c r="K9" s="159"/>
      <c r="L9" s="299"/>
      <c r="M9" s="158"/>
      <c r="N9" s="159"/>
      <c r="O9" s="159"/>
      <c r="P9" s="157"/>
    </row>
    <row r="10" spans="1:16" ht="27" customHeight="1" x14ac:dyDescent="0.2">
      <c r="A10" s="306" t="s">
        <v>39</v>
      </c>
      <c r="B10" s="309" t="s">
        <v>280</v>
      </c>
      <c r="C10" s="230">
        <v>1</v>
      </c>
      <c r="D10" s="168"/>
      <c r="E10" s="379">
        <v>149410</v>
      </c>
      <c r="F10" s="95">
        <v>310</v>
      </c>
      <c r="G10" s="170">
        <v>90487</v>
      </c>
      <c r="H10" s="166">
        <v>5814</v>
      </c>
      <c r="I10" s="298"/>
      <c r="J10" s="158">
        <v>6034</v>
      </c>
      <c r="K10" s="159">
        <v>21466</v>
      </c>
      <c r="L10" s="299"/>
      <c r="M10" s="158">
        <v>5357</v>
      </c>
      <c r="N10" s="159"/>
      <c r="O10" s="159"/>
      <c r="P10" s="157">
        <v>195167</v>
      </c>
    </row>
    <row r="11" spans="1:16" ht="12.95" customHeight="1" x14ac:dyDescent="0.2">
      <c r="A11" s="306" t="s">
        <v>40</v>
      </c>
      <c r="B11" s="307" t="s">
        <v>281</v>
      </c>
      <c r="C11" s="230"/>
      <c r="D11" s="168"/>
      <c r="E11" s="285"/>
      <c r="F11" s="95"/>
      <c r="G11" s="166"/>
      <c r="H11" s="166"/>
      <c r="I11" s="298"/>
      <c r="J11" s="158"/>
      <c r="K11" s="159"/>
      <c r="L11" s="299"/>
      <c r="M11" s="158"/>
      <c r="N11" s="159"/>
      <c r="O11" s="159"/>
      <c r="P11" s="157"/>
    </row>
    <row r="12" spans="1:16" ht="12.95" customHeight="1" x14ac:dyDescent="0.2">
      <c r="A12" s="306" t="s">
        <v>41</v>
      </c>
      <c r="B12" s="308" t="s">
        <v>19</v>
      </c>
      <c r="C12" s="230"/>
      <c r="D12" s="168"/>
      <c r="E12" s="285"/>
      <c r="F12" s="95"/>
      <c r="G12" s="166"/>
      <c r="H12" s="166"/>
      <c r="I12" s="298"/>
      <c r="J12" s="158"/>
      <c r="K12" s="159"/>
      <c r="L12" s="299"/>
      <c r="M12" s="158"/>
      <c r="N12" s="159"/>
      <c r="O12" s="159"/>
      <c r="P12" s="157"/>
    </row>
    <row r="13" spans="1:16" ht="12.95" customHeight="1" x14ac:dyDescent="0.2">
      <c r="A13" s="306" t="s">
        <v>42</v>
      </c>
      <c r="B13" s="308" t="s">
        <v>282</v>
      </c>
      <c r="C13" s="230">
        <v>2</v>
      </c>
      <c r="D13" s="168"/>
      <c r="E13" s="285"/>
      <c r="F13" s="95"/>
      <c r="G13" s="166"/>
      <c r="H13" s="166"/>
      <c r="I13" s="298"/>
      <c r="J13" s="158"/>
      <c r="K13" s="159"/>
      <c r="L13" s="299"/>
      <c r="M13" s="158"/>
      <c r="N13" s="159"/>
      <c r="O13" s="159"/>
      <c r="P13" s="157"/>
    </row>
    <row r="14" spans="1:16" ht="12.95" customHeight="1" x14ac:dyDescent="0.2">
      <c r="A14" s="306" t="s">
        <v>43</v>
      </c>
      <c r="B14" s="308" t="s">
        <v>283</v>
      </c>
      <c r="C14" s="230"/>
      <c r="D14" s="168"/>
      <c r="E14" s="285"/>
      <c r="F14" s="95"/>
      <c r="G14" s="166"/>
      <c r="H14" s="166"/>
      <c r="I14" s="298"/>
      <c r="J14" s="171"/>
      <c r="K14" s="166"/>
      <c r="L14" s="298"/>
      <c r="M14" s="171"/>
      <c r="N14" s="166"/>
      <c r="O14" s="166"/>
      <c r="P14" s="167"/>
    </row>
    <row r="15" spans="1:16" ht="12.95" customHeight="1" x14ac:dyDescent="0.2">
      <c r="A15" s="306" t="s">
        <v>44</v>
      </c>
      <c r="B15" s="308" t="s">
        <v>296</v>
      </c>
      <c r="C15" s="230"/>
      <c r="D15" s="168"/>
      <c r="E15" s="285"/>
      <c r="F15" s="95"/>
      <c r="G15" s="166"/>
      <c r="H15" s="166"/>
      <c r="I15" s="298"/>
      <c r="J15" s="158"/>
      <c r="K15" s="159"/>
      <c r="L15" s="299"/>
      <c r="M15" s="158"/>
      <c r="N15" s="159"/>
      <c r="O15" s="159"/>
      <c r="P15" s="157"/>
    </row>
    <row r="16" spans="1:16" ht="12.95" customHeight="1" x14ac:dyDescent="0.2">
      <c r="A16" s="306" t="s">
        <v>45</v>
      </c>
      <c r="B16" s="308" t="s">
        <v>284</v>
      </c>
      <c r="C16" s="230"/>
      <c r="D16" s="168"/>
      <c r="E16" s="285"/>
      <c r="F16" s="95"/>
      <c r="G16" s="166"/>
      <c r="H16" s="166"/>
      <c r="I16" s="298"/>
      <c r="J16" s="158"/>
      <c r="K16" s="159"/>
      <c r="L16" s="299"/>
      <c r="M16" s="158"/>
      <c r="N16" s="159"/>
      <c r="O16" s="159"/>
      <c r="P16" s="157"/>
    </row>
    <row r="17" spans="1:16" ht="25.5" customHeight="1" x14ac:dyDescent="0.2">
      <c r="A17" s="306" t="s">
        <v>46</v>
      </c>
      <c r="B17" s="308" t="s">
        <v>285</v>
      </c>
      <c r="C17" s="230"/>
      <c r="D17" s="168"/>
      <c r="E17" s="285"/>
      <c r="F17" s="169"/>
      <c r="G17" s="170"/>
      <c r="H17" s="166"/>
      <c r="I17" s="298"/>
      <c r="J17" s="158"/>
      <c r="K17" s="159"/>
      <c r="L17" s="299"/>
      <c r="M17" s="158"/>
      <c r="N17" s="159"/>
      <c r="O17" s="159"/>
      <c r="P17" s="157"/>
    </row>
    <row r="18" spans="1:16" ht="12.95" customHeight="1" x14ac:dyDescent="0.2">
      <c r="A18" s="306" t="s">
        <v>47</v>
      </c>
      <c r="B18" s="308" t="s">
        <v>17</v>
      </c>
      <c r="C18" s="230">
        <v>1</v>
      </c>
      <c r="D18" s="168"/>
      <c r="E18" s="285"/>
      <c r="F18" s="95"/>
      <c r="G18" s="166"/>
      <c r="H18" s="166">
        <v>2607</v>
      </c>
      <c r="I18" s="298"/>
      <c r="J18" s="158"/>
      <c r="K18" s="159"/>
      <c r="L18" s="299"/>
      <c r="M18" s="158"/>
      <c r="N18" s="159"/>
      <c r="O18" s="159"/>
      <c r="P18" s="157"/>
    </row>
    <row r="19" spans="1:16" ht="12.95" customHeight="1" x14ac:dyDescent="0.2">
      <c r="A19" s="306" t="s">
        <v>48</v>
      </c>
      <c r="B19" s="308" t="s">
        <v>18</v>
      </c>
      <c r="C19" s="230">
        <v>1</v>
      </c>
      <c r="D19" s="168"/>
      <c r="E19" s="285"/>
      <c r="F19" s="95"/>
      <c r="G19" s="166"/>
      <c r="H19" s="166">
        <v>3130</v>
      </c>
      <c r="I19" s="298"/>
      <c r="J19" s="158"/>
      <c r="K19" s="159"/>
      <c r="L19" s="299"/>
      <c r="M19" s="158"/>
      <c r="N19" s="159"/>
      <c r="O19" s="159"/>
      <c r="P19" s="157"/>
    </row>
    <row r="20" spans="1:16" ht="12.95" customHeight="1" x14ac:dyDescent="0.2">
      <c r="A20" s="306" t="s">
        <v>49</v>
      </c>
      <c r="B20" s="308" t="s">
        <v>222</v>
      </c>
      <c r="C20" s="230"/>
      <c r="D20" s="168"/>
      <c r="E20" s="285"/>
      <c r="F20" s="95"/>
      <c r="G20" s="166"/>
      <c r="H20" s="166"/>
      <c r="I20" s="298"/>
      <c r="J20" s="158"/>
      <c r="K20" s="159"/>
      <c r="L20" s="299"/>
      <c r="M20" s="158"/>
      <c r="N20" s="159"/>
      <c r="O20" s="159"/>
      <c r="P20" s="157"/>
    </row>
    <row r="21" spans="1:16" ht="12.95" customHeight="1" x14ac:dyDescent="0.2">
      <c r="A21" s="306" t="s">
        <v>50</v>
      </c>
      <c r="B21" s="307" t="s">
        <v>20</v>
      </c>
      <c r="C21" s="230">
        <v>1</v>
      </c>
      <c r="D21" s="168"/>
      <c r="E21" s="285"/>
      <c r="F21" s="95">
        <v>4400</v>
      </c>
      <c r="G21" s="166"/>
      <c r="H21" s="166"/>
      <c r="I21" s="298"/>
      <c r="J21" s="158"/>
      <c r="K21" s="159"/>
      <c r="L21" s="299"/>
      <c r="M21" s="158"/>
      <c r="N21" s="159"/>
      <c r="O21" s="159"/>
      <c r="P21" s="157"/>
    </row>
    <row r="22" spans="1:16" ht="14.25" customHeight="1" x14ac:dyDescent="0.2">
      <c r="A22" s="306" t="s">
        <v>51</v>
      </c>
      <c r="B22" s="307" t="s">
        <v>21</v>
      </c>
      <c r="C22" s="230"/>
      <c r="D22" s="168"/>
      <c r="E22" s="285"/>
      <c r="F22" s="95"/>
      <c r="G22" s="166"/>
      <c r="H22" s="166"/>
      <c r="I22" s="298"/>
      <c r="J22" s="158"/>
      <c r="K22" s="159"/>
      <c r="L22" s="299"/>
      <c r="M22" s="158"/>
      <c r="N22" s="159"/>
      <c r="O22" s="159"/>
      <c r="P22" s="157"/>
    </row>
    <row r="23" spans="1:16" ht="12.95" customHeight="1" x14ac:dyDescent="0.2">
      <c r="A23" s="306" t="s">
        <v>52</v>
      </c>
      <c r="B23" s="308" t="s">
        <v>286</v>
      </c>
      <c r="C23" s="294"/>
      <c r="D23" s="165"/>
      <c r="E23" s="285"/>
      <c r="F23" s="166"/>
      <c r="G23" s="166"/>
      <c r="H23" s="166"/>
      <c r="I23" s="298"/>
      <c r="J23" s="158"/>
      <c r="K23" s="159"/>
      <c r="L23" s="299"/>
      <c r="M23" s="158"/>
      <c r="N23" s="159"/>
      <c r="O23" s="159"/>
      <c r="P23" s="157"/>
    </row>
    <row r="24" spans="1:16" ht="12.95" customHeight="1" x14ac:dyDescent="0.2">
      <c r="A24" s="306" t="s">
        <v>53</v>
      </c>
      <c r="B24" s="307" t="s">
        <v>287</v>
      </c>
      <c r="C24" s="294"/>
      <c r="D24" s="165"/>
      <c r="E24" s="285"/>
      <c r="F24" s="95"/>
      <c r="G24" s="166"/>
      <c r="H24" s="166"/>
      <c r="I24" s="298"/>
      <c r="J24" s="158"/>
      <c r="K24" s="159"/>
      <c r="L24" s="299"/>
      <c r="M24" s="158"/>
      <c r="N24" s="159"/>
      <c r="O24" s="159"/>
      <c r="P24" s="157"/>
    </row>
    <row r="25" spans="1:16" ht="12.95" customHeight="1" x14ac:dyDescent="0.2">
      <c r="A25" s="306" t="s">
        <v>54</v>
      </c>
      <c r="B25" s="307" t="s">
        <v>22</v>
      </c>
      <c r="C25" s="294"/>
      <c r="D25" s="165"/>
      <c r="E25" s="285"/>
      <c r="F25" s="95"/>
      <c r="G25" s="166"/>
      <c r="H25" s="166"/>
      <c r="I25" s="298"/>
      <c r="J25" s="158"/>
      <c r="K25" s="159"/>
      <c r="L25" s="299"/>
      <c r="M25" s="158"/>
      <c r="N25" s="159"/>
      <c r="O25" s="159"/>
      <c r="P25" s="157"/>
    </row>
    <row r="26" spans="1:16" ht="12.95" customHeight="1" x14ac:dyDescent="0.2">
      <c r="A26" s="306" t="s">
        <v>55</v>
      </c>
      <c r="B26" s="307" t="s">
        <v>223</v>
      </c>
      <c r="C26" s="230"/>
      <c r="D26" s="168"/>
      <c r="E26" s="285"/>
      <c r="F26" s="95"/>
      <c r="G26" s="166"/>
      <c r="H26" s="166"/>
      <c r="I26" s="298"/>
      <c r="J26" s="158"/>
      <c r="K26" s="159"/>
      <c r="L26" s="299"/>
      <c r="M26" s="158"/>
      <c r="N26" s="159"/>
      <c r="O26" s="159"/>
      <c r="P26" s="157"/>
    </row>
    <row r="27" spans="1:16" ht="12.95" customHeight="1" x14ac:dyDescent="0.2">
      <c r="A27" s="306" t="s">
        <v>56</v>
      </c>
      <c r="B27" s="307" t="s">
        <v>23</v>
      </c>
      <c r="C27" s="294"/>
      <c r="D27" s="165"/>
      <c r="E27" s="285"/>
      <c r="F27" s="95"/>
      <c r="G27" s="166"/>
      <c r="H27" s="166"/>
      <c r="I27" s="298"/>
      <c r="J27" s="158"/>
      <c r="K27" s="159"/>
      <c r="L27" s="299"/>
      <c r="M27" s="158"/>
      <c r="N27" s="159"/>
      <c r="O27" s="159"/>
      <c r="P27" s="157"/>
    </row>
    <row r="28" spans="1:16" ht="12.95" customHeight="1" x14ac:dyDescent="0.2">
      <c r="A28" s="306" t="s">
        <v>57</v>
      </c>
      <c r="B28" s="307" t="s">
        <v>24</v>
      </c>
      <c r="C28" s="294"/>
      <c r="D28" s="165"/>
      <c r="E28" s="285"/>
      <c r="F28" s="95"/>
      <c r="G28" s="166"/>
      <c r="H28" s="166"/>
      <c r="I28" s="298"/>
      <c r="J28" s="158"/>
      <c r="K28" s="159"/>
      <c r="L28" s="299"/>
      <c r="M28" s="158"/>
      <c r="N28" s="159"/>
      <c r="O28" s="159"/>
      <c r="P28" s="157"/>
    </row>
    <row r="29" spans="1:16" ht="12.95" customHeight="1" x14ac:dyDescent="0.2">
      <c r="A29" s="306" t="s">
        <v>58</v>
      </c>
      <c r="B29" s="307" t="s">
        <v>25</v>
      </c>
      <c r="C29" s="294"/>
      <c r="D29" s="165"/>
      <c r="E29" s="285"/>
      <c r="F29" s="95"/>
      <c r="G29" s="166"/>
      <c r="H29" s="166"/>
      <c r="I29" s="298"/>
      <c r="J29" s="158"/>
      <c r="K29" s="159"/>
      <c r="L29" s="299"/>
      <c r="M29" s="158"/>
      <c r="N29" s="159"/>
      <c r="O29" s="159"/>
      <c r="P29" s="157"/>
    </row>
    <row r="30" spans="1:16" ht="12.95" customHeight="1" x14ac:dyDescent="0.2">
      <c r="A30" s="306" t="s">
        <v>59</v>
      </c>
      <c r="B30" s="307" t="s">
        <v>26</v>
      </c>
      <c r="C30" s="294"/>
      <c r="D30" s="165"/>
      <c r="E30" s="285"/>
      <c r="F30" s="95"/>
      <c r="G30" s="166"/>
      <c r="H30" s="166"/>
      <c r="I30" s="298"/>
      <c r="J30" s="158"/>
      <c r="K30" s="159"/>
      <c r="L30" s="299"/>
      <c r="M30" s="158"/>
      <c r="N30" s="159"/>
      <c r="O30" s="159"/>
      <c r="P30" s="157"/>
    </row>
    <row r="31" spans="1:16" ht="12.95" customHeight="1" x14ac:dyDescent="0.2">
      <c r="A31" s="306" t="s">
        <v>60</v>
      </c>
      <c r="B31" s="307" t="s">
        <v>27</v>
      </c>
      <c r="C31" s="294"/>
      <c r="D31" s="165"/>
      <c r="E31" s="285"/>
      <c r="F31" s="95"/>
      <c r="G31" s="166"/>
      <c r="H31" s="166"/>
      <c r="I31" s="298"/>
      <c r="J31" s="158"/>
      <c r="K31" s="159"/>
      <c r="L31" s="299"/>
      <c r="M31" s="158"/>
      <c r="N31" s="159"/>
      <c r="O31" s="159"/>
      <c r="P31" s="157"/>
    </row>
    <row r="32" spans="1:16" ht="12.95" customHeight="1" x14ac:dyDescent="0.2">
      <c r="A32" s="306" t="s">
        <v>61</v>
      </c>
      <c r="B32" s="307" t="s">
        <v>224</v>
      </c>
      <c r="C32" s="294"/>
      <c r="D32" s="165"/>
      <c r="E32" s="285"/>
      <c r="F32" s="95"/>
      <c r="G32" s="166"/>
      <c r="H32" s="166"/>
      <c r="I32" s="298"/>
      <c r="J32" s="158"/>
      <c r="K32" s="159"/>
      <c r="L32" s="299"/>
      <c r="M32" s="158"/>
      <c r="N32" s="159"/>
      <c r="O32" s="159"/>
      <c r="P32" s="157"/>
    </row>
    <row r="33" spans="1:16" ht="12.95" customHeight="1" x14ac:dyDescent="0.2">
      <c r="A33" s="306" t="s">
        <v>62</v>
      </c>
      <c r="B33" s="277" t="s">
        <v>305</v>
      </c>
      <c r="C33" s="294"/>
      <c r="D33" s="286"/>
      <c r="E33" s="287"/>
      <c r="F33" s="288"/>
      <c r="G33" s="289"/>
      <c r="H33" s="289"/>
      <c r="I33" s="299"/>
      <c r="J33" s="158"/>
      <c r="K33" s="159"/>
      <c r="L33" s="299"/>
      <c r="M33" s="158"/>
      <c r="N33" s="159"/>
      <c r="O33" s="159"/>
      <c r="P33" s="157"/>
    </row>
    <row r="34" spans="1:16" s="213" customFormat="1" ht="12.95" customHeight="1" x14ac:dyDescent="0.2">
      <c r="A34" s="306" t="s">
        <v>63</v>
      </c>
      <c r="B34" s="307" t="s">
        <v>289</v>
      </c>
      <c r="C34" s="294"/>
      <c r="D34" s="286"/>
      <c r="E34" s="287"/>
      <c r="F34" s="288"/>
      <c r="G34" s="289"/>
      <c r="H34" s="289"/>
      <c r="I34" s="299"/>
      <c r="J34" s="158"/>
      <c r="K34" s="159"/>
      <c r="L34" s="299"/>
      <c r="M34" s="158"/>
      <c r="N34" s="159"/>
      <c r="O34" s="159"/>
      <c r="P34" s="157"/>
    </row>
    <row r="35" spans="1:16" s="213" customFormat="1" ht="12.95" customHeight="1" x14ac:dyDescent="0.2">
      <c r="A35" s="306" t="s">
        <v>64</v>
      </c>
      <c r="B35" s="307" t="s">
        <v>290</v>
      </c>
      <c r="C35" s="294"/>
      <c r="D35" s="286"/>
      <c r="E35" s="287"/>
      <c r="F35" s="288"/>
      <c r="G35" s="289"/>
      <c r="H35" s="289"/>
      <c r="I35" s="299"/>
      <c r="J35" s="158"/>
      <c r="K35" s="159"/>
      <c r="L35" s="299"/>
      <c r="M35" s="158"/>
      <c r="N35" s="159"/>
      <c r="O35" s="159"/>
      <c r="P35" s="157"/>
    </row>
    <row r="36" spans="1:16" s="213" customFormat="1" ht="12.95" customHeight="1" x14ac:dyDescent="0.2">
      <c r="A36" s="306" t="s">
        <v>65</v>
      </c>
      <c r="B36" s="307" t="s">
        <v>28</v>
      </c>
      <c r="C36" s="294"/>
      <c r="D36" s="286"/>
      <c r="E36" s="287"/>
      <c r="F36" s="288"/>
      <c r="G36" s="289"/>
      <c r="H36" s="289"/>
      <c r="I36" s="299"/>
      <c r="J36" s="158"/>
      <c r="K36" s="159"/>
      <c r="L36" s="299"/>
      <c r="M36" s="158"/>
      <c r="N36" s="159"/>
      <c r="O36" s="159"/>
      <c r="P36" s="157"/>
    </row>
    <row r="37" spans="1:16" s="213" customFormat="1" ht="12.95" customHeight="1" x14ac:dyDescent="0.2">
      <c r="A37" s="306" t="s">
        <v>66</v>
      </c>
      <c r="B37" s="307" t="s">
        <v>29</v>
      </c>
      <c r="C37" s="294"/>
      <c r="D37" s="286"/>
      <c r="E37" s="287"/>
      <c r="F37" s="288"/>
      <c r="G37" s="289"/>
      <c r="H37" s="289"/>
      <c r="I37" s="299"/>
      <c r="J37" s="158"/>
      <c r="K37" s="159"/>
      <c r="L37" s="299"/>
      <c r="M37" s="158"/>
      <c r="N37" s="159"/>
      <c r="O37" s="159"/>
      <c r="P37" s="157"/>
    </row>
    <row r="38" spans="1:16" s="213" customFormat="1" ht="12.95" customHeight="1" x14ac:dyDescent="0.2">
      <c r="A38" s="306" t="s">
        <v>67</v>
      </c>
      <c r="B38" s="307" t="s">
        <v>30</v>
      </c>
      <c r="C38" s="294"/>
      <c r="D38" s="286"/>
      <c r="E38" s="287"/>
      <c r="F38" s="288"/>
      <c r="G38" s="289"/>
      <c r="H38" s="289"/>
      <c r="I38" s="299"/>
      <c r="J38" s="158"/>
      <c r="K38" s="159"/>
      <c r="L38" s="299"/>
      <c r="M38" s="158"/>
      <c r="N38" s="159"/>
      <c r="O38" s="159"/>
      <c r="P38" s="157"/>
    </row>
    <row r="39" spans="1:16" s="213" customFormat="1" ht="12.95" customHeight="1" x14ac:dyDescent="0.2">
      <c r="A39" s="306" t="s">
        <v>68</v>
      </c>
      <c r="B39" s="307" t="s">
        <v>31</v>
      </c>
      <c r="C39" s="294"/>
      <c r="D39" s="286"/>
      <c r="E39" s="287"/>
      <c r="F39" s="288"/>
      <c r="G39" s="289"/>
      <c r="H39" s="289"/>
      <c r="I39" s="299"/>
      <c r="J39" s="158"/>
      <c r="K39" s="159"/>
      <c r="L39" s="299"/>
      <c r="M39" s="158"/>
      <c r="N39" s="159"/>
      <c r="O39" s="159"/>
      <c r="P39" s="157"/>
    </row>
    <row r="40" spans="1:16" s="213" customFormat="1" ht="12.95" customHeight="1" x14ac:dyDescent="0.2">
      <c r="A40" s="306" t="s">
        <v>69</v>
      </c>
      <c r="B40" s="307" t="s">
        <v>32</v>
      </c>
      <c r="C40" s="294"/>
      <c r="D40" s="286"/>
      <c r="E40" s="287"/>
      <c r="F40" s="288"/>
      <c r="G40" s="289"/>
      <c r="H40" s="289"/>
      <c r="I40" s="299"/>
      <c r="J40" s="158"/>
      <c r="K40" s="159"/>
      <c r="L40" s="299"/>
      <c r="M40" s="158"/>
      <c r="N40" s="159"/>
      <c r="O40" s="159"/>
      <c r="P40" s="157"/>
    </row>
    <row r="41" spans="1:16" s="213" customFormat="1" ht="12.95" customHeight="1" thickBot="1" x14ac:dyDescent="0.25">
      <c r="A41" s="306" t="s">
        <v>70</v>
      </c>
      <c r="B41" s="311" t="s">
        <v>225</v>
      </c>
      <c r="C41" s="295"/>
      <c r="D41" s="160"/>
      <c r="E41" s="296"/>
      <c r="F41" s="156"/>
      <c r="G41" s="161"/>
      <c r="H41" s="161"/>
      <c r="I41" s="300"/>
      <c r="J41" s="163"/>
      <c r="K41" s="164"/>
      <c r="L41" s="300"/>
      <c r="M41" s="163"/>
      <c r="N41" s="164"/>
      <c r="O41" s="164"/>
      <c r="P41" s="162"/>
    </row>
    <row r="42" spans="1:16" ht="12.95" customHeight="1" x14ac:dyDescent="0.2">
      <c r="A42" s="646" t="s">
        <v>35</v>
      </c>
      <c r="B42" s="648" t="s">
        <v>303</v>
      </c>
      <c r="C42" s="609" t="s">
        <v>180</v>
      </c>
      <c r="D42" s="618" t="s">
        <v>185</v>
      </c>
      <c r="E42" s="635" t="s">
        <v>163</v>
      </c>
      <c r="F42" s="636"/>
      <c r="G42" s="636"/>
      <c r="H42" s="636"/>
      <c r="I42" s="637"/>
      <c r="J42" s="643" t="s">
        <v>4</v>
      </c>
      <c r="K42" s="644"/>
      <c r="L42" s="645"/>
      <c r="M42" s="614" t="s">
        <v>10</v>
      </c>
      <c r="N42" s="639"/>
      <c r="O42" s="639"/>
      <c r="P42" s="615"/>
    </row>
    <row r="43" spans="1:16" ht="27.75" customHeight="1" thickBot="1" x14ac:dyDescent="0.25">
      <c r="A43" s="647"/>
      <c r="B43" s="649"/>
      <c r="C43" s="620"/>
      <c r="D43" s="619"/>
      <c r="E43" s="126" t="s">
        <v>207</v>
      </c>
      <c r="F43" s="67" t="s">
        <v>160</v>
      </c>
      <c r="G43" s="68" t="s">
        <v>161</v>
      </c>
      <c r="H43" s="68" t="s">
        <v>208</v>
      </c>
      <c r="I43" s="69" t="s">
        <v>162</v>
      </c>
      <c r="J43" s="71" t="s">
        <v>209</v>
      </c>
      <c r="K43" s="68" t="s">
        <v>164</v>
      </c>
      <c r="L43" s="69" t="s">
        <v>165</v>
      </c>
      <c r="M43" s="68" t="s">
        <v>334</v>
      </c>
      <c r="N43" s="68" t="s">
        <v>166</v>
      </c>
      <c r="O43" s="68" t="s">
        <v>167</v>
      </c>
      <c r="P43" s="69" t="s">
        <v>168</v>
      </c>
    </row>
    <row r="44" spans="1:16" ht="12.95" customHeight="1" x14ac:dyDescent="0.2">
      <c r="A44" s="334" t="s">
        <v>71</v>
      </c>
      <c r="B44" s="318" t="s">
        <v>226</v>
      </c>
      <c r="C44" s="313"/>
      <c r="D44" s="133"/>
      <c r="E44" s="129"/>
      <c r="F44" s="106"/>
      <c r="G44" s="107"/>
      <c r="H44" s="107"/>
      <c r="I44" s="108"/>
      <c r="J44" s="113"/>
      <c r="K44" s="107"/>
      <c r="L44" s="108"/>
      <c r="M44" s="113"/>
      <c r="N44" s="107"/>
      <c r="O44" s="107"/>
      <c r="P44" s="108"/>
    </row>
    <row r="45" spans="1:16" ht="12.95" customHeight="1" thickBot="1" x14ac:dyDescent="0.25">
      <c r="A45" s="333" t="s">
        <v>72</v>
      </c>
      <c r="B45" s="270" t="s">
        <v>227</v>
      </c>
      <c r="C45" s="314"/>
      <c r="D45" s="98"/>
      <c r="E45" s="100"/>
      <c r="F45" s="63"/>
      <c r="G45" s="10"/>
      <c r="H45" s="10"/>
      <c r="I45" s="70"/>
      <c r="J45" s="72"/>
      <c r="K45" s="10"/>
      <c r="L45" s="70"/>
      <c r="M45" s="72"/>
      <c r="N45" s="10"/>
      <c r="O45" s="10"/>
      <c r="P45" s="70"/>
    </row>
    <row r="46" spans="1:16" ht="12.95" customHeight="1" x14ac:dyDescent="0.2">
      <c r="A46" s="333" t="s">
        <v>73</v>
      </c>
      <c r="B46" s="319" t="s">
        <v>398</v>
      </c>
      <c r="C46" s="314"/>
      <c r="D46" s="98"/>
      <c r="E46" s="100"/>
      <c r="F46" s="63"/>
      <c r="G46" s="10"/>
      <c r="H46" s="10"/>
      <c r="I46" s="70"/>
      <c r="J46" s="72"/>
      <c r="K46" s="10"/>
      <c r="L46" s="70"/>
      <c r="M46" s="72"/>
      <c r="N46" s="10"/>
      <c r="O46" s="10"/>
      <c r="P46" s="70"/>
    </row>
    <row r="47" spans="1:16" ht="12.95" customHeight="1" x14ac:dyDescent="0.2">
      <c r="A47" s="333" t="s">
        <v>74</v>
      </c>
      <c r="B47" s="273" t="s">
        <v>291</v>
      </c>
      <c r="C47" s="314"/>
      <c r="D47" s="98"/>
      <c r="E47" s="100"/>
      <c r="F47" s="63"/>
      <c r="G47" s="10"/>
      <c r="H47" s="10"/>
      <c r="I47" s="70"/>
      <c r="J47" s="72"/>
      <c r="K47" s="10"/>
      <c r="L47" s="70"/>
      <c r="M47" s="72"/>
      <c r="N47" s="10"/>
      <c r="O47" s="10"/>
      <c r="P47" s="70"/>
    </row>
    <row r="48" spans="1:16" ht="12.95" customHeight="1" x14ac:dyDescent="0.2">
      <c r="A48" s="333" t="s">
        <v>75</v>
      </c>
      <c r="B48" s="273" t="s">
        <v>292</v>
      </c>
      <c r="C48" s="315">
        <v>4</v>
      </c>
      <c r="D48" s="114"/>
      <c r="E48" s="100"/>
      <c r="F48" s="63">
        <v>14876</v>
      </c>
      <c r="G48" s="10"/>
      <c r="H48" s="10"/>
      <c r="I48" s="70"/>
      <c r="J48" s="72"/>
      <c r="K48" s="10"/>
      <c r="L48" s="70"/>
      <c r="M48" s="72"/>
      <c r="N48" s="10"/>
      <c r="O48" s="10"/>
      <c r="P48" s="70"/>
    </row>
    <row r="49" spans="1:16" ht="12.95" customHeight="1" x14ac:dyDescent="0.2">
      <c r="A49" s="333" t="s">
        <v>76</v>
      </c>
      <c r="B49" s="273" t="s">
        <v>399</v>
      </c>
      <c r="C49" s="314"/>
      <c r="D49" s="98"/>
      <c r="E49" s="100"/>
      <c r="F49" s="62"/>
      <c r="G49" s="10"/>
      <c r="H49" s="10"/>
      <c r="I49" s="70"/>
      <c r="J49" s="72"/>
      <c r="K49" s="10"/>
      <c r="L49" s="70"/>
      <c r="M49" s="72"/>
      <c r="N49" s="10"/>
      <c r="O49" s="10"/>
      <c r="P49" s="70"/>
    </row>
    <row r="50" spans="1:16" ht="12.95" customHeight="1" x14ac:dyDescent="0.2">
      <c r="A50" s="333" t="s">
        <v>77</v>
      </c>
      <c r="B50" s="273" t="s">
        <v>228</v>
      </c>
      <c r="C50" s="314"/>
      <c r="D50" s="98"/>
      <c r="E50" s="100"/>
      <c r="F50" s="62"/>
      <c r="G50" s="10"/>
      <c r="H50" s="10"/>
      <c r="I50" s="70"/>
      <c r="J50" s="72"/>
      <c r="K50" s="10"/>
      <c r="L50" s="70"/>
      <c r="M50" s="72"/>
      <c r="N50" s="10"/>
      <c r="O50" s="10"/>
      <c r="P50" s="70"/>
    </row>
    <row r="51" spans="1:16" ht="12.95" customHeight="1" x14ac:dyDescent="0.2">
      <c r="A51" s="333" t="s">
        <v>78</v>
      </c>
      <c r="B51" s="474" t="s">
        <v>400</v>
      </c>
      <c r="C51" s="315"/>
      <c r="D51" s="114"/>
      <c r="E51" s="101"/>
      <c r="F51" s="62"/>
      <c r="G51" s="10"/>
      <c r="H51" s="10"/>
      <c r="I51" s="70"/>
      <c r="J51" s="72"/>
      <c r="K51" s="10"/>
      <c r="L51" s="70"/>
      <c r="M51" s="72"/>
      <c r="N51" s="10"/>
      <c r="O51" s="10"/>
      <c r="P51" s="70"/>
    </row>
    <row r="52" spans="1:16" ht="12.95" customHeight="1" x14ac:dyDescent="0.2">
      <c r="A52" s="333" t="s">
        <v>79</v>
      </c>
      <c r="B52" s="273" t="s">
        <v>229</v>
      </c>
      <c r="C52" s="315"/>
      <c r="D52" s="114"/>
      <c r="E52" s="102"/>
      <c r="F52" s="64"/>
      <c r="G52" s="10"/>
      <c r="H52" s="10"/>
      <c r="I52" s="70"/>
      <c r="J52" s="72"/>
      <c r="K52" s="10"/>
      <c r="L52" s="70"/>
      <c r="M52" s="72"/>
      <c r="N52" s="10"/>
      <c r="O52" s="10"/>
      <c r="P52" s="70"/>
    </row>
    <row r="53" spans="1:16" ht="12.95" customHeight="1" x14ac:dyDescent="0.2">
      <c r="A53" s="333" t="s">
        <v>80</v>
      </c>
      <c r="B53" s="270" t="s">
        <v>34</v>
      </c>
      <c r="C53" s="314"/>
      <c r="D53" s="98"/>
      <c r="E53" s="103"/>
      <c r="F53" s="62"/>
      <c r="G53" s="10"/>
      <c r="H53" s="10"/>
      <c r="I53" s="70"/>
      <c r="J53" s="72"/>
      <c r="K53" s="10"/>
      <c r="L53" s="70"/>
      <c r="M53" s="72"/>
      <c r="N53" s="10"/>
      <c r="O53" s="10"/>
      <c r="P53" s="70"/>
    </row>
    <row r="54" spans="1:16" ht="12.95" customHeight="1" x14ac:dyDescent="0.2">
      <c r="A54" s="333"/>
      <c r="B54" s="280" t="s">
        <v>230</v>
      </c>
      <c r="C54" s="315"/>
      <c r="D54" s="114"/>
      <c r="E54" s="103"/>
      <c r="F54" s="62"/>
      <c r="G54" s="10"/>
      <c r="H54" s="10"/>
      <c r="I54" s="70"/>
      <c r="J54" s="72"/>
      <c r="K54" s="10"/>
      <c r="L54" s="70"/>
      <c r="M54" s="72"/>
      <c r="N54" s="10"/>
      <c r="O54" s="10"/>
      <c r="P54" s="70"/>
    </row>
    <row r="55" spans="1:16" ht="12.95" customHeight="1" x14ac:dyDescent="0.2">
      <c r="A55" s="333" t="s">
        <v>14</v>
      </c>
      <c r="B55" s="274" t="s">
        <v>293</v>
      </c>
      <c r="C55" s="315"/>
      <c r="D55" s="114"/>
      <c r="E55" s="104"/>
      <c r="F55" s="62"/>
      <c r="G55" s="10"/>
      <c r="H55" s="10"/>
      <c r="I55" s="70"/>
      <c r="J55" s="72"/>
      <c r="K55" s="10"/>
      <c r="L55" s="70"/>
      <c r="M55" s="72"/>
      <c r="N55" s="10"/>
      <c r="O55" s="10"/>
      <c r="P55" s="70"/>
    </row>
    <row r="56" spans="1:16" ht="12.95" customHeight="1" x14ac:dyDescent="0.2">
      <c r="A56" s="333" t="s">
        <v>37</v>
      </c>
      <c r="B56" s="270" t="s">
        <v>287</v>
      </c>
      <c r="C56" s="315"/>
      <c r="D56" s="114"/>
      <c r="E56" s="105"/>
      <c r="F56" s="10"/>
      <c r="G56" s="10"/>
      <c r="H56" s="10"/>
      <c r="I56" s="70"/>
      <c r="J56" s="72"/>
      <c r="K56" s="10"/>
      <c r="L56" s="70"/>
      <c r="M56" s="72"/>
      <c r="N56" s="10"/>
      <c r="O56" s="10"/>
      <c r="P56" s="70"/>
    </row>
    <row r="57" spans="1:16" ht="12.95" customHeight="1" x14ac:dyDescent="0.2">
      <c r="A57" s="333" t="s">
        <v>38</v>
      </c>
      <c r="B57" s="270" t="s">
        <v>298</v>
      </c>
      <c r="C57" s="314"/>
      <c r="D57" s="98"/>
      <c r="E57" s="105"/>
      <c r="F57" s="10"/>
      <c r="G57" s="10"/>
      <c r="H57" s="10"/>
      <c r="I57" s="70"/>
      <c r="J57" s="72"/>
      <c r="K57" s="10"/>
      <c r="L57" s="70"/>
      <c r="M57" s="72"/>
      <c r="N57" s="10"/>
      <c r="O57" s="10"/>
      <c r="P57" s="70"/>
    </row>
    <row r="58" spans="1:16" ht="12.95" customHeight="1" x14ac:dyDescent="0.2">
      <c r="A58" s="333" t="s">
        <v>39</v>
      </c>
      <c r="B58" s="274" t="s">
        <v>231</v>
      </c>
      <c r="C58" s="314"/>
      <c r="D58" s="98"/>
      <c r="E58" s="105"/>
      <c r="F58" s="10"/>
      <c r="G58" s="10"/>
      <c r="H58" s="10"/>
      <c r="I58" s="70"/>
      <c r="J58" s="72"/>
      <c r="K58" s="10"/>
      <c r="L58" s="70"/>
      <c r="M58" s="72"/>
      <c r="N58" s="10"/>
      <c r="O58" s="10"/>
      <c r="P58" s="70"/>
    </row>
    <row r="59" spans="1:16" x14ac:dyDescent="0.2">
      <c r="A59" s="333" t="s">
        <v>40</v>
      </c>
      <c r="B59" s="270" t="s">
        <v>294</v>
      </c>
      <c r="C59" s="314"/>
      <c r="D59" s="98"/>
      <c r="E59" s="105"/>
      <c r="F59" s="9"/>
      <c r="G59" s="10"/>
      <c r="H59" s="10"/>
      <c r="I59" s="70"/>
      <c r="J59" s="72"/>
      <c r="K59" s="10"/>
      <c r="L59" s="70"/>
      <c r="M59" s="72"/>
      <c r="N59" s="10"/>
      <c r="O59" s="10"/>
      <c r="P59" s="70"/>
    </row>
    <row r="60" spans="1:16" ht="25.5" x14ac:dyDescent="0.2">
      <c r="A60" s="333" t="s">
        <v>41</v>
      </c>
      <c r="B60" s="274" t="s">
        <v>280</v>
      </c>
      <c r="C60" s="314">
        <v>13</v>
      </c>
      <c r="D60" s="381">
        <v>60578</v>
      </c>
      <c r="E60" s="382"/>
      <c r="F60" s="383">
        <v>1360</v>
      </c>
      <c r="G60" s="384"/>
      <c r="H60" s="384">
        <v>40</v>
      </c>
      <c r="I60" s="380">
        <v>1500</v>
      </c>
      <c r="J60" s="385"/>
      <c r="K60" s="384"/>
      <c r="L60" s="380"/>
      <c r="M60" s="385"/>
      <c r="N60" s="384"/>
      <c r="O60" s="384"/>
      <c r="P60" s="380">
        <v>272</v>
      </c>
    </row>
    <row r="61" spans="1:16" x14ac:dyDescent="0.2">
      <c r="A61" s="333" t="s">
        <v>42</v>
      </c>
      <c r="B61" s="270" t="s">
        <v>295</v>
      </c>
      <c r="C61" s="314"/>
      <c r="D61" s="98"/>
      <c r="E61" s="105"/>
      <c r="F61" s="65"/>
      <c r="G61" s="10"/>
      <c r="H61" s="10"/>
      <c r="I61" s="70"/>
      <c r="J61" s="72"/>
      <c r="K61" s="10"/>
      <c r="L61" s="70"/>
      <c r="M61" s="72"/>
      <c r="N61" s="10"/>
      <c r="O61" s="10"/>
      <c r="P61" s="70"/>
    </row>
    <row r="62" spans="1:16" s="213" customFormat="1" x14ac:dyDescent="0.2">
      <c r="A62" s="333"/>
      <c r="B62" s="280" t="s">
        <v>232</v>
      </c>
      <c r="C62" s="314"/>
      <c r="D62" s="98"/>
      <c r="E62" s="105"/>
      <c r="F62" s="65"/>
      <c r="G62" s="10"/>
      <c r="H62" s="10"/>
      <c r="I62" s="70"/>
      <c r="J62" s="72"/>
      <c r="K62" s="10"/>
      <c r="L62" s="70"/>
      <c r="M62" s="72"/>
      <c r="N62" s="10"/>
      <c r="O62" s="10"/>
      <c r="P62" s="70"/>
    </row>
    <row r="63" spans="1:16" s="213" customFormat="1" x14ac:dyDescent="0.2">
      <c r="A63" s="333" t="s">
        <v>88</v>
      </c>
      <c r="B63" s="270" t="s">
        <v>233</v>
      </c>
      <c r="C63" s="314"/>
      <c r="D63" s="98"/>
      <c r="E63" s="105"/>
      <c r="F63" s="65"/>
      <c r="G63" s="10"/>
      <c r="H63" s="10"/>
      <c r="I63" s="70"/>
      <c r="J63" s="72"/>
      <c r="K63" s="10"/>
      <c r="L63" s="70"/>
      <c r="M63" s="72"/>
      <c r="N63" s="10"/>
      <c r="O63" s="10"/>
      <c r="P63" s="70"/>
    </row>
    <row r="64" spans="1:16" s="213" customFormat="1" x14ac:dyDescent="0.2">
      <c r="A64" s="333" t="s">
        <v>37</v>
      </c>
      <c r="B64" s="270" t="s">
        <v>234</v>
      </c>
      <c r="C64" s="314"/>
      <c r="D64" s="98"/>
      <c r="E64" s="105"/>
      <c r="F64" s="65"/>
      <c r="G64" s="10"/>
      <c r="H64" s="10"/>
      <c r="I64" s="70"/>
      <c r="J64" s="72"/>
      <c r="K64" s="10"/>
      <c r="L64" s="70"/>
      <c r="M64" s="72"/>
      <c r="N64" s="10"/>
      <c r="O64" s="10"/>
      <c r="P64" s="70"/>
    </row>
    <row r="65" spans="1:16" s="213" customFormat="1" x14ac:dyDescent="0.2">
      <c r="A65" s="333" t="s">
        <v>306</v>
      </c>
      <c r="B65" s="270" t="s">
        <v>33</v>
      </c>
      <c r="C65" s="314"/>
      <c r="D65" s="98"/>
      <c r="E65" s="105"/>
      <c r="F65" s="65"/>
      <c r="G65" s="10"/>
      <c r="H65" s="10"/>
      <c r="I65" s="70"/>
      <c r="J65" s="72"/>
      <c r="K65" s="10"/>
      <c r="L65" s="70"/>
      <c r="M65" s="72"/>
      <c r="N65" s="10"/>
      <c r="O65" s="10"/>
      <c r="P65" s="70"/>
    </row>
    <row r="66" spans="1:16" x14ac:dyDescent="0.2">
      <c r="A66" s="333" t="s">
        <v>307</v>
      </c>
      <c r="B66" s="270" t="s">
        <v>304</v>
      </c>
      <c r="C66" s="314">
        <v>2</v>
      </c>
      <c r="D66" s="98">
        <v>13922</v>
      </c>
      <c r="E66" s="105"/>
      <c r="F66" s="65"/>
      <c r="G66" s="10"/>
      <c r="H66" s="10">
        <v>255</v>
      </c>
      <c r="I66" s="70"/>
      <c r="J66" s="72"/>
      <c r="K66" s="10"/>
      <c r="L66" s="70"/>
      <c r="M66" s="72"/>
      <c r="N66" s="10"/>
      <c r="O66" s="10"/>
      <c r="P66" s="70">
        <v>146</v>
      </c>
    </row>
    <row r="67" spans="1:16" x14ac:dyDescent="0.2">
      <c r="A67" s="333"/>
      <c r="B67" s="280" t="s">
        <v>237</v>
      </c>
      <c r="C67" s="314"/>
      <c r="D67" s="98"/>
      <c r="E67" s="105"/>
      <c r="F67" s="65"/>
      <c r="G67" s="10"/>
      <c r="H67" s="10"/>
      <c r="I67" s="70"/>
      <c r="J67" s="72"/>
      <c r="K67" s="10"/>
      <c r="L67" s="70"/>
      <c r="M67" s="72"/>
      <c r="N67" s="10"/>
      <c r="O67" s="10"/>
      <c r="P67" s="70"/>
    </row>
    <row r="68" spans="1:16" x14ac:dyDescent="0.2">
      <c r="A68" s="333" t="s">
        <v>14</v>
      </c>
      <c r="B68" s="270" t="s">
        <v>299</v>
      </c>
      <c r="C68" s="314">
        <v>6</v>
      </c>
      <c r="D68" s="98">
        <v>61313</v>
      </c>
      <c r="E68" s="105"/>
      <c r="F68" s="65">
        <v>870</v>
      </c>
      <c r="G68" s="10"/>
      <c r="H68" s="10"/>
      <c r="I68" s="70"/>
      <c r="J68" s="72"/>
      <c r="K68" s="10"/>
      <c r="L68" s="70"/>
      <c r="M68" s="72"/>
      <c r="N68" s="10"/>
      <c r="O68" s="10"/>
      <c r="P68" s="70">
        <v>38</v>
      </c>
    </row>
    <row r="69" spans="1:16" x14ac:dyDescent="0.2">
      <c r="A69" s="333" t="s">
        <v>37</v>
      </c>
      <c r="B69" s="270" t="s">
        <v>284</v>
      </c>
      <c r="C69" s="314"/>
      <c r="D69" s="98"/>
      <c r="E69" s="105"/>
      <c r="F69" s="65"/>
      <c r="G69" s="10"/>
      <c r="H69" s="10">
        <v>927</v>
      </c>
      <c r="I69" s="70"/>
      <c r="J69" s="72"/>
      <c r="K69" s="10"/>
      <c r="L69" s="70"/>
      <c r="M69" s="72"/>
      <c r="N69" s="10"/>
      <c r="O69" s="10"/>
      <c r="P69" s="70"/>
    </row>
    <row r="70" spans="1:16" x14ac:dyDescent="0.2">
      <c r="A70" s="333" t="s">
        <v>38</v>
      </c>
      <c r="B70" s="270" t="s">
        <v>238</v>
      </c>
      <c r="C70" s="316"/>
      <c r="D70" s="132"/>
      <c r="E70" s="117"/>
      <c r="F70" s="118"/>
      <c r="G70" s="119"/>
      <c r="H70" s="119"/>
      <c r="I70" s="121"/>
      <c r="J70" s="120"/>
      <c r="K70" s="119"/>
      <c r="L70" s="121"/>
      <c r="M70" s="120"/>
      <c r="N70" s="119"/>
      <c r="O70" s="119"/>
      <c r="P70" s="121"/>
    </row>
    <row r="71" spans="1:16" s="213" customFormat="1" x14ac:dyDescent="0.2">
      <c r="A71" s="333" t="s">
        <v>39</v>
      </c>
      <c r="B71" s="270" t="s">
        <v>300</v>
      </c>
      <c r="C71" s="316">
        <v>3</v>
      </c>
      <c r="D71" s="132"/>
      <c r="E71" s="117"/>
      <c r="F71" s="118"/>
      <c r="G71" s="119"/>
      <c r="H71" s="119"/>
      <c r="I71" s="121"/>
      <c r="J71" s="120"/>
      <c r="K71" s="119"/>
      <c r="L71" s="121"/>
      <c r="M71" s="120"/>
      <c r="N71" s="119"/>
      <c r="O71" s="119"/>
      <c r="P71" s="121"/>
    </row>
    <row r="72" spans="1:16" s="213" customFormat="1" x14ac:dyDescent="0.2">
      <c r="A72" s="333" t="s">
        <v>40</v>
      </c>
      <c r="B72" s="270" t="s">
        <v>17</v>
      </c>
      <c r="C72" s="316">
        <v>1</v>
      </c>
      <c r="D72" s="132"/>
      <c r="E72" s="117"/>
      <c r="F72" s="118"/>
      <c r="G72" s="119"/>
      <c r="H72" s="119"/>
      <c r="I72" s="121"/>
      <c r="J72" s="120"/>
      <c r="K72" s="119"/>
      <c r="L72" s="121"/>
      <c r="M72" s="120"/>
      <c r="N72" s="119"/>
      <c r="O72" s="119"/>
      <c r="P72" s="121"/>
    </row>
    <row r="73" spans="1:16" ht="13.5" thickBot="1" x14ac:dyDescent="0.25">
      <c r="A73" s="310" t="s">
        <v>41</v>
      </c>
      <c r="B73" s="276" t="s">
        <v>316</v>
      </c>
      <c r="C73" s="317">
        <v>4</v>
      </c>
      <c r="D73" s="132"/>
      <c r="E73" s="130"/>
      <c r="F73" s="110"/>
      <c r="G73" s="111"/>
      <c r="H73" s="111"/>
      <c r="I73" s="112"/>
      <c r="J73" s="109"/>
      <c r="K73" s="111"/>
      <c r="L73" s="112"/>
      <c r="M73" s="109"/>
      <c r="N73" s="111"/>
      <c r="O73" s="111"/>
      <c r="P73" s="112"/>
    </row>
    <row r="74" spans="1:16" ht="13.5" thickBot="1" x14ac:dyDescent="0.25">
      <c r="A74" s="629" t="s">
        <v>83</v>
      </c>
      <c r="B74" s="630"/>
      <c r="C74" s="125">
        <f>C7+C8+C9+C10+C11+C12+C13+C14+C15+C16+C17+C18+C19+C20+C21+C22+C23+C24+C25+C26+C27+C28+C29+C30+C31+C32+C33+C34+C35+C36+C37+C38+C39+C40+C41+C44+C45+C46+C47+C48+C49+C50+C51+C52+C53+C55+C56+C57+C58+C59+C60+C61+C63+C64+C65+C66+C68+C69+C70+C71+C73+C72</f>
        <v>39</v>
      </c>
      <c r="D74" s="413">
        <f t="shared" ref="D74:P74" si="0">D7+D8+D9+D10+D11+D12+D13+D14+D15+D16+D17+D18+D19+D20+D21+D22+D23+D24+D25+D26+D27+D28+D29+D30+D31+D32+D33+D34+D35+D36+D37+D38+D39+D40+D41+D44+D45+D46+D47+D48+D49+D50+D51+D52+D53+D55+D56+D57+D58+D59+D60+D61+D63+D64+D65+D66+D68+D69+D70+D71+D73+D72</f>
        <v>135813</v>
      </c>
      <c r="E74" s="414">
        <f t="shared" si="0"/>
        <v>149410</v>
      </c>
      <c r="F74" s="414">
        <f t="shared" si="0"/>
        <v>21816</v>
      </c>
      <c r="G74" s="414">
        <f t="shared" si="0"/>
        <v>90487</v>
      </c>
      <c r="H74" s="414">
        <f t="shared" si="0"/>
        <v>15413</v>
      </c>
      <c r="I74" s="414">
        <f t="shared" si="0"/>
        <v>1500</v>
      </c>
      <c r="J74" s="414">
        <f t="shared" si="0"/>
        <v>6034</v>
      </c>
      <c r="K74" s="414">
        <f t="shared" si="0"/>
        <v>21466</v>
      </c>
      <c r="L74" s="414">
        <f t="shared" si="0"/>
        <v>0</v>
      </c>
      <c r="M74" s="414">
        <f t="shared" si="0"/>
        <v>5357</v>
      </c>
      <c r="N74" s="414">
        <f t="shared" si="0"/>
        <v>0</v>
      </c>
      <c r="O74" s="414">
        <f t="shared" si="0"/>
        <v>0</v>
      </c>
      <c r="P74" s="413">
        <f t="shared" si="0"/>
        <v>195623</v>
      </c>
    </row>
    <row r="75" spans="1:16" ht="18.75" customHeight="1" thickBot="1" x14ac:dyDescent="0.25">
      <c r="A75" s="650" t="s">
        <v>169</v>
      </c>
      <c r="B75" s="651"/>
      <c r="C75" s="94"/>
      <c r="D75" s="621">
        <f>E74+F74+G74+H74+I74+J74+K74+L74+M74+N74+O74+P74+D74</f>
        <v>642919</v>
      </c>
      <c r="E75" s="621"/>
      <c r="F75" s="621"/>
      <c r="G75" s="621"/>
      <c r="H75" s="621"/>
      <c r="I75" s="621"/>
      <c r="J75" s="621"/>
      <c r="K75" s="621"/>
      <c r="L75" s="621"/>
      <c r="M75" s="621"/>
      <c r="N75" s="621"/>
      <c r="O75" s="621"/>
      <c r="P75" s="622"/>
    </row>
    <row r="76" spans="1:16" ht="15" customHeight="1" thickBot="1" x14ac:dyDescent="0.25">
      <c r="A76" s="666" t="s">
        <v>183</v>
      </c>
      <c r="B76" s="667"/>
      <c r="C76" s="134"/>
      <c r="D76" s="623">
        <v>-135813</v>
      </c>
      <c r="E76" s="623"/>
      <c r="F76" s="623"/>
      <c r="G76" s="623"/>
      <c r="H76" s="623"/>
      <c r="I76" s="623"/>
      <c r="J76" s="623"/>
      <c r="K76" s="623"/>
      <c r="L76" s="623"/>
      <c r="M76" s="623"/>
      <c r="N76" s="623"/>
      <c r="O76" s="623"/>
      <c r="P76" s="624"/>
    </row>
    <row r="77" spans="1:16" ht="13.5" thickBot="1" x14ac:dyDescent="0.25">
      <c r="A77" s="668" t="s">
        <v>184</v>
      </c>
      <c r="B77" s="669"/>
      <c r="C77" s="135"/>
      <c r="D77" s="621">
        <f>SUM(D75:D76)</f>
        <v>507106</v>
      </c>
      <c r="E77" s="625"/>
      <c r="F77" s="625"/>
      <c r="G77" s="625"/>
      <c r="H77" s="625"/>
      <c r="I77" s="625"/>
      <c r="J77" s="625"/>
      <c r="K77" s="625"/>
      <c r="L77" s="625"/>
      <c r="M77" s="625"/>
      <c r="N77" s="625"/>
      <c r="O77" s="625"/>
      <c r="P77" s="626"/>
    </row>
    <row r="78" spans="1:16" x14ac:dyDescent="0.2">
      <c r="A78" s="136"/>
      <c r="B78" s="136"/>
    </row>
    <row r="79" spans="1:16" x14ac:dyDescent="0.2">
      <c r="A79" s="136"/>
      <c r="B79" s="136"/>
    </row>
    <row r="80" spans="1:16" s="213" customFormat="1" x14ac:dyDescent="0.2">
      <c r="A80" s="136"/>
      <c r="B80" s="136"/>
    </row>
    <row r="81" spans="1:16" x14ac:dyDescent="0.2">
      <c r="A81" s="136"/>
      <c r="B81" s="136"/>
    </row>
    <row r="82" spans="1:16" x14ac:dyDescent="0.2">
      <c r="A82" s="136"/>
      <c r="B82" s="136"/>
    </row>
    <row r="83" spans="1:16" ht="13.5" thickBot="1" x14ac:dyDescent="0.25">
      <c r="A83" s="136"/>
      <c r="B83" s="136"/>
    </row>
    <row r="84" spans="1:16" ht="12.75" customHeight="1" x14ac:dyDescent="0.2">
      <c r="A84" s="596" t="s">
        <v>35</v>
      </c>
      <c r="B84" s="672" t="s">
        <v>303</v>
      </c>
      <c r="C84" s="609" t="s">
        <v>180</v>
      </c>
      <c r="D84" s="607" t="s">
        <v>185</v>
      </c>
      <c r="E84" s="656" t="s">
        <v>178</v>
      </c>
      <c r="F84" s="656"/>
      <c r="G84" s="656"/>
      <c r="H84" s="656"/>
      <c r="I84" s="656"/>
      <c r="J84" s="657"/>
      <c r="K84" s="658" t="s">
        <v>177</v>
      </c>
      <c r="L84" s="659"/>
      <c r="M84" s="659"/>
      <c r="N84" s="660"/>
      <c r="O84" s="661" t="s">
        <v>10</v>
      </c>
      <c r="P84" s="662"/>
    </row>
    <row r="85" spans="1:16" ht="34.5" thickBot="1" x14ac:dyDescent="0.25">
      <c r="A85" s="600"/>
      <c r="B85" s="673"/>
      <c r="C85" s="620"/>
      <c r="D85" s="608"/>
      <c r="E85" s="126" t="s">
        <v>170</v>
      </c>
      <c r="F85" s="67" t="s">
        <v>171</v>
      </c>
      <c r="G85" s="68" t="s">
        <v>172</v>
      </c>
      <c r="H85" s="68" t="s">
        <v>173</v>
      </c>
      <c r="I85" s="68" t="s">
        <v>174</v>
      </c>
      <c r="J85" s="69" t="s">
        <v>210</v>
      </c>
      <c r="K85" s="71" t="s">
        <v>175</v>
      </c>
      <c r="L85" s="68" t="s">
        <v>176</v>
      </c>
      <c r="M85" s="68" t="s">
        <v>334</v>
      </c>
      <c r="N85" s="69" t="s">
        <v>174</v>
      </c>
      <c r="O85" s="71" t="s">
        <v>333</v>
      </c>
      <c r="P85" s="69" t="s">
        <v>179</v>
      </c>
    </row>
    <row r="86" spans="1:16" ht="15.75" customHeight="1" x14ac:dyDescent="0.2">
      <c r="A86" s="670" t="s">
        <v>36</v>
      </c>
      <c r="B86" s="671"/>
      <c r="C86" s="131"/>
      <c r="D86" s="501"/>
      <c r="E86" s="502"/>
      <c r="F86" s="503"/>
      <c r="G86" s="504"/>
      <c r="H86" s="505"/>
      <c r="I86" s="73"/>
      <c r="J86" s="74"/>
      <c r="K86" s="75"/>
      <c r="L86" s="73"/>
      <c r="M86" s="73"/>
      <c r="N86" s="74"/>
      <c r="O86" s="75"/>
      <c r="P86" s="74"/>
    </row>
    <row r="87" spans="1:16" x14ac:dyDescent="0.2">
      <c r="A87" s="231" t="s">
        <v>14</v>
      </c>
      <c r="B87" s="307" t="s">
        <v>15</v>
      </c>
      <c r="C87" s="122"/>
      <c r="D87" s="422"/>
      <c r="E87" s="330"/>
      <c r="F87" s="506"/>
      <c r="G87" s="329">
        <v>127</v>
      </c>
      <c r="H87" s="499"/>
      <c r="I87" s="77"/>
      <c r="J87" s="78"/>
      <c r="K87" s="79"/>
      <c r="L87" s="84">
        <v>3000</v>
      </c>
      <c r="M87" s="77"/>
      <c r="N87" s="78"/>
      <c r="O87" s="79"/>
      <c r="P87" s="78"/>
    </row>
    <row r="88" spans="1:16" x14ac:dyDescent="0.2">
      <c r="A88" s="231" t="s">
        <v>37</v>
      </c>
      <c r="B88" s="308" t="s">
        <v>16</v>
      </c>
      <c r="C88" s="122"/>
      <c r="D88" s="422"/>
      <c r="E88" s="330"/>
      <c r="F88" s="506"/>
      <c r="G88" s="329">
        <v>2668</v>
      </c>
      <c r="H88" s="499"/>
      <c r="I88" s="77"/>
      <c r="J88" s="78"/>
      <c r="K88" s="79"/>
      <c r="L88" s="77"/>
      <c r="M88" s="77"/>
      <c r="N88" s="78"/>
      <c r="O88" s="79"/>
      <c r="P88" s="78"/>
    </row>
    <row r="89" spans="1:16" ht="25.5" x14ac:dyDescent="0.2">
      <c r="A89" s="231" t="s">
        <v>38</v>
      </c>
      <c r="B89" s="309" t="s">
        <v>301</v>
      </c>
      <c r="C89" s="122"/>
      <c r="D89" s="422"/>
      <c r="E89" s="330"/>
      <c r="F89" s="506"/>
      <c r="G89" s="329">
        <v>2540</v>
      </c>
      <c r="H89" s="499"/>
      <c r="I89" s="77"/>
      <c r="J89" s="78"/>
      <c r="K89" s="97"/>
      <c r="L89" s="154">
        <v>70</v>
      </c>
      <c r="M89" s="77"/>
      <c r="N89" s="78"/>
      <c r="O89" s="79"/>
      <c r="P89" s="78"/>
    </row>
    <row r="90" spans="1:16" ht="25.5" x14ac:dyDescent="0.2">
      <c r="A90" s="231" t="s">
        <v>39</v>
      </c>
      <c r="B90" s="309" t="s">
        <v>280</v>
      </c>
      <c r="C90" s="123">
        <v>1</v>
      </c>
      <c r="D90" s="417"/>
      <c r="E90" s="507">
        <v>17752</v>
      </c>
      <c r="F90" s="508">
        <v>3670</v>
      </c>
      <c r="G90" s="509">
        <v>30374</v>
      </c>
      <c r="H90" s="510">
        <v>1231</v>
      </c>
      <c r="I90" s="346"/>
      <c r="J90" s="347"/>
      <c r="K90" s="348"/>
      <c r="L90" s="416">
        <v>20138</v>
      </c>
      <c r="M90" s="349">
        <v>5321</v>
      </c>
      <c r="N90" s="347"/>
      <c r="O90" s="478">
        <v>1000</v>
      </c>
      <c r="P90" s="386">
        <v>31829</v>
      </c>
    </row>
    <row r="91" spans="1:16" x14ac:dyDescent="0.2">
      <c r="A91" s="231" t="s">
        <v>40</v>
      </c>
      <c r="B91" s="307" t="s">
        <v>281</v>
      </c>
      <c r="C91" s="123"/>
      <c r="D91" s="417"/>
      <c r="E91" s="330">
        <v>494</v>
      </c>
      <c r="F91" s="506"/>
      <c r="G91" s="329">
        <v>1011</v>
      </c>
      <c r="H91" s="499"/>
      <c r="I91" s="77"/>
      <c r="J91" s="78"/>
      <c r="K91" s="79"/>
      <c r="L91" s="77"/>
      <c r="M91" s="77"/>
      <c r="N91" s="78"/>
      <c r="O91" s="79"/>
      <c r="P91" s="78"/>
    </row>
    <row r="92" spans="1:16" x14ac:dyDescent="0.2">
      <c r="A92" s="231" t="s">
        <v>41</v>
      </c>
      <c r="B92" s="308" t="s">
        <v>19</v>
      </c>
      <c r="C92" s="123"/>
      <c r="D92" s="417"/>
      <c r="E92" s="330"/>
      <c r="F92" s="331"/>
      <c r="G92" s="329">
        <v>5066</v>
      </c>
      <c r="H92" s="499"/>
      <c r="I92" s="77"/>
      <c r="J92" s="78"/>
      <c r="K92" s="79"/>
      <c r="L92" s="77"/>
      <c r="M92" s="77"/>
      <c r="N92" s="78"/>
      <c r="O92" s="79"/>
      <c r="P92" s="78"/>
    </row>
    <row r="93" spans="1:16" x14ac:dyDescent="0.2">
      <c r="A93" s="231" t="s">
        <v>42</v>
      </c>
      <c r="B93" s="308" t="s">
        <v>282</v>
      </c>
      <c r="C93" s="123">
        <v>2</v>
      </c>
      <c r="D93" s="417"/>
      <c r="E93" s="330">
        <v>5378</v>
      </c>
      <c r="F93" s="331">
        <v>1047</v>
      </c>
      <c r="G93" s="329">
        <v>3396</v>
      </c>
      <c r="H93" s="499"/>
      <c r="I93" s="77"/>
      <c r="J93" s="78"/>
      <c r="K93" s="415">
        <v>159438</v>
      </c>
      <c r="L93" s="84"/>
      <c r="M93" s="77"/>
      <c r="N93" s="78"/>
      <c r="O93" s="79"/>
      <c r="P93" s="78"/>
    </row>
    <row r="94" spans="1:16" x14ac:dyDescent="0.2">
      <c r="A94" s="231" t="s">
        <v>43</v>
      </c>
      <c r="B94" s="308" t="s">
        <v>283</v>
      </c>
      <c r="C94" s="123"/>
      <c r="D94" s="417"/>
      <c r="E94" s="495"/>
      <c r="F94" s="496"/>
      <c r="G94" s="497"/>
      <c r="H94" s="498"/>
      <c r="I94" s="84"/>
      <c r="J94" s="193"/>
      <c r="K94" s="97"/>
      <c r="L94" s="84"/>
      <c r="M94" s="77"/>
      <c r="N94" s="78"/>
      <c r="O94" s="172"/>
      <c r="P94" s="85"/>
    </row>
    <row r="95" spans="1:16" x14ac:dyDescent="0.2">
      <c r="A95" s="231" t="s">
        <v>44</v>
      </c>
      <c r="B95" s="308" t="s">
        <v>296</v>
      </c>
      <c r="C95" s="123"/>
      <c r="D95" s="93"/>
      <c r="E95" s="127"/>
      <c r="F95" s="95"/>
      <c r="G95" s="86"/>
      <c r="H95" s="77"/>
      <c r="I95" s="77"/>
      <c r="J95" s="78"/>
      <c r="K95" s="79"/>
      <c r="L95" s="77"/>
      <c r="M95" s="77"/>
      <c r="N95" s="78"/>
      <c r="O95" s="79"/>
      <c r="P95" s="78"/>
    </row>
    <row r="96" spans="1:16" x14ac:dyDescent="0.2">
      <c r="A96" s="231" t="s">
        <v>45</v>
      </c>
      <c r="B96" s="308" t="s">
        <v>284</v>
      </c>
      <c r="C96" s="123"/>
      <c r="D96" s="93"/>
      <c r="E96" s="127"/>
      <c r="F96" s="95"/>
      <c r="G96" s="86"/>
      <c r="H96" s="77"/>
      <c r="I96" s="77"/>
      <c r="J96" s="78"/>
      <c r="K96" s="79"/>
      <c r="L96" s="77"/>
      <c r="M96" s="77"/>
      <c r="N96" s="78"/>
      <c r="O96" s="79"/>
      <c r="P96" s="78"/>
    </row>
    <row r="97" spans="1:30" ht="25.5" x14ac:dyDescent="0.2">
      <c r="A97" s="231" t="s">
        <v>46</v>
      </c>
      <c r="B97" s="308" t="s">
        <v>285</v>
      </c>
      <c r="C97" s="123"/>
      <c r="D97" s="417"/>
      <c r="E97" s="495"/>
      <c r="F97" s="496"/>
      <c r="G97" s="497"/>
      <c r="H97" s="498"/>
      <c r="I97" s="498"/>
      <c r="J97" s="193"/>
      <c r="K97" s="79"/>
      <c r="L97" s="77"/>
      <c r="M97" s="77"/>
      <c r="N97" s="78"/>
      <c r="O97" s="79"/>
      <c r="P97" s="78"/>
    </row>
    <row r="98" spans="1:30" x14ac:dyDescent="0.2">
      <c r="A98" s="231" t="s">
        <v>47</v>
      </c>
      <c r="B98" s="308" t="s">
        <v>17</v>
      </c>
      <c r="C98" s="123">
        <v>1</v>
      </c>
      <c r="D98" s="417"/>
      <c r="E98" s="330"/>
      <c r="F98" s="331"/>
      <c r="G98" s="329">
        <v>7088</v>
      </c>
      <c r="H98" s="499"/>
      <c r="I98" s="499"/>
      <c r="J98" s="78"/>
      <c r="K98" s="79"/>
      <c r="L98" s="77"/>
      <c r="M98" s="77"/>
      <c r="N98" s="78"/>
      <c r="O98" s="79"/>
      <c r="P98" s="78"/>
    </row>
    <row r="99" spans="1:30" x14ac:dyDescent="0.2">
      <c r="A99" s="231" t="s">
        <v>48</v>
      </c>
      <c r="B99" s="308" t="s">
        <v>18</v>
      </c>
      <c r="C99" s="123">
        <v>1</v>
      </c>
      <c r="D99" s="417"/>
      <c r="E99" s="330">
        <v>2360</v>
      </c>
      <c r="F99" s="331">
        <v>492</v>
      </c>
      <c r="G99" s="329">
        <v>6108</v>
      </c>
      <c r="H99" s="499"/>
      <c r="I99" s="499"/>
      <c r="J99" s="78"/>
      <c r="K99" s="91"/>
      <c r="L99" s="84"/>
      <c r="M99" s="77"/>
      <c r="N99" s="78"/>
      <c r="O99" s="79"/>
      <c r="P99" s="78"/>
    </row>
    <row r="100" spans="1:30" x14ac:dyDescent="0.2">
      <c r="A100" s="231" t="s">
        <v>49</v>
      </c>
      <c r="B100" s="308" t="s">
        <v>222</v>
      </c>
      <c r="C100" s="123"/>
      <c r="D100" s="417"/>
      <c r="E100" s="330"/>
      <c r="F100" s="331"/>
      <c r="G100" s="329"/>
      <c r="H100" s="499"/>
      <c r="I100" s="499"/>
      <c r="J100" s="78"/>
      <c r="K100" s="79"/>
      <c r="L100" s="77"/>
      <c r="M100" s="77"/>
      <c r="N100" s="78"/>
      <c r="O100" s="79"/>
      <c r="P100" s="78"/>
    </row>
    <row r="101" spans="1:30" x14ac:dyDescent="0.2">
      <c r="A101" s="231" t="s">
        <v>50</v>
      </c>
      <c r="B101" s="307" t="s">
        <v>20</v>
      </c>
      <c r="C101" s="123">
        <v>1</v>
      </c>
      <c r="D101" s="417"/>
      <c r="E101" s="330">
        <v>4999</v>
      </c>
      <c r="F101" s="331">
        <v>981</v>
      </c>
      <c r="G101" s="329">
        <v>592</v>
      </c>
      <c r="H101" s="499"/>
      <c r="I101" s="499"/>
      <c r="J101" s="78"/>
      <c r="K101" s="79"/>
      <c r="L101" s="77"/>
      <c r="M101" s="77"/>
      <c r="N101" s="78"/>
      <c r="O101" s="79"/>
      <c r="P101" s="78"/>
    </row>
    <row r="102" spans="1:30" x14ac:dyDescent="0.2">
      <c r="A102" s="231" t="s">
        <v>51</v>
      </c>
      <c r="B102" s="307" t="s">
        <v>21</v>
      </c>
      <c r="C102" s="123"/>
      <c r="D102" s="417"/>
      <c r="E102" s="330"/>
      <c r="F102" s="331"/>
      <c r="G102" s="329">
        <v>90</v>
      </c>
      <c r="H102" s="499"/>
      <c r="I102" s="500"/>
      <c r="J102" s="78"/>
      <c r="K102" s="79"/>
      <c r="L102" s="77"/>
      <c r="M102" s="77"/>
      <c r="N102" s="78"/>
      <c r="O102" s="79"/>
      <c r="P102" s="78"/>
    </row>
    <row r="103" spans="1:30" x14ac:dyDescent="0.2">
      <c r="A103" s="231" t="s">
        <v>52</v>
      </c>
      <c r="B103" s="308" t="s">
        <v>286</v>
      </c>
      <c r="C103" s="122"/>
      <c r="D103" s="422"/>
      <c r="E103" s="330"/>
      <c r="F103" s="329"/>
      <c r="G103" s="329"/>
      <c r="H103" s="498">
        <v>6556</v>
      </c>
      <c r="I103" s="497"/>
      <c r="J103" s="78"/>
      <c r="K103" s="79"/>
      <c r="L103" s="77"/>
      <c r="M103" s="77"/>
      <c r="N103" s="78"/>
      <c r="O103" s="79"/>
      <c r="P103" s="78"/>
    </row>
    <row r="104" spans="1:30" x14ac:dyDescent="0.2">
      <c r="A104" s="231" t="s">
        <v>53</v>
      </c>
      <c r="B104" s="307" t="s">
        <v>287</v>
      </c>
      <c r="C104" s="122"/>
      <c r="D104" s="422"/>
      <c r="E104" s="330"/>
      <c r="F104" s="331"/>
      <c r="G104" s="329"/>
      <c r="H104" s="499"/>
      <c r="I104" s="499"/>
      <c r="J104" s="78"/>
      <c r="K104" s="79"/>
      <c r="L104" s="77"/>
      <c r="M104" s="77"/>
      <c r="N104" s="78"/>
      <c r="O104" s="79"/>
      <c r="P104" s="78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213" customFormat="1" x14ac:dyDescent="0.2">
      <c r="A105" s="231" t="s">
        <v>54</v>
      </c>
      <c r="B105" s="307" t="s">
        <v>22</v>
      </c>
      <c r="C105" s="122"/>
      <c r="D105" s="422"/>
      <c r="E105" s="330"/>
      <c r="F105" s="331"/>
      <c r="G105" s="329"/>
      <c r="H105" s="499"/>
      <c r="I105" s="499"/>
      <c r="J105" s="78"/>
      <c r="K105" s="79"/>
      <c r="L105" s="77"/>
      <c r="M105" s="77"/>
      <c r="N105" s="78"/>
      <c r="O105" s="79"/>
      <c r="P105" s="78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s="213" customFormat="1" x14ac:dyDescent="0.2">
      <c r="A106" s="231" t="s">
        <v>55</v>
      </c>
      <c r="B106" s="307" t="s">
        <v>223</v>
      </c>
      <c r="C106" s="122"/>
      <c r="D106" s="422"/>
      <c r="E106" s="330"/>
      <c r="F106" s="331"/>
      <c r="G106" s="329"/>
      <c r="H106" s="499"/>
      <c r="I106" s="499"/>
      <c r="J106" s="78"/>
      <c r="K106" s="79"/>
      <c r="L106" s="77"/>
      <c r="M106" s="77"/>
      <c r="N106" s="78"/>
      <c r="O106" s="79"/>
      <c r="P106" s="78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s="213" customFormat="1" x14ac:dyDescent="0.2">
      <c r="A107" s="231" t="s">
        <v>56</v>
      </c>
      <c r="B107" s="307" t="s">
        <v>23</v>
      </c>
      <c r="C107" s="122"/>
      <c r="D107" s="422"/>
      <c r="E107" s="330"/>
      <c r="F107" s="331"/>
      <c r="G107" s="329"/>
      <c r="H107" s="499"/>
      <c r="I107" s="499"/>
      <c r="J107" s="78"/>
      <c r="K107" s="79"/>
      <c r="L107" s="77"/>
      <c r="M107" s="77"/>
      <c r="N107" s="78"/>
      <c r="O107" s="79"/>
      <c r="P107" s="78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s="213" customFormat="1" x14ac:dyDescent="0.2">
      <c r="A108" s="231" t="s">
        <v>57</v>
      </c>
      <c r="B108" s="307" t="s">
        <v>24</v>
      </c>
      <c r="C108" s="122"/>
      <c r="D108" s="422"/>
      <c r="E108" s="330"/>
      <c r="F108" s="331"/>
      <c r="G108" s="329"/>
      <c r="H108" s="499"/>
      <c r="I108" s="499"/>
      <c r="J108" s="193"/>
      <c r="K108" s="79"/>
      <c r="L108" s="77"/>
      <c r="M108" s="77"/>
      <c r="N108" s="78"/>
      <c r="O108" s="79"/>
      <c r="P108" s="78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s="213" customFormat="1" x14ac:dyDescent="0.2">
      <c r="A109" s="231" t="s">
        <v>58</v>
      </c>
      <c r="B109" s="307" t="s">
        <v>25</v>
      </c>
      <c r="C109" s="122"/>
      <c r="D109" s="422"/>
      <c r="E109" s="330"/>
      <c r="F109" s="331"/>
      <c r="G109" s="329"/>
      <c r="H109" s="499"/>
      <c r="I109" s="499"/>
      <c r="J109" s="78"/>
      <c r="K109" s="79"/>
      <c r="L109" s="77"/>
      <c r="M109" s="77"/>
      <c r="N109" s="78"/>
      <c r="O109" s="79"/>
      <c r="P109" s="78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213" customFormat="1" x14ac:dyDescent="0.2">
      <c r="A110" s="231" t="s">
        <v>59</v>
      </c>
      <c r="B110" s="307" t="s">
        <v>26</v>
      </c>
      <c r="C110" s="122"/>
      <c r="D110" s="422"/>
      <c r="E110" s="330"/>
      <c r="F110" s="331"/>
      <c r="G110" s="329"/>
      <c r="H110" s="499"/>
      <c r="I110" s="499"/>
      <c r="J110" s="78"/>
      <c r="K110" s="79"/>
      <c r="L110" s="77"/>
      <c r="M110" s="77"/>
      <c r="N110" s="78"/>
      <c r="O110" s="79"/>
      <c r="P110" s="78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213" customFormat="1" x14ac:dyDescent="0.2">
      <c r="A111" s="231" t="s">
        <v>60</v>
      </c>
      <c r="B111" s="307" t="s">
        <v>27</v>
      </c>
      <c r="C111" s="122"/>
      <c r="D111" s="422"/>
      <c r="E111" s="330"/>
      <c r="F111" s="331"/>
      <c r="G111" s="329"/>
      <c r="H111" s="499"/>
      <c r="I111" s="499"/>
      <c r="J111" s="78"/>
      <c r="K111" s="79"/>
      <c r="L111" s="77"/>
      <c r="M111" s="77"/>
      <c r="N111" s="78"/>
      <c r="O111" s="79"/>
      <c r="P111" s="78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s="213" customFormat="1" x14ac:dyDescent="0.2">
      <c r="A112" s="231" t="s">
        <v>61</v>
      </c>
      <c r="B112" s="307" t="s">
        <v>224</v>
      </c>
      <c r="C112" s="122"/>
      <c r="D112" s="422"/>
      <c r="E112" s="330"/>
      <c r="F112" s="331"/>
      <c r="G112" s="329"/>
      <c r="H112" s="499"/>
      <c r="I112" s="499"/>
      <c r="J112" s="78"/>
      <c r="K112" s="79"/>
      <c r="L112" s="77"/>
      <c r="M112" s="77"/>
      <c r="N112" s="78"/>
      <c r="O112" s="79"/>
      <c r="P112" s="78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s="213" customFormat="1" x14ac:dyDescent="0.2">
      <c r="A113" s="231" t="s">
        <v>62</v>
      </c>
      <c r="B113" s="277" t="s">
        <v>305</v>
      </c>
      <c r="C113" s="122"/>
      <c r="D113" s="422"/>
      <c r="E113" s="330"/>
      <c r="F113" s="331"/>
      <c r="G113" s="329">
        <v>3895</v>
      </c>
      <c r="H113" s="499"/>
      <c r="I113" s="499"/>
      <c r="J113" s="387">
        <v>10162</v>
      </c>
      <c r="K113" s="79"/>
      <c r="L113" s="77"/>
      <c r="M113" s="77"/>
      <c r="N113" s="78"/>
      <c r="O113" s="79"/>
      <c r="P113" s="78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s="213" customFormat="1" x14ac:dyDescent="0.2">
      <c r="A114" s="231" t="s">
        <v>63</v>
      </c>
      <c r="B114" s="307" t="s">
        <v>289</v>
      </c>
      <c r="C114" s="122"/>
      <c r="D114" s="422"/>
      <c r="E114" s="330"/>
      <c r="F114" s="331"/>
      <c r="G114" s="329"/>
      <c r="H114" s="499"/>
      <c r="I114" s="499"/>
      <c r="J114" s="78"/>
      <c r="K114" s="79"/>
      <c r="L114" s="77"/>
      <c r="M114" s="77"/>
      <c r="N114" s="78"/>
      <c r="O114" s="79"/>
      <c r="P114" s="78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s="213" customFormat="1" x14ac:dyDescent="0.2">
      <c r="A115" s="231" t="s">
        <v>64</v>
      </c>
      <c r="B115" s="307" t="s">
        <v>290</v>
      </c>
      <c r="C115" s="122"/>
      <c r="D115" s="92"/>
      <c r="E115" s="127"/>
      <c r="F115" s="95"/>
      <c r="G115" s="86"/>
      <c r="H115" s="77"/>
      <c r="I115" s="77"/>
      <c r="J115" s="193"/>
      <c r="K115" s="79"/>
      <c r="L115" s="77"/>
      <c r="M115" s="77"/>
      <c r="N115" s="78"/>
      <c r="O115" s="79"/>
      <c r="P115" s="78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">
      <c r="A116" s="231" t="s">
        <v>65</v>
      </c>
      <c r="B116" s="307" t="s">
        <v>28</v>
      </c>
      <c r="C116" s="122"/>
      <c r="D116" s="92"/>
      <c r="E116" s="127"/>
      <c r="F116" s="95"/>
      <c r="G116" s="86"/>
      <c r="H116" s="77"/>
      <c r="I116" s="77"/>
      <c r="J116" s="78"/>
      <c r="K116" s="79"/>
      <c r="L116" s="77"/>
      <c r="M116" s="77"/>
      <c r="N116" s="78"/>
      <c r="O116" s="79"/>
      <c r="P116" s="78"/>
      <c r="S116" s="89"/>
      <c r="T116" s="89"/>
      <c r="U116" s="89"/>
      <c r="V116" s="89"/>
      <c r="W116" s="89"/>
      <c r="X116" s="89"/>
      <c r="Y116" s="90"/>
      <c r="Z116" s="90"/>
      <c r="AA116" s="90"/>
      <c r="AB116" s="90"/>
      <c r="AC116" s="5"/>
      <c r="AD116" s="5"/>
    </row>
    <row r="117" spans="1:30" x14ac:dyDescent="0.2">
      <c r="A117" s="231" t="s">
        <v>66</v>
      </c>
      <c r="B117" s="307" t="s">
        <v>29</v>
      </c>
      <c r="C117" s="123"/>
      <c r="D117" s="93"/>
      <c r="E117" s="127"/>
      <c r="F117" s="76"/>
      <c r="G117" s="86"/>
      <c r="H117" s="77"/>
      <c r="I117" s="77"/>
      <c r="J117" s="193"/>
      <c r="K117" s="79"/>
      <c r="L117" s="77"/>
      <c r="M117" s="77"/>
      <c r="N117" s="78"/>
      <c r="O117" s="79"/>
      <c r="P117" s="78"/>
      <c r="S117" s="87"/>
      <c r="T117" s="87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</row>
    <row r="118" spans="1:30" x14ac:dyDescent="0.2">
      <c r="A118" s="231" t="s">
        <v>67</v>
      </c>
      <c r="B118" s="307" t="s">
        <v>30</v>
      </c>
      <c r="C118" s="122"/>
      <c r="D118" s="92"/>
      <c r="E118" s="127"/>
      <c r="F118" s="76"/>
      <c r="G118" s="86"/>
      <c r="H118" s="77"/>
      <c r="I118" s="77"/>
      <c r="J118" s="78"/>
      <c r="K118" s="79"/>
      <c r="L118" s="77"/>
      <c r="M118" s="77"/>
      <c r="N118" s="78"/>
      <c r="O118" s="79"/>
      <c r="P118" s="78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">
      <c r="A119" s="231" t="s">
        <v>68</v>
      </c>
      <c r="B119" s="307" t="s">
        <v>31</v>
      </c>
      <c r="C119" s="122"/>
      <c r="D119" s="92"/>
      <c r="E119" s="127"/>
      <c r="F119" s="76"/>
      <c r="G119" s="86"/>
      <c r="H119" s="77"/>
      <c r="I119" s="77"/>
      <c r="J119" s="78"/>
      <c r="K119" s="79"/>
      <c r="L119" s="77"/>
      <c r="M119" s="77"/>
      <c r="N119" s="78"/>
      <c r="O119" s="79"/>
      <c r="P119" s="78"/>
    </row>
    <row r="120" spans="1:30" x14ac:dyDescent="0.2">
      <c r="A120" s="231" t="s">
        <v>69</v>
      </c>
      <c r="B120" s="307" t="s">
        <v>32</v>
      </c>
      <c r="C120" s="122"/>
      <c r="D120" s="92"/>
      <c r="E120" s="127"/>
      <c r="F120" s="76">
        <v>1</v>
      </c>
      <c r="G120" s="86">
        <v>22</v>
      </c>
      <c r="H120" s="77">
        <v>400</v>
      </c>
      <c r="I120" s="84"/>
      <c r="J120" s="78"/>
      <c r="K120" s="79"/>
      <c r="L120" s="77"/>
      <c r="M120" s="77"/>
      <c r="N120" s="78"/>
      <c r="O120" s="79"/>
      <c r="P120" s="78"/>
    </row>
    <row r="121" spans="1:30" x14ac:dyDescent="0.2">
      <c r="A121" s="231" t="s">
        <v>70</v>
      </c>
      <c r="B121" s="307" t="s">
        <v>311</v>
      </c>
      <c r="C121" s="122"/>
      <c r="D121" s="92"/>
      <c r="E121" s="127"/>
      <c r="F121" s="76"/>
      <c r="G121" s="86"/>
      <c r="H121" s="77"/>
      <c r="I121" s="77"/>
      <c r="J121" s="193"/>
      <c r="K121" s="79"/>
      <c r="L121" s="77"/>
      <c r="M121" s="77"/>
      <c r="N121" s="78"/>
      <c r="O121" s="79"/>
      <c r="P121" s="78"/>
    </row>
    <row r="122" spans="1:30" x14ac:dyDescent="0.2">
      <c r="A122" s="231" t="s">
        <v>71</v>
      </c>
      <c r="B122" s="270" t="s">
        <v>226</v>
      </c>
      <c r="C122" s="122"/>
      <c r="D122" s="92"/>
      <c r="E122" s="127"/>
      <c r="F122" s="76"/>
      <c r="G122" s="77"/>
      <c r="H122" s="77"/>
      <c r="I122" s="84">
        <v>6547</v>
      </c>
      <c r="J122" s="78"/>
      <c r="K122" s="79"/>
      <c r="L122" s="77"/>
      <c r="M122" s="77"/>
      <c r="N122" s="78"/>
      <c r="O122" s="79"/>
      <c r="P122" s="78"/>
    </row>
    <row r="123" spans="1:30" ht="13.5" thickBot="1" x14ac:dyDescent="0.25">
      <c r="A123" s="231" t="s">
        <v>72</v>
      </c>
      <c r="B123" s="276" t="s">
        <v>227</v>
      </c>
      <c r="C123" s="124"/>
      <c r="D123" s="312"/>
      <c r="E123" s="128"/>
      <c r="F123" s="80"/>
      <c r="G123" s="81"/>
      <c r="H123" s="81"/>
      <c r="I123" s="81"/>
      <c r="J123" s="194"/>
      <c r="K123" s="83"/>
      <c r="L123" s="81"/>
      <c r="M123" s="81"/>
      <c r="N123" s="82"/>
      <c r="O123" s="83"/>
      <c r="P123" s="82"/>
    </row>
    <row r="124" spans="1:30" s="213" customFormat="1" ht="13.5" thickBot="1" x14ac:dyDescent="0.25">
      <c r="A124" s="335"/>
      <c r="B124" s="336"/>
      <c r="C124" s="350"/>
      <c r="D124" s="351"/>
      <c r="E124" s="352"/>
      <c r="F124" s="353"/>
      <c r="G124" s="354"/>
      <c r="H124" s="354"/>
      <c r="I124" s="354"/>
      <c r="J124" s="355"/>
      <c r="K124" s="356"/>
      <c r="L124" s="354"/>
      <c r="M124" s="354"/>
      <c r="N124" s="357"/>
      <c r="O124" s="356"/>
      <c r="P124" s="267"/>
    </row>
    <row r="125" spans="1:30" ht="12.75" customHeight="1" x14ac:dyDescent="0.2">
      <c r="A125" s="596" t="s">
        <v>35</v>
      </c>
      <c r="B125" s="598" t="s">
        <v>303</v>
      </c>
      <c r="C125" s="609" t="s">
        <v>180</v>
      </c>
      <c r="D125" s="607" t="s">
        <v>185</v>
      </c>
      <c r="E125" s="635" t="s">
        <v>178</v>
      </c>
      <c r="F125" s="636"/>
      <c r="G125" s="636"/>
      <c r="H125" s="636"/>
      <c r="I125" s="636"/>
      <c r="J125" s="663"/>
      <c r="K125" s="611" t="s">
        <v>177</v>
      </c>
      <c r="L125" s="612"/>
      <c r="M125" s="612"/>
      <c r="N125" s="613"/>
      <c r="O125" s="614" t="s">
        <v>10</v>
      </c>
      <c r="P125" s="615"/>
    </row>
    <row r="126" spans="1:30" ht="34.5" thickBot="1" x14ac:dyDescent="0.25">
      <c r="A126" s="597"/>
      <c r="B126" s="599"/>
      <c r="C126" s="610"/>
      <c r="D126" s="608"/>
      <c r="E126" s="126" t="s">
        <v>170</v>
      </c>
      <c r="F126" s="67" t="s">
        <v>171</v>
      </c>
      <c r="G126" s="68" t="s">
        <v>172</v>
      </c>
      <c r="H126" s="68" t="s">
        <v>173</v>
      </c>
      <c r="I126" s="68" t="s">
        <v>174</v>
      </c>
      <c r="J126" s="69" t="s">
        <v>210</v>
      </c>
      <c r="K126" s="71" t="s">
        <v>175</v>
      </c>
      <c r="L126" s="68" t="s">
        <v>176</v>
      </c>
      <c r="M126" s="68" t="s">
        <v>334</v>
      </c>
      <c r="N126" s="69" t="s">
        <v>174</v>
      </c>
      <c r="O126" s="71" t="s">
        <v>333</v>
      </c>
      <c r="P126" s="69" t="s">
        <v>179</v>
      </c>
    </row>
    <row r="127" spans="1:30" x14ac:dyDescent="0.2">
      <c r="A127" s="332" t="s">
        <v>73</v>
      </c>
      <c r="B127" s="475" t="s">
        <v>398</v>
      </c>
      <c r="C127" s="483"/>
      <c r="D127" s="484"/>
      <c r="E127" s="485"/>
      <c r="F127" s="486"/>
      <c r="G127" s="487">
        <v>128</v>
      </c>
      <c r="H127" s="487"/>
      <c r="I127" s="66"/>
      <c r="J127" s="115"/>
      <c r="K127" s="113"/>
      <c r="L127" s="107"/>
      <c r="M127" s="107"/>
      <c r="N127" s="108"/>
      <c r="O127" s="113"/>
      <c r="P127" s="108"/>
    </row>
    <row r="128" spans="1:30" x14ac:dyDescent="0.2">
      <c r="A128" s="231" t="s">
        <v>74</v>
      </c>
      <c r="B128" s="308" t="s">
        <v>291</v>
      </c>
      <c r="C128" s="422"/>
      <c r="D128" s="422"/>
      <c r="E128" s="488"/>
      <c r="F128" s="489"/>
      <c r="G128" s="419"/>
      <c r="H128" s="419"/>
      <c r="I128" s="10"/>
      <c r="J128" s="116"/>
      <c r="K128" s="72"/>
      <c r="L128" s="10"/>
      <c r="M128" s="10"/>
      <c r="N128" s="70"/>
      <c r="O128" s="72"/>
      <c r="P128" s="70"/>
    </row>
    <row r="129" spans="1:16" x14ac:dyDescent="0.2">
      <c r="A129" s="231" t="s">
        <v>75</v>
      </c>
      <c r="B129" s="308" t="s">
        <v>292</v>
      </c>
      <c r="C129" s="422">
        <v>4</v>
      </c>
      <c r="D129" s="422"/>
      <c r="E129" s="488">
        <v>13354</v>
      </c>
      <c r="F129" s="489">
        <v>1414</v>
      </c>
      <c r="G129" s="419">
        <v>831</v>
      </c>
      <c r="H129" s="419"/>
      <c r="I129" s="10"/>
      <c r="J129" s="116"/>
      <c r="K129" s="72"/>
      <c r="L129" s="10">
        <v>125</v>
      </c>
      <c r="M129" s="10"/>
      <c r="N129" s="70"/>
      <c r="O129" s="72"/>
      <c r="P129" s="70"/>
    </row>
    <row r="130" spans="1:16" x14ac:dyDescent="0.2">
      <c r="A130" s="231" t="s">
        <v>76</v>
      </c>
      <c r="B130" s="308" t="s">
        <v>399</v>
      </c>
      <c r="C130" s="422"/>
      <c r="D130" s="422"/>
      <c r="E130" s="488"/>
      <c r="F130" s="489"/>
      <c r="G130" s="489">
        <v>1206</v>
      </c>
      <c r="H130" s="419"/>
      <c r="I130" s="10"/>
      <c r="J130" s="116"/>
      <c r="K130" s="72"/>
      <c r="L130" s="10"/>
      <c r="M130" s="10"/>
      <c r="N130" s="70"/>
      <c r="O130" s="72"/>
      <c r="P130" s="70"/>
    </row>
    <row r="131" spans="1:16" x14ac:dyDescent="0.2">
      <c r="A131" s="231" t="s">
        <v>77</v>
      </c>
      <c r="B131" s="308" t="s">
        <v>228</v>
      </c>
      <c r="C131" s="417"/>
      <c r="D131" s="417"/>
      <c r="E131" s="488"/>
      <c r="F131" s="489"/>
      <c r="G131" s="419"/>
      <c r="H131" s="419"/>
      <c r="I131" s="10"/>
      <c r="J131" s="116"/>
      <c r="K131" s="72"/>
      <c r="L131" s="10"/>
      <c r="M131" s="10"/>
      <c r="N131" s="70"/>
      <c r="O131" s="72"/>
      <c r="P131" s="70"/>
    </row>
    <row r="132" spans="1:16" x14ac:dyDescent="0.2">
      <c r="A132" s="231" t="s">
        <v>78</v>
      </c>
      <c r="B132" s="474" t="s">
        <v>400</v>
      </c>
      <c r="C132" s="422"/>
      <c r="D132" s="422"/>
      <c r="E132" s="488">
        <v>128</v>
      </c>
      <c r="F132" s="489"/>
      <c r="G132" s="419"/>
      <c r="H132" s="419"/>
      <c r="I132" s="10"/>
      <c r="J132" s="116"/>
      <c r="K132" s="72"/>
      <c r="L132" s="10"/>
      <c r="M132" s="10"/>
      <c r="N132" s="70"/>
      <c r="O132" s="72"/>
      <c r="P132" s="70"/>
    </row>
    <row r="133" spans="1:16" x14ac:dyDescent="0.2">
      <c r="A133" s="231" t="s">
        <v>79</v>
      </c>
      <c r="B133" s="308" t="s">
        <v>332</v>
      </c>
      <c r="C133" s="422"/>
      <c r="D133" s="422"/>
      <c r="E133" s="488">
        <v>1632</v>
      </c>
      <c r="F133" s="489">
        <v>294</v>
      </c>
      <c r="G133" s="419">
        <v>225</v>
      </c>
      <c r="H133" s="419"/>
      <c r="I133" s="10"/>
      <c r="J133" s="116"/>
      <c r="K133" s="72"/>
      <c r="L133" s="10"/>
      <c r="M133" s="10"/>
      <c r="N133" s="70"/>
      <c r="O133" s="72"/>
      <c r="P133" s="70"/>
    </row>
    <row r="134" spans="1:16" x14ac:dyDescent="0.2">
      <c r="A134" s="231" t="s">
        <v>80</v>
      </c>
      <c r="B134" s="307" t="s">
        <v>34</v>
      </c>
      <c r="C134" s="417"/>
      <c r="D134" s="417"/>
      <c r="E134" s="490"/>
      <c r="F134" s="489"/>
      <c r="G134" s="419">
        <v>708</v>
      </c>
      <c r="H134" s="419"/>
      <c r="I134" s="10"/>
      <c r="J134" s="116"/>
      <c r="K134" s="72"/>
      <c r="L134" s="10"/>
      <c r="M134" s="10"/>
      <c r="N134" s="70"/>
      <c r="O134" s="72"/>
      <c r="P134" s="70"/>
    </row>
    <row r="135" spans="1:16" x14ac:dyDescent="0.2">
      <c r="A135" s="231"/>
      <c r="B135" s="476" t="s">
        <v>230</v>
      </c>
      <c r="C135" s="417"/>
      <c r="D135" s="417"/>
      <c r="E135" s="491"/>
      <c r="F135" s="492"/>
      <c r="G135" s="419"/>
      <c r="H135" s="419"/>
      <c r="I135" s="10"/>
      <c r="J135" s="116"/>
      <c r="K135" s="72"/>
      <c r="L135" s="10"/>
      <c r="M135" s="10"/>
      <c r="N135" s="70"/>
      <c r="O135" s="72"/>
      <c r="P135" s="70"/>
    </row>
    <row r="136" spans="1:16" ht="25.5" x14ac:dyDescent="0.2">
      <c r="A136" s="231" t="s">
        <v>14</v>
      </c>
      <c r="B136" s="309" t="s">
        <v>293</v>
      </c>
      <c r="C136" s="422"/>
      <c r="D136" s="422"/>
      <c r="E136" s="493"/>
      <c r="F136" s="489"/>
      <c r="G136" s="419"/>
      <c r="H136" s="419"/>
      <c r="I136" s="10"/>
      <c r="J136" s="116"/>
      <c r="K136" s="72"/>
      <c r="L136" s="10"/>
      <c r="M136" s="10"/>
      <c r="N136" s="70"/>
      <c r="O136" s="72"/>
      <c r="P136" s="70"/>
    </row>
    <row r="137" spans="1:16" x14ac:dyDescent="0.2">
      <c r="A137" s="231" t="s">
        <v>37</v>
      </c>
      <c r="B137" s="307" t="s">
        <v>287</v>
      </c>
      <c r="C137" s="417"/>
      <c r="D137" s="417"/>
      <c r="E137" s="493"/>
      <c r="F137" s="489"/>
      <c r="G137" s="419"/>
      <c r="H137" s="419"/>
      <c r="I137" s="10"/>
      <c r="J137" s="116"/>
      <c r="K137" s="72"/>
      <c r="L137" s="10"/>
      <c r="M137" s="10"/>
      <c r="N137" s="70"/>
      <c r="O137" s="72"/>
      <c r="P137" s="70"/>
    </row>
    <row r="138" spans="1:16" x14ac:dyDescent="0.2">
      <c r="A138" s="231" t="s">
        <v>38</v>
      </c>
      <c r="B138" s="307" t="s">
        <v>298</v>
      </c>
      <c r="C138" s="417"/>
      <c r="D138" s="417"/>
      <c r="E138" s="494"/>
      <c r="F138" s="489"/>
      <c r="G138" s="419"/>
      <c r="H138" s="419"/>
      <c r="I138" s="10"/>
      <c r="J138" s="116"/>
      <c r="K138" s="72"/>
      <c r="L138" s="10"/>
      <c r="M138" s="10"/>
      <c r="N138" s="70"/>
      <c r="O138" s="72"/>
      <c r="P138" s="70"/>
    </row>
    <row r="139" spans="1:16" ht="25.5" x14ac:dyDescent="0.2">
      <c r="A139" s="231" t="s">
        <v>39</v>
      </c>
      <c r="B139" s="309" t="s">
        <v>231</v>
      </c>
      <c r="C139" s="93"/>
      <c r="D139" s="417"/>
      <c r="E139" s="418"/>
      <c r="F139" s="419"/>
      <c r="G139" s="419"/>
      <c r="H139" s="419"/>
      <c r="I139" s="419"/>
      <c r="J139" s="420"/>
      <c r="K139" s="421"/>
      <c r="L139" s="419"/>
      <c r="M139" s="419"/>
      <c r="N139" s="70"/>
      <c r="O139" s="72"/>
      <c r="P139" s="70"/>
    </row>
    <row r="140" spans="1:16" s="213" customFormat="1" x14ac:dyDescent="0.2">
      <c r="A140" s="231" t="s">
        <v>40</v>
      </c>
      <c r="B140" s="307" t="s">
        <v>294</v>
      </c>
      <c r="C140" s="93"/>
      <c r="D140" s="417"/>
      <c r="E140" s="418"/>
      <c r="F140" s="419"/>
      <c r="G140" s="419"/>
      <c r="H140" s="419"/>
      <c r="I140" s="419"/>
      <c r="J140" s="420"/>
      <c r="K140" s="421"/>
      <c r="L140" s="419"/>
      <c r="M140" s="419"/>
      <c r="N140" s="70"/>
      <c r="O140" s="72"/>
      <c r="P140" s="70"/>
    </row>
    <row r="141" spans="1:16" s="213" customFormat="1" ht="25.5" x14ac:dyDescent="0.2">
      <c r="A141" s="231" t="s">
        <v>41</v>
      </c>
      <c r="B141" s="309" t="s">
        <v>280</v>
      </c>
      <c r="C141" s="93">
        <v>13</v>
      </c>
      <c r="D141" s="471">
        <v>60578</v>
      </c>
      <c r="E141" s="472">
        <v>50251</v>
      </c>
      <c r="F141" s="473">
        <v>10776</v>
      </c>
      <c r="G141" s="473">
        <v>2721</v>
      </c>
      <c r="H141" s="419"/>
      <c r="I141" s="419"/>
      <c r="J141" s="420"/>
      <c r="K141" s="421"/>
      <c r="L141" s="419"/>
      <c r="M141" s="419"/>
      <c r="N141" s="70"/>
      <c r="O141" s="72"/>
      <c r="P141" s="70"/>
    </row>
    <row r="142" spans="1:16" s="213" customFormat="1" x14ac:dyDescent="0.2">
      <c r="A142" s="231" t="s">
        <v>42</v>
      </c>
      <c r="B142" s="307" t="s">
        <v>295</v>
      </c>
      <c r="C142" s="93"/>
      <c r="D142" s="417"/>
      <c r="E142" s="418"/>
      <c r="F142" s="419"/>
      <c r="G142" s="419"/>
      <c r="H142" s="419"/>
      <c r="I142" s="419"/>
      <c r="J142" s="420"/>
      <c r="K142" s="421"/>
      <c r="L142" s="419"/>
      <c r="M142" s="419"/>
      <c r="N142" s="70"/>
      <c r="O142" s="72"/>
      <c r="P142" s="70"/>
    </row>
    <row r="143" spans="1:16" s="213" customFormat="1" x14ac:dyDescent="0.2">
      <c r="A143" s="231"/>
      <c r="B143" s="476" t="s">
        <v>232</v>
      </c>
      <c r="C143" s="93"/>
      <c r="D143" s="417"/>
      <c r="E143" s="418"/>
      <c r="F143" s="419"/>
      <c r="G143" s="419"/>
      <c r="H143" s="419"/>
      <c r="I143" s="419"/>
      <c r="J143" s="420"/>
      <c r="K143" s="421"/>
      <c r="L143" s="419"/>
      <c r="M143" s="419"/>
      <c r="N143" s="70"/>
      <c r="O143" s="72"/>
      <c r="P143" s="70"/>
    </row>
    <row r="144" spans="1:16" s="213" customFormat="1" x14ac:dyDescent="0.2">
      <c r="A144" s="231" t="s">
        <v>14</v>
      </c>
      <c r="B144" s="307" t="s">
        <v>233</v>
      </c>
      <c r="C144" s="93"/>
      <c r="D144" s="417"/>
      <c r="E144" s="418"/>
      <c r="F144" s="419"/>
      <c r="G144" s="419">
        <v>445</v>
      </c>
      <c r="H144" s="419"/>
      <c r="I144" s="419"/>
      <c r="J144" s="420"/>
      <c r="K144" s="421"/>
      <c r="L144" s="419"/>
      <c r="M144" s="419"/>
      <c r="N144" s="70"/>
      <c r="O144" s="72"/>
      <c r="P144" s="70"/>
    </row>
    <row r="145" spans="1:16" s="213" customFormat="1" x14ac:dyDescent="0.2">
      <c r="A145" s="231" t="s">
        <v>37</v>
      </c>
      <c r="B145" s="307" t="s">
        <v>234</v>
      </c>
      <c r="C145" s="93"/>
      <c r="D145" s="417"/>
      <c r="E145" s="418"/>
      <c r="F145" s="419"/>
      <c r="G145" s="419"/>
      <c r="H145" s="419"/>
      <c r="I145" s="419"/>
      <c r="J145" s="420"/>
      <c r="K145" s="421"/>
      <c r="L145" s="419"/>
      <c r="M145" s="419"/>
      <c r="N145" s="70"/>
      <c r="O145" s="72"/>
      <c r="P145" s="70"/>
    </row>
    <row r="146" spans="1:16" s="213" customFormat="1" x14ac:dyDescent="0.2">
      <c r="A146" s="231" t="s">
        <v>38</v>
      </c>
      <c r="B146" s="307" t="s">
        <v>33</v>
      </c>
      <c r="C146" s="93"/>
      <c r="D146" s="417"/>
      <c r="E146" s="418">
        <v>720</v>
      </c>
      <c r="F146" s="419">
        <v>158</v>
      </c>
      <c r="G146" s="419">
        <v>578</v>
      </c>
      <c r="H146" s="419"/>
      <c r="I146" s="419"/>
      <c r="J146" s="420"/>
      <c r="K146" s="421"/>
      <c r="L146" s="419"/>
      <c r="M146" s="419"/>
      <c r="N146" s="70"/>
      <c r="O146" s="72"/>
      <c r="P146" s="70"/>
    </row>
    <row r="147" spans="1:16" s="213" customFormat="1" x14ac:dyDescent="0.2">
      <c r="A147" s="231" t="s">
        <v>39</v>
      </c>
      <c r="B147" s="307" t="s">
        <v>304</v>
      </c>
      <c r="C147" s="93">
        <v>2</v>
      </c>
      <c r="D147" s="417">
        <v>13922</v>
      </c>
      <c r="E147" s="418">
        <v>6632</v>
      </c>
      <c r="F147" s="419">
        <v>1345</v>
      </c>
      <c r="G147" s="419">
        <v>3755</v>
      </c>
      <c r="H147" s="419"/>
      <c r="I147" s="419"/>
      <c r="J147" s="420"/>
      <c r="K147" s="421"/>
      <c r="L147" s="419">
        <v>689</v>
      </c>
      <c r="M147" s="419"/>
      <c r="N147" s="70"/>
      <c r="O147" s="72"/>
      <c r="P147" s="70"/>
    </row>
    <row r="148" spans="1:16" s="213" customFormat="1" x14ac:dyDescent="0.2">
      <c r="A148" s="231"/>
      <c r="B148" s="476" t="s">
        <v>237</v>
      </c>
      <c r="C148" s="93"/>
      <c r="D148" s="417"/>
      <c r="E148" s="418"/>
      <c r="F148" s="418"/>
      <c r="G148" s="418"/>
      <c r="H148" s="419"/>
      <c r="I148" s="419"/>
      <c r="J148" s="420"/>
      <c r="K148" s="421"/>
      <c r="L148" s="419"/>
      <c r="M148" s="419"/>
      <c r="N148" s="70"/>
      <c r="O148" s="72"/>
      <c r="P148" s="70"/>
    </row>
    <row r="149" spans="1:16" s="213" customFormat="1" x14ac:dyDescent="0.2">
      <c r="A149" s="231" t="s">
        <v>14</v>
      </c>
      <c r="B149" s="307" t="s">
        <v>299</v>
      </c>
      <c r="C149" s="92">
        <v>6</v>
      </c>
      <c r="D149" s="417">
        <v>61313</v>
      </c>
      <c r="E149" s="418">
        <v>15538</v>
      </c>
      <c r="F149" s="419">
        <v>3163</v>
      </c>
      <c r="G149" s="419"/>
      <c r="H149" s="419"/>
      <c r="I149" s="419"/>
      <c r="J149" s="420"/>
      <c r="K149" s="421"/>
      <c r="L149" s="419"/>
      <c r="M149" s="419"/>
      <c r="N149" s="70"/>
      <c r="O149" s="72"/>
      <c r="P149" s="70"/>
    </row>
    <row r="150" spans="1:16" x14ac:dyDescent="0.2">
      <c r="A150" s="231" t="s">
        <v>37</v>
      </c>
      <c r="B150" s="307" t="s">
        <v>284</v>
      </c>
      <c r="C150" s="92"/>
      <c r="D150" s="422"/>
      <c r="E150" s="418"/>
      <c r="F150" s="419">
        <v>30</v>
      </c>
      <c r="G150" s="419">
        <v>8872</v>
      </c>
      <c r="H150" s="419"/>
      <c r="I150" s="419"/>
      <c r="J150" s="420"/>
      <c r="K150" s="421"/>
      <c r="L150" s="419">
        <v>2001</v>
      </c>
      <c r="M150" s="419"/>
      <c r="N150" s="70"/>
      <c r="O150" s="72"/>
      <c r="P150" s="70"/>
    </row>
    <row r="151" spans="1:16" x14ac:dyDescent="0.2">
      <c r="A151" s="231" t="s">
        <v>38</v>
      </c>
      <c r="B151" s="307" t="s">
        <v>238</v>
      </c>
      <c r="C151" s="477"/>
      <c r="D151" s="422"/>
      <c r="E151" s="418"/>
      <c r="F151" s="419"/>
      <c r="G151" s="419"/>
      <c r="H151" s="419"/>
      <c r="I151" s="419"/>
      <c r="J151" s="420"/>
      <c r="K151" s="421"/>
      <c r="L151" s="419"/>
      <c r="M151" s="419"/>
      <c r="N151" s="70"/>
      <c r="O151" s="72"/>
      <c r="P151" s="70"/>
    </row>
    <row r="152" spans="1:16" x14ac:dyDescent="0.2">
      <c r="A152" s="231" t="s">
        <v>39</v>
      </c>
      <c r="B152" s="307" t="s">
        <v>300</v>
      </c>
      <c r="C152" s="477">
        <v>3</v>
      </c>
      <c r="D152" s="422"/>
      <c r="E152" s="418">
        <v>15375</v>
      </c>
      <c r="F152" s="423">
        <v>3075</v>
      </c>
      <c r="G152" s="419"/>
      <c r="H152" s="419"/>
      <c r="I152" s="419"/>
      <c r="J152" s="420"/>
      <c r="K152" s="421"/>
      <c r="L152" s="419"/>
      <c r="M152" s="419"/>
      <c r="N152" s="70"/>
      <c r="O152" s="72"/>
      <c r="P152" s="70"/>
    </row>
    <row r="153" spans="1:16" s="213" customFormat="1" x14ac:dyDescent="0.2">
      <c r="A153" s="231" t="s">
        <v>40</v>
      </c>
      <c r="B153" s="307" t="s">
        <v>17</v>
      </c>
      <c r="C153" s="477">
        <v>1</v>
      </c>
      <c r="D153" s="422"/>
      <c r="E153" s="418">
        <v>2440</v>
      </c>
      <c r="F153" s="423">
        <v>488</v>
      </c>
      <c r="G153" s="419"/>
      <c r="H153" s="419"/>
      <c r="I153" s="419"/>
      <c r="J153" s="420"/>
      <c r="K153" s="421"/>
      <c r="L153" s="419"/>
      <c r="M153" s="419"/>
      <c r="N153" s="70"/>
      <c r="O153" s="72"/>
      <c r="P153" s="70"/>
    </row>
    <row r="154" spans="1:16" ht="13.5" thickBot="1" x14ac:dyDescent="0.25">
      <c r="A154" s="231" t="s">
        <v>41</v>
      </c>
      <c r="B154" s="307" t="s">
        <v>317</v>
      </c>
      <c r="C154" s="312">
        <v>4</v>
      </c>
      <c r="D154" s="424"/>
      <c r="E154" s="425">
        <v>10206</v>
      </c>
      <c r="F154" s="426">
        <v>1960</v>
      </c>
      <c r="G154" s="426"/>
      <c r="H154" s="426"/>
      <c r="I154" s="426"/>
      <c r="J154" s="427"/>
      <c r="K154" s="428"/>
      <c r="L154" s="426"/>
      <c r="M154" s="426"/>
      <c r="N154" s="121"/>
      <c r="O154" s="120"/>
      <c r="P154" s="121"/>
    </row>
    <row r="155" spans="1:16" ht="16.5" customHeight="1" thickBot="1" x14ac:dyDescent="0.25">
      <c r="A155" s="652" t="s">
        <v>83</v>
      </c>
      <c r="B155" s="653"/>
      <c r="C155" s="479">
        <f t="shared" ref="C155:P155" si="1">C87+C88+C89+C90+C91+C92+C93+C94+C95+C96+C97+C98+C99+C100+C101+C102+C103+C104+C105+C106+C107+C108+C109+C110+C111+C112+C113+C114+C115+C116+C117+C118+C119+C120+C121+C122+C123+C127+C128+C129+C130+C131+C132+C133+C134+C136+C137+C138+C139+C140+C141+C144+C145+C146+C147+C149+C150+C151+C152+C154+C153</f>
        <v>39</v>
      </c>
      <c r="D155" s="429">
        <f t="shared" si="1"/>
        <v>135813</v>
      </c>
      <c r="E155" s="429">
        <f>E87+E88+E89+E90+E91+E92+E93+E94+E95+E96+E97+E98+E99+E100+E101+E102+E103+E104+E105+E106+E107+E108+E109+E110+E111+E112+E113+E114+E115+E116+E117+E118+E119+E120+E121+E122+E123+E127+E128+E129+E130+E131+E132+E133+E134+E136+E137+E138+E139+E140+E141+E144+E145+E146+E147+E149+E150+E151+E152+E154+E153</f>
        <v>147259</v>
      </c>
      <c r="F155" s="429">
        <f t="shared" si="1"/>
        <v>28894</v>
      </c>
      <c r="G155" s="429">
        <f t="shared" si="1"/>
        <v>82446</v>
      </c>
      <c r="H155" s="429">
        <f t="shared" si="1"/>
        <v>8187</v>
      </c>
      <c r="I155" s="429">
        <f t="shared" si="1"/>
        <v>6547</v>
      </c>
      <c r="J155" s="429">
        <f t="shared" si="1"/>
        <v>10162</v>
      </c>
      <c r="K155" s="429">
        <f t="shared" si="1"/>
        <v>159438</v>
      </c>
      <c r="L155" s="429">
        <f t="shared" si="1"/>
        <v>26023</v>
      </c>
      <c r="M155" s="429">
        <f t="shared" si="1"/>
        <v>5321</v>
      </c>
      <c r="N155" s="429">
        <f t="shared" si="1"/>
        <v>0</v>
      </c>
      <c r="O155" s="429">
        <f t="shared" si="1"/>
        <v>1000</v>
      </c>
      <c r="P155" s="480">
        <f t="shared" si="1"/>
        <v>31829</v>
      </c>
    </row>
    <row r="156" spans="1:16" ht="15" customHeight="1" thickBot="1" x14ac:dyDescent="0.25">
      <c r="A156" s="664" t="s">
        <v>182</v>
      </c>
      <c r="B156" s="665"/>
      <c r="C156" s="481"/>
      <c r="D156" s="482"/>
      <c r="E156" s="654">
        <f>E155+F155+G155+H155+I155+J155+K155+L155+M155+N155+O155+P155+D155</f>
        <v>642919</v>
      </c>
      <c r="F156" s="654"/>
      <c r="G156" s="654"/>
      <c r="H156" s="654"/>
      <c r="I156" s="654"/>
      <c r="J156" s="654"/>
      <c r="K156" s="654"/>
      <c r="L156" s="654"/>
      <c r="M156" s="654"/>
      <c r="N156" s="654"/>
      <c r="O156" s="654"/>
      <c r="P156" s="655"/>
    </row>
    <row r="157" spans="1:16" ht="13.5" thickBot="1" x14ac:dyDescent="0.25">
      <c r="A157" s="601" t="s">
        <v>183</v>
      </c>
      <c r="B157" s="602"/>
      <c r="C157" s="152"/>
      <c r="D157" s="137"/>
      <c r="E157" s="605">
        <v>-135813</v>
      </c>
      <c r="F157" s="605"/>
      <c r="G157" s="605"/>
      <c r="H157" s="605"/>
      <c r="I157" s="605"/>
      <c r="J157" s="605"/>
      <c r="K157" s="605"/>
      <c r="L157" s="605"/>
      <c r="M157" s="605"/>
      <c r="N157" s="605"/>
      <c r="O157" s="605"/>
      <c r="P157" s="606"/>
    </row>
    <row r="158" spans="1:16" ht="13.5" thickBot="1" x14ac:dyDescent="0.25">
      <c r="A158" s="603" t="s">
        <v>184</v>
      </c>
      <c r="B158" s="604"/>
      <c r="C158" s="153"/>
      <c r="D158" s="151"/>
      <c r="E158" s="593">
        <f>SUM(E156:E157)</f>
        <v>507106</v>
      </c>
      <c r="F158" s="594"/>
      <c r="G158" s="594"/>
      <c r="H158" s="594"/>
      <c r="I158" s="594"/>
      <c r="J158" s="594"/>
      <c r="K158" s="594"/>
      <c r="L158" s="594"/>
      <c r="M158" s="594"/>
      <c r="N158" s="594"/>
      <c r="O158" s="594"/>
      <c r="P158" s="595"/>
    </row>
    <row r="161" spans="6:7" x14ac:dyDescent="0.2">
      <c r="F161" s="213"/>
      <c r="G161" s="213"/>
    </row>
  </sheetData>
  <mergeCells count="47">
    <mergeCell ref="A75:B75"/>
    <mergeCell ref="A155:B155"/>
    <mergeCell ref="E156:P156"/>
    <mergeCell ref="E84:J84"/>
    <mergeCell ref="K84:N84"/>
    <mergeCell ref="O84:P84"/>
    <mergeCell ref="E125:J125"/>
    <mergeCell ref="A156:B156"/>
    <mergeCell ref="A76:B76"/>
    <mergeCell ref="A77:B77"/>
    <mergeCell ref="A86:B86"/>
    <mergeCell ref="B84:B85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C4:C5"/>
    <mergeCell ref="D4:D5"/>
    <mergeCell ref="D42:D43"/>
    <mergeCell ref="D84:D85"/>
    <mergeCell ref="C84:C85"/>
    <mergeCell ref="D75:P75"/>
    <mergeCell ref="D76:P76"/>
    <mergeCell ref="D77:P77"/>
    <mergeCell ref="E158:P158"/>
    <mergeCell ref="A125:A126"/>
    <mergeCell ref="B125:B126"/>
    <mergeCell ref="A84:A85"/>
    <mergeCell ref="A157:B157"/>
    <mergeCell ref="A158:B158"/>
    <mergeCell ref="E157:P157"/>
    <mergeCell ref="D125:D126"/>
    <mergeCell ref="C125:C126"/>
    <mergeCell ref="K125:N125"/>
    <mergeCell ref="O125:P125"/>
  </mergeCells>
  <phoneticPr fontId="12" type="noConversion"/>
  <pageMargins left="0.78740157480314965" right="0.59055118110236227" top="0.59055118110236227" bottom="0.59055118110236227" header="0.51181102362204722" footer="0.51181102362204722"/>
  <pageSetup paperSize="9" scale="91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41"/>
  <sheetViews>
    <sheetView workbookViewId="0">
      <selection activeCell="A2" sqref="A2:B2"/>
    </sheetView>
  </sheetViews>
  <sheetFormatPr defaultRowHeight="12.75" x14ac:dyDescent="0.2"/>
  <cols>
    <col min="1" max="1" width="57.85546875" customWidth="1"/>
    <col min="2" max="2" width="15" customWidth="1"/>
  </cols>
  <sheetData>
    <row r="1" spans="1:14" ht="15" customHeight="1" x14ac:dyDescent="0.2">
      <c r="A1" s="627" t="s">
        <v>405</v>
      </c>
      <c r="B1" s="627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3" customFormat="1" ht="18.75" customHeight="1" x14ac:dyDescent="0.25">
      <c r="A2" s="677">
        <v>43465</v>
      </c>
      <c r="B2" s="627"/>
    </row>
    <row r="3" spans="1:14" ht="22.5" customHeight="1" x14ac:dyDescent="0.25">
      <c r="A3" s="676" t="s">
        <v>239</v>
      </c>
      <c r="B3" s="676"/>
    </row>
    <row r="4" spans="1:14" ht="17.25" customHeight="1" x14ac:dyDescent="0.25">
      <c r="A4" s="676" t="s">
        <v>321</v>
      </c>
      <c r="B4" s="676"/>
    </row>
    <row r="5" spans="1:14" s="213" customFormat="1" ht="17.25" customHeight="1" x14ac:dyDescent="0.25">
      <c r="A5" s="324"/>
    </row>
    <row r="6" spans="1:14" ht="25.5" customHeight="1" x14ac:dyDescent="0.2">
      <c r="A6" s="674" t="s">
        <v>314</v>
      </c>
      <c r="B6" s="675"/>
    </row>
    <row r="7" spans="1:14" s="213" customFormat="1" ht="15" customHeight="1" thickBot="1" x14ac:dyDescent="0.25">
      <c r="A7" s="435"/>
      <c r="B7" s="436" t="s">
        <v>313</v>
      </c>
    </row>
    <row r="8" spans="1:14" ht="15" x14ac:dyDescent="0.2">
      <c r="A8" s="437" t="s">
        <v>337</v>
      </c>
      <c r="B8" s="438"/>
    </row>
    <row r="9" spans="1:14" x14ac:dyDescent="0.2">
      <c r="A9" s="439" t="s">
        <v>338</v>
      </c>
      <c r="B9" s="440">
        <v>450000</v>
      </c>
    </row>
    <row r="10" spans="1:14" x14ac:dyDescent="0.2">
      <c r="A10" s="439" t="s">
        <v>339</v>
      </c>
      <c r="B10" s="440">
        <v>269000</v>
      </c>
    </row>
    <row r="11" spans="1:14" x14ac:dyDescent="0.2">
      <c r="A11" s="439" t="s">
        <v>340</v>
      </c>
      <c r="B11" s="440">
        <v>5475500</v>
      </c>
    </row>
    <row r="12" spans="1:14" x14ac:dyDescent="0.2">
      <c r="A12" s="439" t="s">
        <v>341</v>
      </c>
      <c r="B12" s="440">
        <v>4517638</v>
      </c>
    </row>
    <row r="13" spans="1:14" x14ac:dyDescent="0.2">
      <c r="A13" s="439" t="s">
        <v>342</v>
      </c>
      <c r="B13" s="440">
        <v>1219762</v>
      </c>
    </row>
    <row r="14" spans="1:14" x14ac:dyDescent="0.2">
      <c r="A14" s="439" t="s">
        <v>343</v>
      </c>
      <c r="B14" s="440">
        <v>500000</v>
      </c>
    </row>
    <row r="15" spans="1:14" x14ac:dyDescent="0.2">
      <c r="A15" s="439" t="s">
        <v>344</v>
      </c>
      <c r="B15" s="440">
        <v>239676</v>
      </c>
    </row>
    <row r="16" spans="1:14" x14ac:dyDescent="0.2">
      <c r="A16" s="439" t="s">
        <v>345</v>
      </c>
      <c r="B16" s="440">
        <v>2741000</v>
      </c>
    </row>
    <row r="17" spans="1:2" x14ac:dyDescent="0.2">
      <c r="A17" s="430" t="s">
        <v>346</v>
      </c>
      <c r="B17" s="441">
        <f>SUM(B9:B16)</f>
        <v>15412576</v>
      </c>
    </row>
    <row r="18" spans="1:2" ht="15.75" x14ac:dyDescent="0.25">
      <c r="A18" s="431"/>
      <c r="B18" s="442"/>
    </row>
    <row r="19" spans="1:2" ht="15.75" x14ac:dyDescent="0.25">
      <c r="A19" s="430" t="s">
        <v>211</v>
      </c>
      <c r="B19" s="443"/>
    </row>
    <row r="20" spans="1:2" x14ac:dyDescent="0.2">
      <c r="A20" s="439" t="s">
        <v>347</v>
      </c>
      <c r="B20" s="440">
        <v>6146000</v>
      </c>
    </row>
    <row r="21" spans="1:2" ht="25.5" x14ac:dyDescent="0.2">
      <c r="A21" s="439" t="s">
        <v>348</v>
      </c>
      <c r="B21" s="440">
        <v>76208000</v>
      </c>
    </row>
    <row r="22" spans="1:2" x14ac:dyDescent="0.2">
      <c r="A22" s="439" t="s">
        <v>349</v>
      </c>
      <c r="B22" s="440">
        <v>6716000</v>
      </c>
    </row>
    <row r="23" spans="1:2" x14ac:dyDescent="0.2">
      <c r="A23" s="439" t="s">
        <v>350</v>
      </c>
      <c r="B23" s="440">
        <v>362000</v>
      </c>
    </row>
    <row r="24" spans="1:2" x14ac:dyDescent="0.2">
      <c r="A24" s="439" t="s">
        <v>351</v>
      </c>
      <c r="B24" s="440">
        <v>1054980</v>
      </c>
    </row>
    <row r="25" spans="1:2" x14ac:dyDescent="0.2">
      <c r="A25" s="430" t="s">
        <v>352</v>
      </c>
      <c r="B25" s="441">
        <f>SUM(B20:B24)</f>
        <v>90486980</v>
      </c>
    </row>
    <row r="26" spans="1:2" ht="15.75" x14ac:dyDescent="0.25">
      <c r="A26" s="432"/>
      <c r="B26" s="443"/>
    </row>
    <row r="27" spans="1:2" ht="15.75" x14ac:dyDescent="0.25">
      <c r="A27" s="430"/>
      <c r="B27" s="443"/>
    </row>
    <row r="28" spans="1:2" x14ac:dyDescent="0.2">
      <c r="A28" s="430" t="s">
        <v>353</v>
      </c>
      <c r="B28" s="441">
        <v>149410171</v>
      </c>
    </row>
    <row r="29" spans="1:2" x14ac:dyDescent="0.2">
      <c r="A29" s="430"/>
      <c r="B29" s="441"/>
    </row>
    <row r="30" spans="1:2" ht="15" x14ac:dyDescent="0.25">
      <c r="A30" s="430" t="s">
        <v>4</v>
      </c>
      <c r="B30" s="444"/>
    </row>
    <row r="31" spans="1:2" x14ac:dyDescent="0.2">
      <c r="A31" s="439" t="s">
        <v>354</v>
      </c>
      <c r="B31" s="445">
        <v>21466000</v>
      </c>
    </row>
    <row r="32" spans="1:2" x14ac:dyDescent="0.2">
      <c r="A32" s="439" t="s">
        <v>355</v>
      </c>
      <c r="B32" s="440">
        <v>6015998</v>
      </c>
    </row>
    <row r="33" spans="1:2" ht="25.5" x14ac:dyDescent="0.2">
      <c r="A33" s="439" t="s">
        <v>356</v>
      </c>
      <c r="B33" s="440">
        <v>18335</v>
      </c>
    </row>
    <row r="34" spans="1:2" x14ac:dyDescent="0.2">
      <c r="A34" s="430" t="s">
        <v>357</v>
      </c>
      <c r="B34" s="441">
        <f>SUM(B31:B33)</f>
        <v>27500333</v>
      </c>
    </row>
    <row r="35" spans="1:2" ht="15.75" x14ac:dyDescent="0.25">
      <c r="A35" s="432"/>
      <c r="B35" s="443"/>
    </row>
    <row r="36" spans="1:2" x14ac:dyDescent="0.2">
      <c r="A36" s="433" t="s">
        <v>358</v>
      </c>
      <c r="B36" s="445">
        <v>15746170</v>
      </c>
    </row>
    <row r="37" spans="1:2" x14ac:dyDescent="0.2">
      <c r="A37" s="433" t="s">
        <v>359</v>
      </c>
      <c r="B37" s="445">
        <v>4400000</v>
      </c>
    </row>
    <row r="38" spans="1:2" x14ac:dyDescent="0.2">
      <c r="A38" s="433" t="s">
        <v>360</v>
      </c>
      <c r="B38" s="445">
        <v>210000</v>
      </c>
    </row>
    <row r="39" spans="1:2" x14ac:dyDescent="0.2">
      <c r="A39" s="433" t="s">
        <v>361</v>
      </c>
      <c r="B39" s="445">
        <v>1358632</v>
      </c>
    </row>
    <row r="40" spans="1:2" x14ac:dyDescent="0.2">
      <c r="A40" s="433" t="s">
        <v>362</v>
      </c>
      <c r="B40" s="445">
        <v>100000</v>
      </c>
    </row>
    <row r="41" spans="1:2" ht="13.5" thickBot="1" x14ac:dyDescent="0.25">
      <c r="A41" s="434" t="s">
        <v>363</v>
      </c>
      <c r="B41" s="446">
        <f>SUM(B36:B40)</f>
        <v>21814802</v>
      </c>
    </row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18"/>
  <sheetViews>
    <sheetView workbookViewId="0">
      <selection activeCell="A2" sqref="A2:B2"/>
    </sheetView>
  </sheetViews>
  <sheetFormatPr defaultRowHeight="12.75" x14ac:dyDescent="0.2"/>
  <cols>
    <col min="1" max="1" width="69.5703125" style="57" customWidth="1"/>
    <col min="2" max="2" width="14.85546875" style="57" customWidth="1"/>
    <col min="3" max="16384" width="9.140625" style="57"/>
  </cols>
  <sheetData>
    <row r="1" spans="1:3" ht="18.75" customHeight="1" x14ac:dyDescent="0.2">
      <c r="A1" s="680" t="s">
        <v>406</v>
      </c>
      <c r="B1" s="680"/>
      <c r="C1" s="515"/>
    </row>
    <row r="2" spans="1:3" ht="18.75" customHeight="1" x14ac:dyDescent="0.2">
      <c r="A2" s="682">
        <v>43465</v>
      </c>
      <c r="B2" s="680"/>
      <c r="C2" s="512"/>
    </row>
    <row r="3" spans="1:3" ht="26.25" customHeight="1" x14ac:dyDescent="0.25">
      <c r="A3" s="681" t="s">
        <v>221</v>
      </c>
      <c r="B3" s="681"/>
      <c r="C3" s="516"/>
    </row>
    <row r="4" spans="1:3" ht="20.25" customHeight="1" x14ac:dyDescent="0.25">
      <c r="A4" s="679" t="s">
        <v>318</v>
      </c>
      <c r="B4" s="679"/>
      <c r="C4" s="517"/>
    </row>
    <row r="6" spans="1:3" ht="22.5" customHeight="1" x14ac:dyDescent="0.2">
      <c r="A6" s="678" t="s">
        <v>315</v>
      </c>
      <c r="B6" s="678"/>
    </row>
    <row r="7" spans="1:3" x14ac:dyDescent="0.2">
      <c r="A7" s="518"/>
      <c r="B7" s="518"/>
    </row>
    <row r="9" spans="1:3" ht="22.5" customHeight="1" thickBot="1" x14ac:dyDescent="0.25">
      <c r="B9" s="519" t="s">
        <v>313</v>
      </c>
    </row>
    <row r="10" spans="1:3" s="522" customFormat="1" ht="22.5" customHeight="1" thickBot="1" x14ac:dyDescent="0.25">
      <c r="A10" s="520" t="s">
        <v>364</v>
      </c>
      <c r="B10" s="521"/>
    </row>
    <row r="11" spans="1:3" s="522" customFormat="1" ht="22.5" customHeight="1" x14ac:dyDescent="0.2">
      <c r="A11" s="523" t="s">
        <v>312</v>
      </c>
      <c r="B11" s="524">
        <v>68092351</v>
      </c>
    </row>
    <row r="12" spans="1:3" s="522" customFormat="1" ht="22.5" customHeight="1" x14ac:dyDescent="0.2">
      <c r="A12" s="523" t="s">
        <v>365</v>
      </c>
      <c r="B12" s="524">
        <v>41915966</v>
      </c>
    </row>
    <row r="13" spans="1:3" s="522" customFormat="1" ht="33.75" customHeight="1" x14ac:dyDescent="0.2">
      <c r="A13" s="523" t="s">
        <v>366</v>
      </c>
      <c r="B13" s="524">
        <v>30854450</v>
      </c>
    </row>
    <row r="14" spans="1:3" s="522" customFormat="1" ht="22.5" customHeight="1" x14ac:dyDescent="0.2">
      <c r="A14" s="523" t="s">
        <v>367</v>
      </c>
      <c r="B14" s="524">
        <v>3539741</v>
      </c>
    </row>
    <row r="15" spans="1:3" s="522" customFormat="1" ht="22.5" customHeight="1" x14ac:dyDescent="0.2">
      <c r="A15" s="523" t="s">
        <v>368</v>
      </c>
      <c r="B15" s="524">
        <v>5007663</v>
      </c>
    </row>
    <row r="16" spans="1:3" s="522" customFormat="1" ht="22.5" customHeight="1" thickBot="1" x14ac:dyDescent="0.25">
      <c r="A16" s="525" t="s">
        <v>353</v>
      </c>
      <c r="B16" s="526">
        <f>SUM(B11:B15)</f>
        <v>149410171</v>
      </c>
    </row>
    <row r="17" s="522" customFormat="1" ht="14.25" x14ac:dyDescent="0.2"/>
    <row r="18" s="522" customFormat="1" ht="14.25" x14ac:dyDescent="0.2"/>
  </sheetData>
  <mergeCells count="5">
    <mergeCell ref="A6:B6"/>
    <mergeCell ref="A4:B4"/>
    <mergeCell ref="A1:B1"/>
    <mergeCell ref="A3:B3"/>
    <mergeCell ref="A2:B2"/>
  </mergeCells>
  <phoneticPr fontId="0" type="noConversion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12"/>
  <sheetViews>
    <sheetView workbookViewId="0">
      <selection activeCell="A2" sqref="A2:B2"/>
    </sheetView>
  </sheetViews>
  <sheetFormatPr defaultColWidth="60.5703125" defaultRowHeight="14.25" x14ac:dyDescent="0.2"/>
  <cols>
    <col min="1" max="1" width="60.5703125" style="522"/>
    <col min="2" max="2" width="17.7109375" style="522" customWidth="1"/>
    <col min="3" max="16384" width="60.5703125" style="522"/>
  </cols>
  <sheetData>
    <row r="1" spans="1:2" ht="15" customHeight="1" x14ac:dyDescent="0.2">
      <c r="A1" s="680" t="s">
        <v>407</v>
      </c>
      <c r="B1" s="680"/>
    </row>
    <row r="2" spans="1:2" ht="15" x14ac:dyDescent="0.2">
      <c r="A2" s="682">
        <v>43465</v>
      </c>
      <c r="B2" s="680"/>
    </row>
    <row r="3" spans="1:2" ht="17.25" customHeight="1" x14ac:dyDescent="0.2"/>
    <row r="4" spans="1:2" ht="18" customHeight="1" x14ac:dyDescent="0.25">
      <c r="A4" s="684" t="s">
        <v>221</v>
      </c>
      <c r="B4" s="684"/>
    </row>
    <row r="5" spans="1:2" ht="15" x14ac:dyDescent="0.25">
      <c r="A5" s="684" t="s">
        <v>318</v>
      </c>
      <c r="B5" s="684"/>
    </row>
    <row r="6" spans="1:2" ht="15" x14ac:dyDescent="0.25">
      <c r="A6" s="528"/>
    </row>
    <row r="7" spans="1:2" ht="15.75" customHeight="1" x14ac:dyDescent="0.25">
      <c r="A7" s="683" t="s">
        <v>212</v>
      </c>
      <c r="B7" s="683"/>
    </row>
    <row r="8" spans="1:2" ht="15.75" customHeight="1" x14ac:dyDescent="0.25">
      <c r="A8" s="527"/>
      <c r="B8" s="527"/>
    </row>
    <row r="9" spans="1:2" ht="15.75" customHeight="1" thickBot="1" x14ac:dyDescent="0.3">
      <c r="A9" s="528"/>
      <c r="B9" s="529" t="s">
        <v>313</v>
      </c>
    </row>
    <row r="10" spans="1:2" ht="21.75" customHeight="1" x14ac:dyDescent="0.2">
      <c r="A10" s="530" t="s">
        <v>324</v>
      </c>
      <c r="B10" s="531">
        <v>500000</v>
      </c>
    </row>
    <row r="11" spans="1:2" ht="21.75" customHeight="1" thickBot="1" x14ac:dyDescent="0.25">
      <c r="A11" s="532" t="s">
        <v>325</v>
      </c>
      <c r="B11" s="533">
        <v>9662000</v>
      </c>
    </row>
    <row r="12" spans="1:2" ht="21.75" customHeight="1" thickBot="1" x14ac:dyDescent="0.25">
      <c r="A12" s="534" t="s">
        <v>326</v>
      </c>
      <c r="B12" s="535">
        <f>B10+B11</f>
        <v>10162000</v>
      </c>
    </row>
  </sheetData>
  <mergeCells count="5">
    <mergeCell ref="A7:B7"/>
    <mergeCell ref="A5:B5"/>
    <mergeCell ref="A4:B4"/>
    <mergeCell ref="A1:B1"/>
    <mergeCell ref="A2:B2"/>
  </mergeCells>
  <phoneticPr fontId="0" type="noConversion"/>
  <pageMargins left="0.78740157480314965" right="0.78740157480314965" top="0.78740157480314965" bottom="0.98425196850393704" header="0" footer="0.51181102362204722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C42"/>
  <sheetViews>
    <sheetView workbookViewId="0">
      <selection activeCell="A3" sqref="A3:C3"/>
    </sheetView>
  </sheetViews>
  <sheetFormatPr defaultRowHeight="12.75" x14ac:dyDescent="0.2"/>
  <cols>
    <col min="2" max="2" width="53.85546875" customWidth="1"/>
    <col min="3" max="3" width="15.140625" customWidth="1"/>
  </cols>
  <sheetData>
    <row r="2" spans="1:3" ht="15" customHeight="1" x14ac:dyDescent="0.2">
      <c r="A2" s="627" t="s">
        <v>408</v>
      </c>
      <c r="B2" s="627"/>
      <c r="C2" s="627"/>
    </row>
    <row r="3" spans="1:3" ht="15" customHeight="1" x14ac:dyDescent="0.2">
      <c r="A3" s="688" t="s">
        <v>397</v>
      </c>
      <c r="B3" s="688"/>
      <c r="C3" s="688"/>
    </row>
    <row r="4" spans="1:3" ht="15" customHeight="1" x14ac:dyDescent="0.2">
      <c r="A4" s="13"/>
      <c r="B4" s="13"/>
    </row>
    <row r="5" spans="1:3" ht="15.75" x14ac:dyDescent="0.25">
      <c r="A5" s="690" t="s">
        <v>221</v>
      </c>
      <c r="B5" s="690"/>
      <c r="C5" s="690"/>
    </row>
    <row r="6" spans="1:3" ht="15.75" x14ac:dyDescent="0.25">
      <c r="A6" s="689" t="s">
        <v>318</v>
      </c>
      <c r="B6" s="689"/>
      <c r="C6" s="689"/>
    </row>
    <row r="7" spans="1:3" ht="15.75" x14ac:dyDescent="0.25">
      <c r="A7" s="155"/>
      <c r="B7" s="155"/>
    </row>
    <row r="8" spans="1:3" ht="15.75" x14ac:dyDescent="0.25">
      <c r="A8" s="689" t="s">
        <v>181</v>
      </c>
      <c r="B8" s="689"/>
      <c r="C8" s="689"/>
    </row>
    <row r="9" spans="1:3" s="213" customFormat="1" ht="15.75" x14ac:dyDescent="0.25">
      <c r="A9" s="196"/>
      <c r="B9" s="196"/>
      <c r="C9" s="196"/>
    </row>
    <row r="10" spans="1:3" ht="16.5" customHeight="1" thickBot="1" x14ac:dyDescent="0.25">
      <c r="C10" s="214" t="s">
        <v>313</v>
      </c>
    </row>
    <row r="11" spans="1:3" ht="15" thickBot="1" x14ac:dyDescent="0.25">
      <c r="B11" s="536" t="s">
        <v>7</v>
      </c>
      <c r="C11" s="537" t="s">
        <v>396</v>
      </c>
    </row>
    <row r="12" spans="1:3" ht="14.25" x14ac:dyDescent="0.2">
      <c r="B12" s="685" t="s">
        <v>213</v>
      </c>
      <c r="C12" s="686"/>
    </row>
    <row r="13" spans="1:3" ht="14.25" x14ac:dyDescent="0.2">
      <c r="B13" s="538" t="s">
        <v>369</v>
      </c>
      <c r="C13" s="539">
        <f>C14</f>
        <v>9842520</v>
      </c>
    </row>
    <row r="14" spans="1:3" ht="15" x14ac:dyDescent="0.2">
      <c r="B14" s="540" t="s">
        <v>370</v>
      </c>
      <c r="C14" s="541">
        <v>9842520</v>
      </c>
    </row>
    <row r="15" spans="1:3" ht="14.25" x14ac:dyDescent="0.2">
      <c r="B15" s="538" t="s">
        <v>371</v>
      </c>
      <c r="C15" s="539">
        <f>C16</f>
        <v>173150</v>
      </c>
    </row>
    <row r="16" spans="1:3" ht="15" x14ac:dyDescent="0.2">
      <c r="B16" s="540" t="s">
        <v>372</v>
      </c>
      <c r="C16" s="541">
        <v>173150</v>
      </c>
    </row>
    <row r="17" spans="2:3" ht="14.25" x14ac:dyDescent="0.2">
      <c r="B17" s="538" t="s">
        <v>373</v>
      </c>
      <c r="C17" s="539">
        <f>SUM(C18:C25)</f>
        <v>10032940</v>
      </c>
    </row>
    <row r="18" spans="2:3" ht="15" x14ac:dyDescent="0.2">
      <c r="B18" s="540" t="s">
        <v>374</v>
      </c>
      <c r="C18" s="541">
        <v>124988</v>
      </c>
    </row>
    <row r="19" spans="2:3" ht="15" x14ac:dyDescent="0.2">
      <c r="B19" s="540" t="s">
        <v>375</v>
      </c>
      <c r="C19" s="541">
        <v>2772213</v>
      </c>
    </row>
    <row r="20" spans="2:3" ht="15" x14ac:dyDescent="0.2">
      <c r="B20" s="540" t="s">
        <v>376</v>
      </c>
      <c r="C20" s="541">
        <v>1752828</v>
      </c>
    </row>
    <row r="21" spans="2:3" ht="15" x14ac:dyDescent="0.2">
      <c r="B21" s="540" t="s">
        <v>377</v>
      </c>
      <c r="C21" s="541">
        <v>1574466</v>
      </c>
    </row>
    <row r="22" spans="2:3" ht="15" x14ac:dyDescent="0.2">
      <c r="B22" s="540" t="s">
        <v>378</v>
      </c>
      <c r="C22" s="541">
        <v>70000</v>
      </c>
    </row>
    <row r="23" spans="2:3" ht="15" x14ac:dyDescent="0.2">
      <c r="B23" s="540" t="s">
        <v>379</v>
      </c>
      <c r="C23" s="541">
        <v>3000000</v>
      </c>
    </row>
    <row r="24" spans="2:3" ht="15" x14ac:dyDescent="0.2">
      <c r="B24" s="540" t="s">
        <v>380</v>
      </c>
      <c r="C24" s="541">
        <v>183250</v>
      </c>
    </row>
    <row r="25" spans="2:3" ht="15" x14ac:dyDescent="0.2">
      <c r="B25" s="540" t="s">
        <v>381</v>
      </c>
      <c r="C25" s="541">
        <v>555195</v>
      </c>
    </row>
    <row r="26" spans="2:3" ht="28.5" x14ac:dyDescent="0.2">
      <c r="B26" s="542" t="s">
        <v>382</v>
      </c>
      <c r="C26" s="539">
        <v>3283979</v>
      </c>
    </row>
    <row r="27" spans="2:3" ht="14.25" x14ac:dyDescent="0.2">
      <c r="B27" s="542"/>
      <c r="C27" s="539"/>
    </row>
    <row r="28" spans="2:3" ht="15" x14ac:dyDescent="0.2">
      <c r="B28" s="543" t="s">
        <v>383</v>
      </c>
      <c r="C28" s="544">
        <v>689349</v>
      </c>
    </row>
    <row r="29" spans="2:3" ht="15.75" thickBot="1" x14ac:dyDescent="0.25">
      <c r="B29" s="545" t="s">
        <v>384</v>
      </c>
      <c r="C29" s="546">
        <v>2001162</v>
      </c>
    </row>
    <row r="30" spans="2:3" ht="15" thickBot="1" x14ac:dyDescent="0.25">
      <c r="B30" s="547" t="s">
        <v>385</v>
      </c>
      <c r="C30" s="548">
        <f>C26+C28+C29+C13+C15+C17</f>
        <v>26023100</v>
      </c>
    </row>
    <row r="31" spans="2:3" ht="15" thickBot="1" x14ac:dyDescent="0.25">
      <c r="B31" s="549"/>
      <c r="C31" s="550"/>
    </row>
    <row r="32" spans="2:3" ht="15" thickBot="1" x14ac:dyDescent="0.25">
      <c r="B32" s="687" t="s">
        <v>214</v>
      </c>
      <c r="C32" s="687"/>
    </row>
    <row r="33" spans="2:3" ht="14.25" x14ac:dyDescent="0.2">
      <c r="B33" s="551" t="s">
        <v>386</v>
      </c>
      <c r="C33" s="552">
        <f t="shared" ref="C33" si="0">SUM(C34:C40)</f>
        <v>132487535</v>
      </c>
    </row>
    <row r="34" spans="2:3" ht="15" x14ac:dyDescent="0.2">
      <c r="B34" s="540" t="s">
        <v>387</v>
      </c>
      <c r="C34" s="541">
        <v>39998714</v>
      </c>
    </row>
    <row r="35" spans="2:3" ht="15" x14ac:dyDescent="0.2">
      <c r="B35" s="540" t="s">
        <v>388</v>
      </c>
      <c r="C35" s="541">
        <v>10307823</v>
      </c>
    </row>
    <row r="36" spans="2:3" ht="15" x14ac:dyDescent="0.2">
      <c r="B36" s="540" t="s">
        <v>389</v>
      </c>
      <c r="C36" s="541">
        <v>19076810</v>
      </c>
    </row>
    <row r="37" spans="2:3" ht="15" x14ac:dyDescent="0.2">
      <c r="B37" s="553" t="s">
        <v>390</v>
      </c>
      <c r="C37" s="541">
        <v>2526294</v>
      </c>
    </row>
    <row r="38" spans="2:3" ht="15" x14ac:dyDescent="0.2">
      <c r="B38" s="553" t="s">
        <v>391</v>
      </c>
      <c r="C38" s="541">
        <v>1218546</v>
      </c>
    </row>
    <row r="39" spans="2:3" ht="15" x14ac:dyDescent="0.2">
      <c r="B39" s="553" t="s">
        <v>392</v>
      </c>
      <c r="C39" s="541">
        <v>43803000</v>
      </c>
    </row>
    <row r="40" spans="2:3" ht="15" x14ac:dyDescent="0.2">
      <c r="B40" s="553" t="s">
        <v>393</v>
      </c>
      <c r="C40" s="541">
        <v>15556348</v>
      </c>
    </row>
    <row r="41" spans="2:3" ht="29.25" thickBot="1" x14ac:dyDescent="0.25">
      <c r="B41" s="554" t="s">
        <v>394</v>
      </c>
      <c r="C41" s="539">
        <v>26950876</v>
      </c>
    </row>
    <row r="42" spans="2:3" ht="15" thickBot="1" x14ac:dyDescent="0.25">
      <c r="B42" s="555" t="s">
        <v>395</v>
      </c>
      <c r="C42" s="556">
        <f>C33+C41</f>
        <v>159438411</v>
      </c>
    </row>
  </sheetData>
  <mergeCells count="7">
    <mergeCell ref="A2:C2"/>
    <mergeCell ref="B12:C12"/>
    <mergeCell ref="B32:C32"/>
    <mergeCell ref="A3:C3"/>
    <mergeCell ref="A8:C8"/>
    <mergeCell ref="A5:C5"/>
    <mergeCell ref="A6:C6"/>
  </mergeCells>
  <phoneticPr fontId="12" type="noConversion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3:G20"/>
  <sheetViews>
    <sheetView workbookViewId="0">
      <selection activeCell="B2" sqref="A2:D3"/>
    </sheetView>
  </sheetViews>
  <sheetFormatPr defaultRowHeight="14.25" x14ac:dyDescent="0.2"/>
  <cols>
    <col min="1" max="1" width="9.140625" style="522"/>
    <col min="2" max="2" width="45.7109375" style="522" customWidth="1"/>
    <col min="3" max="3" width="12.7109375" style="522" customWidth="1"/>
    <col min="4" max="16384" width="9.140625" style="522"/>
  </cols>
  <sheetData>
    <row r="3" spans="1:7" ht="15" customHeight="1" x14ac:dyDescent="0.2">
      <c r="A3" s="627" t="s">
        <v>409</v>
      </c>
      <c r="B3" s="627"/>
      <c r="C3" s="627"/>
      <c r="D3" s="627"/>
      <c r="E3" s="14"/>
      <c r="F3" s="14"/>
      <c r="G3" s="14"/>
    </row>
    <row r="4" spans="1:7" ht="15" customHeight="1" x14ac:dyDescent="0.2">
      <c r="A4" s="688" t="s">
        <v>397</v>
      </c>
      <c r="B4" s="688"/>
      <c r="C4" s="688"/>
      <c r="D4" s="688"/>
      <c r="E4" s="14"/>
      <c r="F4" s="14"/>
      <c r="G4" s="14"/>
    </row>
    <row r="5" spans="1:7" ht="15" x14ac:dyDescent="0.2">
      <c r="B5" s="513"/>
      <c r="C5" s="513"/>
      <c r="D5" s="513"/>
      <c r="E5" s="513"/>
    </row>
    <row r="6" spans="1:7" ht="15" x14ac:dyDescent="0.25">
      <c r="A6" s="684" t="s">
        <v>221</v>
      </c>
      <c r="B6" s="684"/>
      <c r="C6" s="684"/>
      <c r="D6" s="684"/>
      <c r="E6" s="570"/>
      <c r="F6" s="570"/>
      <c r="G6" s="570"/>
    </row>
    <row r="7" spans="1:7" ht="15" x14ac:dyDescent="0.25">
      <c r="A7" s="684" t="s">
        <v>318</v>
      </c>
      <c r="B7" s="684"/>
      <c r="C7" s="684"/>
      <c r="D7" s="684"/>
      <c r="E7" s="570"/>
      <c r="F7" s="570"/>
      <c r="G7" s="570"/>
    </row>
    <row r="10" spans="1:7" ht="15" x14ac:dyDescent="0.25">
      <c r="A10" s="684" t="s">
        <v>84</v>
      </c>
      <c r="B10" s="684"/>
      <c r="C10" s="684"/>
      <c r="D10" s="684"/>
      <c r="E10" s="570"/>
      <c r="F10" s="570"/>
      <c r="G10" s="570"/>
    </row>
    <row r="13" spans="1:7" ht="15" thickBot="1" x14ac:dyDescent="0.25">
      <c r="C13" s="529" t="s">
        <v>10</v>
      </c>
      <c r="D13" s="571"/>
    </row>
    <row r="14" spans="1:7" ht="15" x14ac:dyDescent="0.25">
      <c r="B14" s="557" t="s">
        <v>5</v>
      </c>
      <c r="C14" s="558">
        <v>31829</v>
      </c>
    </row>
    <row r="15" spans="1:7" ht="15" x14ac:dyDescent="0.25">
      <c r="B15" s="559"/>
      <c r="C15" s="560"/>
    </row>
    <row r="16" spans="1:7" ht="15" x14ac:dyDescent="0.25">
      <c r="B16" s="561" t="s">
        <v>215</v>
      </c>
      <c r="C16" s="562"/>
    </row>
    <row r="17" spans="2:3" x14ac:dyDescent="0.2">
      <c r="B17" s="563" t="s">
        <v>329</v>
      </c>
      <c r="C17" s="564">
        <v>0</v>
      </c>
    </row>
    <row r="18" spans="2:3" ht="15" x14ac:dyDescent="0.25">
      <c r="B18" s="561" t="s">
        <v>240</v>
      </c>
      <c r="C18" s="565">
        <f>SUM(C17:C17)</f>
        <v>0</v>
      </c>
    </row>
    <row r="19" spans="2:3" ht="15" thickBot="1" x14ac:dyDescent="0.25">
      <c r="B19" s="566"/>
      <c r="C19" s="567"/>
    </row>
    <row r="20" spans="2:3" ht="15.75" thickBot="1" x14ac:dyDescent="0.3">
      <c r="B20" s="568" t="s">
        <v>85</v>
      </c>
      <c r="C20" s="569">
        <f>C14+C18</f>
        <v>31829</v>
      </c>
    </row>
  </sheetData>
  <mergeCells count="5">
    <mergeCell ref="A3:D3"/>
    <mergeCell ref="A6:D6"/>
    <mergeCell ref="A7:D7"/>
    <mergeCell ref="A10:D10"/>
    <mergeCell ref="A4:D4"/>
  </mergeCells>
  <phoneticPr fontId="12" type="noConversion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66"/>
  <sheetViews>
    <sheetView showWhiteSpace="0" zoomScaleNormal="100" workbookViewId="0">
      <selection activeCell="A2" sqref="A2:E2"/>
    </sheetView>
  </sheetViews>
  <sheetFormatPr defaultRowHeight="12.75" x14ac:dyDescent="0.2"/>
  <cols>
    <col min="1" max="1" width="6.7109375" customWidth="1"/>
    <col min="2" max="2" width="50.42578125" customWidth="1"/>
    <col min="3" max="3" width="12.5703125" bestFit="1" customWidth="1"/>
  </cols>
  <sheetData>
    <row r="1" spans="1:5" ht="15" customHeight="1" x14ac:dyDescent="0.2">
      <c r="A1" s="627" t="s">
        <v>410</v>
      </c>
      <c r="B1" s="627"/>
      <c r="C1" s="627"/>
      <c r="D1" s="627"/>
      <c r="E1" s="627"/>
    </row>
    <row r="2" spans="1:5" ht="15" customHeight="1" x14ac:dyDescent="0.2">
      <c r="A2" s="688" t="s">
        <v>397</v>
      </c>
      <c r="B2" s="688"/>
      <c r="C2" s="688"/>
      <c r="D2" s="688"/>
      <c r="E2" s="688"/>
    </row>
    <row r="3" spans="1:5" ht="15" x14ac:dyDescent="0.2">
      <c r="A3" s="13"/>
      <c r="B3" s="13"/>
      <c r="C3" s="13"/>
      <c r="D3" s="13"/>
    </row>
    <row r="4" spans="1:5" ht="15.75" x14ac:dyDescent="0.25">
      <c r="A4" s="690" t="s">
        <v>221</v>
      </c>
      <c r="B4" s="690"/>
      <c r="C4" s="690"/>
      <c r="D4" s="690"/>
      <c r="E4" s="690"/>
    </row>
    <row r="5" spans="1:5" ht="15.75" x14ac:dyDescent="0.25">
      <c r="A5" s="689" t="s">
        <v>318</v>
      </c>
      <c r="B5" s="689"/>
      <c r="C5" s="689"/>
      <c r="D5" s="689"/>
      <c r="E5" s="689"/>
    </row>
    <row r="6" spans="1:5" ht="15" x14ac:dyDescent="0.25">
      <c r="A6" s="50"/>
      <c r="B6" s="50"/>
      <c r="C6" s="50"/>
      <c r="D6" s="50"/>
      <c r="E6" s="50"/>
    </row>
    <row r="7" spans="1:5" ht="15.75" thickBot="1" x14ac:dyDescent="0.3">
      <c r="A7" s="15"/>
      <c r="B7" s="16"/>
      <c r="C7" s="16"/>
      <c r="D7" s="17"/>
      <c r="E7" s="17"/>
    </row>
    <row r="8" spans="1:5" ht="19.5" customHeight="1" x14ac:dyDescent="0.2">
      <c r="A8" s="694" t="s">
        <v>86</v>
      </c>
      <c r="B8" s="694"/>
      <c r="C8" s="694"/>
      <c r="D8" s="694"/>
      <c r="E8" s="694"/>
    </row>
    <row r="9" spans="1:5" ht="19.5" customHeight="1" thickBot="1" x14ac:dyDescent="0.3">
      <c r="A9" s="18" t="s">
        <v>87</v>
      </c>
      <c r="B9" s="18" t="s">
        <v>7</v>
      </c>
      <c r="C9" s="18">
        <v>2018</v>
      </c>
      <c r="D9" s="19">
        <v>2019</v>
      </c>
      <c r="E9" s="19">
        <v>2020</v>
      </c>
    </row>
    <row r="10" spans="1:5" ht="19.5" customHeight="1" x14ac:dyDescent="0.25">
      <c r="A10" s="20" t="s">
        <v>88</v>
      </c>
      <c r="B10" s="320" t="s">
        <v>163</v>
      </c>
      <c r="C10" s="22">
        <v>15413</v>
      </c>
      <c r="D10" s="22">
        <v>8000</v>
      </c>
      <c r="E10" s="22">
        <v>10000</v>
      </c>
    </row>
    <row r="11" spans="1:5" ht="19.5" customHeight="1" x14ac:dyDescent="0.25">
      <c r="A11" s="23" t="s">
        <v>89</v>
      </c>
      <c r="B11" s="320" t="s">
        <v>308</v>
      </c>
      <c r="C11" s="25">
        <v>90487</v>
      </c>
      <c r="D11" s="25">
        <v>50000</v>
      </c>
      <c r="E11" s="25">
        <v>50000</v>
      </c>
    </row>
    <row r="12" spans="1:5" ht="19.5" customHeight="1" x14ac:dyDescent="0.25">
      <c r="A12" s="23" t="s">
        <v>38</v>
      </c>
      <c r="B12" s="321" t="s">
        <v>309</v>
      </c>
      <c r="C12" s="25">
        <v>149410</v>
      </c>
      <c r="D12" s="25">
        <v>110000</v>
      </c>
      <c r="E12" s="25">
        <v>120000</v>
      </c>
    </row>
    <row r="13" spans="1:5" ht="19.5" customHeight="1" x14ac:dyDescent="0.25">
      <c r="A13" s="23" t="s">
        <v>39</v>
      </c>
      <c r="B13" s="24" t="s">
        <v>217</v>
      </c>
      <c r="C13" s="25">
        <v>21816</v>
      </c>
      <c r="D13" s="25">
        <v>5000</v>
      </c>
      <c r="E13" s="25">
        <v>5000</v>
      </c>
    </row>
    <row r="14" spans="1:5" ht="19.5" customHeight="1" x14ac:dyDescent="0.25">
      <c r="A14" s="23" t="s">
        <v>90</v>
      </c>
      <c r="B14" s="24" t="s">
        <v>310</v>
      </c>
      <c r="C14" s="96">
        <v>135813</v>
      </c>
      <c r="D14" s="25">
        <v>108000</v>
      </c>
      <c r="E14" s="25">
        <v>100000</v>
      </c>
    </row>
    <row r="15" spans="1:5" ht="19.5" customHeight="1" x14ac:dyDescent="0.25">
      <c r="A15" s="23" t="s">
        <v>91</v>
      </c>
      <c r="B15" s="24" t="s">
        <v>92</v>
      </c>
      <c r="C15" s="25"/>
      <c r="D15" s="25"/>
      <c r="E15" s="25"/>
    </row>
    <row r="16" spans="1:5" ht="19.5" customHeight="1" x14ac:dyDescent="0.25">
      <c r="A16" s="23" t="s">
        <v>42</v>
      </c>
      <c r="B16" s="24" t="s">
        <v>242</v>
      </c>
      <c r="C16" s="25">
        <v>1500</v>
      </c>
      <c r="D16" s="25"/>
      <c r="E16" s="25"/>
    </row>
    <row r="17" spans="1:5" ht="19.5" customHeight="1" x14ac:dyDescent="0.25">
      <c r="A17" s="23" t="s">
        <v>93</v>
      </c>
      <c r="B17" s="24" t="s">
        <v>336</v>
      </c>
      <c r="C17" s="25">
        <v>5357</v>
      </c>
      <c r="D17" s="25"/>
      <c r="E17" s="25"/>
    </row>
    <row r="18" spans="1:5" ht="19.5" customHeight="1" x14ac:dyDescent="0.25">
      <c r="A18" s="23" t="s">
        <v>44</v>
      </c>
      <c r="B18" s="24" t="s">
        <v>94</v>
      </c>
      <c r="C18" s="25"/>
      <c r="D18" s="25"/>
      <c r="E18" s="25"/>
    </row>
    <row r="19" spans="1:5" ht="19.5" customHeight="1" thickBot="1" x14ac:dyDescent="0.3">
      <c r="A19" s="23" t="s">
        <v>95</v>
      </c>
      <c r="B19" s="26" t="s">
        <v>96</v>
      </c>
      <c r="C19" s="25">
        <v>69411</v>
      </c>
      <c r="D19" s="27">
        <v>7000</v>
      </c>
      <c r="E19" s="27">
        <v>7000</v>
      </c>
    </row>
    <row r="20" spans="1:5" ht="19.5" customHeight="1" thickBot="1" x14ac:dyDescent="0.3">
      <c r="A20" s="28" t="s">
        <v>46</v>
      </c>
      <c r="B20" s="29" t="s">
        <v>97</v>
      </c>
      <c r="C20" s="30">
        <f>SUM(C10:C19)</f>
        <v>489207</v>
      </c>
      <c r="D20" s="30">
        <f>SUM(D10:D19)</f>
        <v>288000</v>
      </c>
      <c r="E20" s="30">
        <f>SUM(E10:E19)</f>
        <v>292000</v>
      </c>
    </row>
    <row r="21" spans="1:5" ht="19.5" customHeight="1" x14ac:dyDescent="0.25">
      <c r="A21" s="23" t="s">
        <v>98</v>
      </c>
      <c r="B21" s="21" t="s">
        <v>3</v>
      </c>
      <c r="C21" s="22">
        <v>147259</v>
      </c>
      <c r="D21" s="22">
        <v>65000</v>
      </c>
      <c r="E21" s="22">
        <v>65000</v>
      </c>
    </row>
    <row r="22" spans="1:5" ht="19.5" customHeight="1" x14ac:dyDescent="0.25">
      <c r="A22" s="23" t="s">
        <v>48</v>
      </c>
      <c r="B22" s="24" t="s">
        <v>99</v>
      </c>
      <c r="C22" s="25">
        <v>28894</v>
      </c>
      <c r="D22" s="25">
        <v>18000</v>
      </c>
      <c r="E22" s="25">
        <v>18000</v>
      </c>
    </row>
    <row r="23" spans="1:5" ht="19.5" customHeight="1" x14ac:dyDescent="0.25">
      <c r="A23" s="23" t="s">
        <v>100</v>
      </c>
      <c r="B23" s="24" t="s">
        <v>101</v>
      </c>
      <c r="C23" s="25">
        <v>82446</v>
      </c>
      <c r="D23" s="25">
        <v>66000</v>
      </c>
      <c r="E23" s="25">
        <v>60000</v>
      </c>
    </row>
    <row r="24" spans="1:5" ht="19.5" customHeight="1" x14ac:dyDescent="0.25">
      <c r="A24" s="23" t="s">
        <v>50</v>
      </c>
      <c r="B24" s="24" t="s">
        <v>218</v>
      </c>
      <c r="C24" s="25">
        <v>6547</v>
      </c>
      <c r="D24" s="25">
        <v>1500</v>
      </c>
      <c r="E24" s="25">
        <v>1500</v>
      </c>
    </row>
    <row r="25" spans="1:5" ht="19.5" customHeight="1" x14ac:dyDescent="0.25">
      <c r="A25" s="23" t="s">
        <v>51</v>
      </c>
      <c r="B25" s="24" t="s">
        <v>219</v>
      </c>
      <c r="C25" s="99">
        <v>8187</v>
      </c>
      <c r="D25" s="25">
        <v>7000</v>
      </c>
      <c r="E25" s="25">
        <v>5000</v>
      </c>
    </row>
    <row r="26" spans="1:5" ht="19.5" customHeight="1" x14ac:dyDescent="0.25">
      <c r="A26" s="23" t="s">
        <v>102</v>
      </c>
      <c r="B26" s="24" t="s">
        <v>103</v>
      </c>
      <c r="C26" s="25"/>
      <c r="D26" s="25"/>
      <c r="E26" s="25"/>
    </row>
    <row r="27" spans="1:5" ht="19.5" customHeight="1" x14ac:dyDescent="0.25">
      <c r="A27" s="23" t="s">
        <v>53</v>
      </c>
      <c r="B27" s="24" t="s">
        <v>104</v>
      </c>
      <c r="C27" s="25">
        <v>10162</v>
      </c>
      <c r="D27" s="25">
        <v>9000</v>
      </c>
      <c r="E27" s="25">
        <v>9000</v>
      </c>
    </row>
    <row r="28" spans="1:5" ht="19.5" customHeight="1" x14ac:dyDescent="0.25">
      <c r="A28" s="23" t="s">
        <v>105</v>
      </c>
      <c r="B28" s="24" t="s">
        <v>106</v>
      </c>
      <c r="C28" s="25"/>
      <c r="D28" s="25"/>
      <c r="E28" s="25"/>
    </row>
    <row r="29" spans="1:5" ht="19.5" customHeight="1" x14ac:dyDescent="0.25">
      <c r="A29" s="23" t="s">
        <v>55</v>
      </c>
      <c r="B29" s="24" t="s">
        <v>183</v>
      </c>
      <c r="C29" s="25">
        <v>135813</v>
      </c>
      <c r="D29" s="25">
        <v>108000</v>
      </c>
      <c r="E29" s="25">
        <v>100000</v>
      </c>
    </row>
    <row r="30" spans="1:5" ht="19.5" customHeight="1" x14ac:dyDescent="0.25">
      <c r="A30" s="23" t="s">
        <v>56</v>
      </c>
      <c r="B30" s="24" t="s">
        <v>241</v>
      </c>
      <c r="C30" s="25"/>
      <c r="D30" s="25"/>
      <c r="E30" s="25"/>
    </row>
    <row r="31" spans="1:5" ht="19.5" customHeight="1" x14ac:dyDescent="0.25">
      <c r="A31" s="23" t="s">
        <v>107</v>
      </c>
      <c r="B31" s="24" t="s">
        <v>108</v>
      </c>
      <c r="C31" s="25"/>
      <c r="D31" s="25"/>
      <c r="E31" s="25"/>
    </row>
    <row r="32" spans="1:5" ht="19.5" customHeight="1" thickBot="1" x14ac:dyDescent="0.3">
      <c r="A32" s="23" t="s">
        <v>109</v>
      </c>
      <c r="B32" s="26" t="s">
        <v>84</v>
      </c>
      <c r="C32" s="27">
        <v>31829</v>
      </c>
      <c r="D32" s="27">
        <v>11500</v>
      </c>
      <c r="E32" s="27">
        <v>13500</v>
      </c>
    </row>
    <row r="33" spans="1:5" ht="19.5" customHeight="1" thickBot="1" x14ac:dyDescent="0.3">
      <c r="A33" s="31" t="s">
        <v>59</v>
      </c>
      <c r="B33" s="32" t="s">
        <v>110</v>
      </c>
      <c r="C33" s="33">
        <f>SUM(C21:C32)</f>
        <v>451137</v>
      </c>
      <c r="D33" s="33">
        <f>SUM(D21:D32)</f>
        <v>286000</v>
      </c>
      <c r="E33" s="33">
        <f>SUM(E21:E32)</f>
        <v>272000</v>
      </c>
    </row>
    <row r="34" spans="1:5" ht="19.5" customHeight="1" x14ac:dyDescent="0.25">
      <c r="A34" s="59"/>
      <c r="B34" s="60"/>
      <c r="C34" s="61"/>
      <c r="D34" s="61"/>
      <c r="E34" s="61"/>
    </row>
    <row r="35" spans="1:5" ht="19.5" customHeight="1" thickBot="1" x14ac:dyDescent="0.3">
      <c r="A35" s="34"/>
      <c r="B35" s="35"/>
      <c r="C35" s="695"/>
      <c r="D35" s="695"/>
      <c r="E35" s="695"/>
    </row>
    <row r="36" spans="1:5" ht="19.5" customHeight="1" thickBot="1" x14ac:dyDescent="0.25">
      <c r="A36" s="691" t="s">
        <v>111</v>
      </c>
      <c r="B36" s="692"/>
      <c r="C36" s="692"/>
      <c r="D36" s="692"/>
      <c r="E36" s="693"/>
    </row>
    <row r="37" spans="1:5" ht="19.5" customHeight="1" thickBot="1" x14ac:dyDescent="0.3">
      <c r="A37" s="36" t="s">
        <v>87</v>
      </c>
      <c r="B37" s="36" t="s">
        <v>7</v>
      </c>
      <c r="C37" s="36">
        <v>2018</v>
      </c>
      <c r="D37" s="37">
        <v>2019</v>
      </c>
      <c r="E37" s="37">
        <v>2020</v>
      </c>
    </row>
    <row r="38" spans="1:5" ht="19.5" customHeight="1" x14ac:dyDescent="0.25">
      <c r="A38" s="38" t="s">
        <v>60</v>
      </c>
      <c r="B38" s="39" t="s">
        <v>112</v>
      </c>
      <c r="C38" s="40">
        <v>6034</v>
      </c>
      <c r="D38" s="40">
        <v>3000</v>
      </c>
      <c r="E38" s="40">
        <v>3000</v>
      </c>
    </row>
    <row r="39" spans="1:5" ht="19.5" customHeight="1" x14ac:dyDescent="0.25">
      <c r="A39" s="20" t="s">
        <v>61</v>
      </c>
      <c r="B39" s="21" t="s">
        <v>113</v>
      </c>
      <c r="C39" s="22"/>
      <c r="D39" s="22"/>
      <c r="E39" s="22"/>
    </row>
    <row r="40" spans="1:5" ht="19.5" customHeight="1" x14ac:dyDescent="0.25">
      <c r="A40" s="41" t="s">
        <v>62</v>
      </c>
      <c r="B40" s="42" t="s">
        <v>216</v>
      </c>
      <c r="C40" s="43"/>
      <c r="D40" s="44">
        <v>5000</v>
      </c>
      <c r="E40" s="44">
        <v>5000</v>
      </c>
    </row>
    <row r="41" spans="1:5" ht="19.5" customHeight="1" x14ac:dyDescent="0.25">
      <c r="A41" s="23" t="s">
        <v>63</v>
      </c>
      <c r="B41" s="24" t="s">
        <v>331</v>
      </c>
      <c r="C41" s="25">
        <v>21466</v>
      </c>
      <c r="D41" s="25"/>
      <c r="E41" s="25"/>
    </row>
    <row r="42" spans="1:5" ht="19.5" customHeight="1" x14ac:dyDescent="0.25">
      <c r="A42" s="20" t="s">
        <v>64</v>
      </c>
      <c r="B42" s="21" t="s">
        <v>114</v>
      </c>
      <c r="C42" s="22"/>
      <c r="D42" s="45"/>
      <c r="E42" s="45"/>
    </row>
    <row r="43" spans="1:5" ht="19.5" customHeight="1" x14ac:dyDescent="0.25">
      <c r="A43" s="23" t="s">
        <v>65</v>
      </c>
      <c r="B43" s="24" t="s">
        <v>115</v>
      </c>
      <c r="C43" s="46"/>
      <c r="D43" s="47"/>
      <c r="E43" s="47"/>
    </row>
    <row r="44" spans="1:5" ht="19.5" customHeight="1" x14ac:dyDescent="0.25">
      <c r="A44" s="20" t="s">
        <v>66</v>
      </c>
      <c r="B44" s="21" t="s">
        <v>116</v>
      </c>
      <c r="C44" s="22"/>
      <c r="D44" s="22"/>
      <c r="E44" s="22"/>
    </row>
    <row r="45" spans="1:5" ht="19.5" customHeight="1" x14ac:dyDescent="0.25">
      <c r="A45" s="20" t="s">
        <v>67</v>
      </c>
      <c r="B45" s="21" t="s">
        <v>117</v>
      </c>
      <c r="C45" s="22"/>
      <c r="D45" s="22"/>
      <c r="E45" s="22"/>
    </row>
    <row r="46" spans="1:5" ht="19.5" customHeight="1" x14ac:dyDescent="0.25">
      <c r="A46" s="20" t="s">
        <v>68</v>
      </c>
      <c r="B46" s="21" t="s">
        <v>118</v>
      </c>
      <c r="C46" s="22"/>
      <c r="D46" s="22"/>
      <c r="E46" s="22"/>
    </row>
    <row r="47" spans="1:5" ht="19.5" customHeight="1" x14ac:dyDescent="0.25">
      <c r="A47" s="20" t="s">
        <v>69</v>
      </c>
      <c r="B47" s="21" t="s">
        <v>119</v>
      </c>
      <c r="C47" s="22"/>
      <c r="D47" s="22"/>
      <c r="E47" s="22"/>
    </row>
    <row r="48" spans="1:5" ht="19.5" customHeight="1" x14ac:dyDescent="0.25">
      <c r="A48" s="20" t="s">
        <v>70</v>
      </c>
      <c r="B48" s="21" t="s">
        <v>120</v>
      </c>
      <c r="C48" s="22"/>
      <c r="D48" s="22"/>
      <c r="E48" s="22"/>
    </row>
    <row r="49" spans="1:9" ht="19.5" customHeight="1" thickBot="1" x14ac:dyDescent="0.3">
      <c r="A49" s="41" t="s">
        <v>71</v>
      </c>
      <c r="B49" s="42" t="s">
        <v>121</v>
      </c>
      <c r="C49" s="48">
        <v>126212</v>
      </c>
      <c r="D49" s="43">
        <v>10000</v>
      </c>
      <c r="E49" s="43">
        <v>10000</v>
      </c>
    </row>
    <row r="50" spans="1:9" ht="19.5" customHeight="1" thickBot="1" x14ac:dyDescent="0.3">
      <c r="A50" s="49" t="s">
        <v>72</v>
      </c>
      <c r="B50" s="29" t="s">
        <v>122</v>
      </c>
      <c r="C50" s="30">
        <f>SUM(C38:C49)</f>
        <v>153712</v>
      </c>
      <c r="D50" s="30">
        <f>SUM(D38:D49)</f>
        <v>18000</v>
      </c>
      <c r="E50" s="30">
        <f>SUM(E38:E49)</f>
        <v>18000</v>
      </c>
    </row>
    <row r="51" spans="1:9" ht="19.5" customHeight="1" x14ac:dyDescent="0.25">
      <c r="A51" s="20" t="s">
        <v>73</v>
      </c>
      <c r="B51" s="21" t="s">
        <v>123</v>
      </c>
      <c r="C51" s="22">
        <v>26023</v>
      </c>
      <c r="D51" s="22">
        <v>9000</v>
      </c>
      <c r="E51" s="22">
        <v>14000</v>
      </c>
    </row>
    <row r="52" spans="1:9" ht="19.5" customHeight="1" x14ac:dyDescent="0.25">
      <c r="A52" s="20" t="s">
        <v>74</v>
      </c>
      <c r="B52" s="21" t="s">
        <v>124</v>
      </c>
      <c r="C52" s="22">
        <v>159438</v>
      </c>
      <c r="D52" s="22">
        <v>9000</v>
      </c>
      <c r="E52" s="22">
        <v>14000</v>
      </c>
    </row>
    <row r="53" spans="1:9" ht="19.5" customHeight="1" x14ac:dyDescent="0.25">
      <c r="A53" s="20" t="s">
        <v>75</v>
      </c>
      <c r="B53" s="21" t="s">
        <v>125</v>
      </c>
      <c r="C53" s="22"/>
      <c r="D53" s="22"/>
      <c r="E53" s="22"/>
    </row>
    <row r="54" spans="1:9" ht="19.5" customHeight="1" x14ac:dyDescent="0.25">
      <c r="A54" s="20" t="s">
        <v>76</v>
      </c>
      <c r="B54" s="21" t="s">
        <v>126</v>
      </c>
      <c r="C54" s="22"/>
      <c r="D54" s="22"/>
      <c r="E54" s="22"/>
    </row>
    <row r="55" spans="1:9" ht="19.5" customHeight="1" x14ac:dyDescent="0.25">
      <c r="A55" s="20" t="s">
        <v>77</v>
      </c>
      <c r="B55" s="21" t="s">
        <v>127</v>
      </c>
      <c r="C55" s="22"/>
      <c r="D55" s="22"/>
      <c r="E55" s="22"/>
    </row>
    <row r="56" spans="1:9" ht="19.5" customHeight="1" x14ac:dyDescent="0.25">
      <c r="A56" s="20" t="s">
        <v>78</v>
      </c>
      <c r="B56" s="21" t="s">
        <v>128</v>
      </c>
      <c r="C56" s="22"/>
      <c r="D56" s="22"/>
      <c r="E56" s="22"/>
    </row>
    <row r="57" spans="1:9" ht="19.5" customHeight="1" x14ac:dyDescent="0.25">
      <c r="A57" s="20" t="s">
        <v>79</v>
      </c>
      <c r="B57" s="21" t="s">
        <v>129</v>
      </c>
      <c r="C57" s="22">
        <v>1000</v>
      </c>
      <c r="D57" s="22"/>
      <c r="E57" s="22"/>
    </row>
    <row r="58" spans="1:9" ht="19.5" customHeight="1" x14ac:dyDescent="0.25">
      <c r="A58" s="20" t="s">
        <v>80</v>
      </c>
      <c r="B58" s="24" t="s">
        <v>330</v>
      </c>
      <c r="C58" s="22">
        <v>5321</v>
      </c>
      <c r="D58" s="22"/>
      <c r="E58" s="22"/>
    </row>
    <row r="59" spans="1:9" ht="19.5" customHeight="1" x14ac:dyDescent="0.25">
      <c r="A59" s="20" t="s">
        <v>81</v>
      </c>
      <c r="B59" s="21" t="s">
        <v>130</v>
      </c>
      <c r="C59" s="22"/>
      <c r="D59" s="22"/>
      <c r="E59" s="22"/>
    </row>
    <row r="60" spans="1:9" ht="19.5" customHeight="1" x14ac:dyDescent="0.25">
      <c r="A60" s="20" t="s">
        <v>82</v>
      </c>
      <c r="B60" s="21" t="s">
        <v>131</v>
      </c>
      <c r="C60" s="22"/>
      <c r="D60" s="22"/>
      <c r="E60" s="22"/>
    </row>
    <row r="61" spans="1:9" ht="19.5" customHeight="1" thickBot="1" x14ac:dyDescent="0.3">
      <c r="A61" s="41" t="s">
        <v>132</v>
      </c>
      <c r="B61" s="42" t="s">
        <v>84</v>
      </c>
      <c r="C61" s="43"/>
      <c r="D61" s="43">
        <v>2000</v>
      </c>
      <c r="E61" s="43">
        <v>10000</v>
      </c>
    </row>
    <row r="62" spans="1:9" ht="19.5" customHeight="1" thickBot="1" x14ac:dyDescent="0.3">
      <c r="A62" s="49" t="s">
        <v>133</v>
      </c>
      <c r="B62" s="145" t="s">
        <v>134</v>
      </c>
      <c r="C62" s="30">
        <f>SUM(C51:C61)</f>
        <v>191782</v>
      </c>
      <c r="D62" s="30">
        <f>SUM(D51:D61)</f>
        <v>20000</v>
      </c>
      <c r="E62" s="30">
        <f>SUM(E51:E61)</f>
        <v>38000</v>
      </c>
    </row>
    <row r="63" spans="1:9" ht="19.5" customHeight="1" thickBot="1" x14ac:dyDescent="0.25">
      <c r="A63" s="147" t="s">
        <v>135</v>
      </c>
      <c r="B63" s="140" t="s">
        <v>136</v>
      </c>
      <c r="C63" s="30">
        <f>C20+C50</f>
        <v>642919</v>
      </c>
      <c r="D63" s="30">
        <f>D20+D50</f>
        <v>306000</v>
      </c>
      <c r="E63" s="30">
        <f>E20+E50</f>
        <v>310000</v>
      </c>
      <c r="H63" s="7"/>
      <c r="I63" s="7"/>
    </row>
    <row r="64" spans="1:9" ht="19.5" customHeight="1" thickBot="1" x14ac:dyDescent="0.25">
      <c r="A64" s="148" t="s">
        <v>137</v>
      </c>
      <c r="B64" s="141" t="s">
        <v>138</v>
      </c>
      <c r="C64" s="142">
        <f>C33+C62</f>
        <v>642919</v>
      </c>
      <c r="D64" s="142">
        <f>D33+D62</f>
        <v>306000</v>
      </c>
      <c r="E64" s="142">
        <f>E33+E62</f>
        <v>310000</v>
      </c>
    </row>
    <row r="65" spans="1:5" ht="19.5" customHeight="1" thickBot="1" x14ac:dyDescent="0.3">
      <c r="A65" s="147" t="s">
        <v>188</v>
      </c>
      <c r="B65" s="146" t="s">
        <v>187</v>
      </c>
      <c r="C65" s="143">
        <v>-135813</v>
      </c>
      <c r="D65" s="144">
        <v>-108000</v>
      </c>
      <c r="E65" s="144">
        <v>-100000</v>
      </c>
    </row>
    <row r="66" spans="1:5" ht="19.5" customHeight="1" thickBot="1" x14ac:dyDescent="0.25">
      <c r="A66" s="149" t="s">
        <v>189</v>
      </c>
      <c r="B66" s="139" t="s">
        <v>184</v>
      </c>
      <c r="C66" s="173">
        <f>SUM(C64:C65)</f>
        <v>507106</v>
      </c>
      <c r="D66" s="173">
        <f t="shared" ref="D66:E66" si="0">SUM(D64:D65)</f>
        <v>198000</v>
      </c>
      <c r="E66" s="173">
        <f t="shared" si="0"/>
        <v>210000</v>
      </c>
    </row>
  </sheetData>
  <mergeCells count="7">
    <mergeCell ref="A36:E36"/>
    <mergeCell ref="A1:E1"/>
    <mergeCell ref="A4:E4"/>
    <mergeCell ref="A5:E5"/>
    <mergeCell ref="A8:E8"/>
    <mergeCell ref="C35:E35"/>
    <mergeCell ref="A2:E2"/>
  </mergeCells>
  <phoneticPr fontId="12" type="noConversion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  <vt:lpstr>Munka1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2019-06-19T10:33:21Z</cp:lastPrinted>
  <dcterms:created xsi:type="dcterms:W3CDTF">2004-07-16T06:20:01Z</dcterms:created>
  <dcterms:modified xsi:type="dcterms:W3CDTF">2019-06-19T10:33:23Z</dcterms:modified>
</cp:coreProperties>
</file>