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3" sheetId="1" r:id="rId1"/>
  </sheets>
  <calcPr calcId="152511"/>
</workbook>
</file>

<file path=xl/calcChain.xml><?xml version="1.0" encoding="utf-8"?>
<calcChain xmlns="http://schemas.openxmlformats.org/spreadsheetml/2006/main">
  <c r="E11" i="1" l="1"/>
  <c r="F11" i="1"/>
  <c r="G11" i="1"/>
  <c r="D11" i="1"/>
  <c r="B20" i="1"/>
  <c r="U11" i="1" l="1"/>
  <c r="T11" i="1"/>
  <c r="R11" i="1"/>
  <c r="I11" i="1"/>
  <c r="H11" i="1"/>
  <c r="S11" i="1" l="1"/>
  <c r="W7" i="1"/>
  <c r="W8" i="1"/>
  <c r="W9" i="1"/>
  <c r="W10" i="1"/>
  <c r="W12" i="1"/>
  <c r="W13" i="1"/>
  <c r="W14" i="1"/>
  <c r="W15" i="1"/>
  <c r="W16" i="1"/>
  <c r="W17" i="1"/>
  <c r="W18" i="1"/>
  <c r="W21" i="1"/>
  <c r="W22" i="1"/>
  <c r="W23" i="1"/>
  <c r="W24" i="1"/>
  <c r="W28" i="1"/>
  <c r="W29" i="1"/>
  <c r="W30" i="1"/>
  <c r="U7" i="1"/>
  <c r="U8" i="1"/>
  <c r="U9" i="1"/>
  <c r="U10" i="1"/>
  <c r="U12" i="1"/>
  <c r="U13" i="1"/>
  <c r="U14" i="1"/>
  <c r="U15" i="1"/>
  <c r="U16" i="1"/>
  <c r="U17" i="1"/>
  <c r="U18" i="1"/>
  <c r="U21" i="1"/>
  <c r="U22" i="1"/>
  <c r="U23" i="1"/>
  <c r="U24" i="1"/>
  <c r="U28" i="1"/>
  <c r="U29" i="1"/>
  <c r="U30" i="1"/>
  <c r="S7" i="1"/>
  <c r="S8" i="1"/>
  <c r="S9" i="1"/>
  <c r="S10" i="1"/>
  <c r="S12" i="1"/>
  <c r="S13" i="1"/>
  <c r="S14" i="1"/>
  <c r="S15" i="1"/>
  <c r="S16" i="1"/>
  <c r="S17" i="1"/>
  <c r="S18" i="1"/>
  <c r="S21" i="1"/>
  <c r="S22" i="1"/>
  <c r="S23" i="1"/>
  <c r="S24" i="1"/>
  <c r="S28" i="1"/>
  <c r="S29" i="1"/>
  <c r="S30" i="1"/>
  <c r="Q7" i="1"/>
  <c r="Q8" i="1"/>
  <c r="Q9" i="1"/>
  <c r="Q10" i="1"/>
  <c r="Q12" i="1"/>
  <c r="Q13" i="1"/>
  <c r="Q14" i="1"/>
  <c r="Q15" i="1"/>
  <c r="Q16" i="1"/>
  <c r="Q17" i="1"/>
  <c r="Q18" i="1"/>
  <c r="Q21" i="1"/>
  <c r="Q22" i="1"/>
  <c r="Q23" i="1"/>
  <c r="Q24" i="1"/>
  <c r="Q28" i="1"/>
  <c r="Q29" i="1"/>
  <c r="Q30" i="1"/>
  <c r="P7" i="1"/>
  <c r="P8" i="1"/>
  <c r="P9" i="1"/>
  <c r="P10" i="1"/>
  <c r="P12" i="1"/>
  <c r="P13" i="1"/>
  <c r="P14" i="1"/>
  <c r="P15" i="1"/>
  <c r="P16" i="1"/>
  <c r="P17" i="1"/>
  <c r="P18" i="1"/>
  <c r="P21" i="1"/>
  <c r="P22" i="1"/>
  <c r="P23" i="1"/>
  <c r="P24" i="1"/>
  <c r="P28" i="1"/>
  <c r="P29" i="1"/>
  <c r="P30" i="1"/>
  <c r="O27" i="1"/>
  <c r="O20" i="1"/>
  <c r="O11" i="1"/>
  <c r="M27" i="1"/>
  <c r="M20" i="1"/>
  <c r="M6" i="1"/>
  <c r="K27" i="1"/>
  <c r="K20" i="1"/>
  <c r="K6" i="1"/>
  <c r="I7" i="1"/>
  <c r="I8" i="1"/>
  <c r="I9" i="1"/>
  <c r="I10" i="1"/>
  <c r="I12" i="1"/>
  <c r="I13" i="1"/>
  <c r="I14" i="1"/>
  <c r="I15" i="1"/>
  <c r="I16" i="1"/>
  <c r="I17" i="1"/>
  <c r="I18" i="1"/>
  <c r="I21" i="1"/>
  <c r="I22" i="1"/>
  <c r="I23" i="1"/>
  <c r="I24" i="1"/>
  <c r="I28" i="1"/>
  <c r="I29" i="1"/>
  <c r="I30" i="1"/>
  <c r="H7" i="1"/>
  <c r="H8" i="1"/>
  <c r="H9" i="1"/>
  <c r="H10" i="1"/>
  <c r="H12" i="1"/>
  <c r="H13" i="1"/>
  <c r="H14" i="1"/>
  <c r="H15" i="1"/>
  <c r="H16" i="1"/>
  <c r="H17" i="1"/>
  <c r="H18" i="1"/>
  <c r="H21" i="1"/>
  <c r="H22" i="1"/>
  <c r="H23" i="1"/>
  <c r="H24" i="1"/>
  <c r="H28" i="1"/>
  <c r="H29" i="1"/>
  <c r="H30" i="1"/>
  <c r="G27" i="1"/>
  <c r="G20" i="1"/>
  <c r="G6" i="1"/>
  <c r="E27" i="1"/>
  <c r="E20" i="1"/>
  <c r="C27" i="1"/>
  <c r="C20" i="1"/>
  <c r="S20" i="1" s="1"/>
  <c r="Q27" i="1" l="1"/>
  <c r="U20" i="1"/>
  <c r="W20" i="1"/>
  <c r="W27" i="1"/>
  <c r="O6" i="1"/>
  <c r="Q6" i="1" s="1"/>
  <c r="W11" i="1"/>
  <c r="Q11" i="1"/>
  <c r="Y11" i="1" s="1"/>
  <c r="Y28" i="1"/>
  <c r="Y22" i="1"/>
  <c r="Y16" i="1"/>
  <c r="Y12" i="1"/>
  <c r="Y21" i="1"/>
  <c r="Y15" i="1"/>
  <c r="Y10" i="1"/>
  <c r="Y30" i="1"/>
  <c r="Y24" i="1"/>
  <c r="Y14" i="1"/>
  <c r="Y18" i="1"/>
  <c r="Q20" i="1"/>
  <c r="Y29" i="1"/>
  <c r="Y23" i="1"/>
  <c r="Y17" i="1"/>
  <c r="Y13" i="1"/>
  <c r="U27" i="1"/>
  <c r="Y8" i="1"/>
  <c r="I27" i="1"/>
  <c r="Y7" i="1"/>
  <c r="S27" i="1"/>
  <c r="I20" i="1"/>
  <c r="C6" i="1"/>
  <c r="E6" i="1"/>
  <c r="E26" i="1" s="1"/>
  <c r="E33" i="1" s="1"/>
  <c r="Y9" i="1"/>
  <c r="M26" i="1"/>
  <c r="M33" i="1" s="1"/>
  <c r="K26" i="1"/>
  <c r="K33" i="1" s="1"/>
  <c r="G26" i="1"/>
  <c r="G33" i="1" s="1"/>
  <c r="V14" i="1"/>
  <c r="T14" i="1"/>
  <c r="R14" i="1"/>
  <c r="Y27" i="1" l="1"/>
  <c r="O26" i="1"/>
  <c r="O33" i="1" s="1"/>
  <c r="W6" i="1"/>
  <c r="Y20" i="1"/>
  <c r="S6" i="1"/>
  <c r="I6" i="1"/>
  <c r="Y6" i="1" s="1"/>
  <c r="C26" i="1"/>
  <c r="U33" i="1"/>
  <c r="U26" i="1"/>
  <c r="U6" i="1"/>
  <c r="W26" i="1"/>
  <c r="X14" i="1"/>
  <c r="Q26" i="1" l="1"/>
  <c r="I26" i="1"/>
  <c r="I33" i="1" s="1"/>
  <c r="C33" i="1"/>
  <c r="S33" i="1" s="1"/>
  <c r="S26" i="1"/>
  <c r="W33" i="1"/>
  <c r="Q33" i="1"/>
  <c r="N11" i="1"/>
  <c r="Y26" i="1" l="1"/>
  <c r="V11" i="1"/>
  <c r="P11" i="1"/>
  <c r="X11" i="1" s="1"/>
  <c r="Y33" i="1"/>
  <c r="V12" i="1"/>
  <c r="T12" i="1"/>
  <c r="R12" i="1"/>
  <c r="X9" i="1" l="1"/>
  <c r="R7" i="1"/>
  <c r="T7" i="1"/>
  <c r="V7" i="1"/>
  <c r="R8" i="1"/>
  <c r="T8" i="1"/>
  <c r="V8" i="1"/>
  <c r="R9" i="1"/>
  <c r="T9" i="1"/>
  <c r="V9" i="1"/>
  <c r="X10" i="1"/>
  <c r="R10" i="1"/>
  <c r="T10" i="1"/>
  <c r="V10" i="1"/>
  <c r="B6" i="1"/>
  <c r="D6" i="1"/>
  <c r="F6" i="1"/>
  <c r="J6" i="1"/>
  <c r="L6" i="1"/>
  <c r="N6" i="1"/>
  <c r="R13" i="1"/>
  <c r="T13" i="1"/>
  <c r="V13" i="1"/>
  <c r="X15" i="1"/>
  <c r="R15" i="1"/>
  <c r="T15" i="1"/>
  <c r="V15" i="1"/>
  <c r="X16" i="1"/>
  <c r="R16" i="1"/>
  <c r="T16" i="1"/>
  <c r="V16" i="1"/>
  <c r="X17" i="1"/>
  <c r="R17" i="1"/>
  <c r="T17" i="1"/>
  <c r="V17" i="1"/>
  <c r="X18" i="1"/>
  <c r="R18" i="1"/>
  <c r="T18" i="1"/>
  <c r="V18" i="1"/>
  <c r="D20" i="1"/>
  <c r="F20" i="1"/>
  <c r="J20" i="1"/>
  <c r="L20" i="1"/>
  <c r="N20" i="1"/>
  <c r="X12" i="1"/>
  <c r="R21" i="1"/>
  <c r="T21" i="1"/>
  <c r="V21" i="1"/>
  <c r="X21" i="1"/>
  <c r="R22" i="1"/>
  <c r="T22" i="1"/>
  <c r="V22" i="1"/>
  <c r="X22" i="1"/>
  <c r="R23" i="1"/>
  <c r="T23" i="1"/>
  <c r="V23" i="1"/>
  <c r="R24" i="1"/>
  <c r="T24" i="1"/>
  <c r="V24" i="1"/>
  <c r="X24" i="1"/>
  <c r="B27" i="1"/>
  <c r="D27" i="1"/>
  <c r="F27" i="1"/>
  <c r="J27" i="1"/>
  <c r="L27" i="1"/>
  <c r="N27" i="1"/>
  <c r="R28" i="1"/>
  <c r="T28" i="1"/>
  <c r="V28" i="1"/>
  <c r="X28" i="1"/>
  <c r="R29" i="1"/>
  <c r="T29" i="1"/>
  <c r="V29" i="1"/>
  <c r="X29" i="1"/>
  <c r="R30" i="1"/>
  <c r="T30" i="1"/>
  <c r="V30" i="1"/>
  <c r="X30" i="1"/>
  <c r="P6" i="1" l="1"/>
  <c r="B26" i="1"/>
  <c r="B33" i="1" s="1"/>
  <c r="H6" i="1"/>
  <c r="P27" i="1"/>
  <c r="H27" i="1"/>
  <c r="P20" i="1"/>
  <c r="H20" i="1"/>
  <c r="T27" i="1"/>
  <c r="R27" i="1"/>
  <c r="X13" i="1"/>
  <c r="V27" i="1"/>
  <c r="T20" i="1"/>
  <c r="R20" i="1"/>
  <c r="L26" i="1"/>
  <c r="L33" i="1" s="1"/>
  <c r="V20" i="1"/>
  <c r="X8" i="1"/>
  <c r="X7" i="1"/>
  <c r="X23" i="1"/>
  <c r="N26" i="1"/>
  <c r="N33" i="1" s="1"/>
  <c r="R6" i="1"/>
  <c r="J26" i="1"/>
  <c r="J33" i="1" s="1"/>
  <c r="V6" i="1"/>
  <c r="F26" i="1"/>
  <c r="F33" i="1" s="1"/>
  <c r="D26" i="1"/>
  <c r="D33" i="1" s="1"/>
  <c r="T6" i="1"/>
  <c r="X27" i="1" l="1"/>
  <c r="X20" i="1"/>
  <c r="H26" i="1"/>
  <c r="H33" i="1" s="1"/>
  <c r="P26" i="1"/>
  <c r="T26" i="1"/>
  <c r="T33" i="1" s="1"/>
  <c r="V26" i="1"/>
  <c r="V33" i="1" s="1"/>
  <c r="R26" i="1"/>
  <c r="R33" i="1" s="1"/>
  <c r="P33" i="1" l="1"/>
  <c r="X6" i="1"/>
  <c r="X26" i="1" l="1"/>
  <c r="X33" i="1" s="1"/>
</calcChain>
</file>

<file path=xl/sharedStrings.xml><?xml version="1.0" encoding="utf-8"?>
<sst xmlns="http://schemas.openxmlformats.org/spreadsheetml/2006/main" count="65" uniqueCount="35">
  <si>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</si>
  <si>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</si>
  <si>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</si>
  <si>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</si>
  <si>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</si>
  <si>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</si>
  <si>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</si>
  <si>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</si>
  <si>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</si>
  <si>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</si>
  <si>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</si>
  <si>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</si>
  <si>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</si>
  <si>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</si>
  <si>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</si>
  <si>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</si>
  <si>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</si>
  <si>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</si>
  <si>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</si>
  <si>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</si>
  <si>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</si>
  <si>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Eredeti</t>
  </si>
  <si>
    <t>Mód.jav.</t>
  </si>
  <si>
    <t xml:space="preserve">    K513. Tartalékok </t>
  </si>
  <si>
    <t xml:space="preserve">    K512. Egyéb működési célú támogatások államháztartáson kívülre</t>
  </si>
  <si>
    <t>B. Felhalmozási költségvetési kiadások</t>
  </si>
  <si>
    <t>A. Működési költségvetési kiadások</t>
  </si>
  <si>
    <t>C. KÖLTSÉGVETÉSI KIADÁSOK MINDÖSSZESEN (A+B)</t>
  </si>
  <si>
    <t>D. FINANSZÍROZÁSI KIADÁSOK ÖSSZESEN</t>
  </si>
  <si>
    <t>K9. Államháztartáson belüli megelőlegezések visszafizetése</t>
  </si>
  <si>
    <t>K9. Központi, irányító szervi támogatás folyósítása</t>
  </si>
  <si>
    <t>K9. Pénzeszközök betétként elhelyezése</t>
  </si>
  <si>
    <t>E. KIADÁSOK MINDÖSSZESEN (C+D)</t>
  </si>
  <si>
    <t>Ft-ban</t>
  </si>
  <si>
    <t>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</si>
</sst>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16" fontId="10" fillId="0" borderId="6" xfId="0" applyNumberFormat="1" applyFont="1" applyBorder="1" applyAlignment="1">
      <alignment horizontal="left" wrapText="1"/>
    </xf>
    <xf numFmtId="0" fontId="3" fillId="3" borderId="6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5" fillId="3" borderId="6" xfId="0" applyFont="1" applyFill="1" applyBorder="1"/>
    <xf numFmtId="0" fontId="12" fillId="3" borderId="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wrapText="1"/>
    </xf>
    <xf numFmtId="3" fontId="5" fillId="3" borderId="15" xfId="0" applyNumberFormat="1" applyFont="1" applyFill="1" applyBorder="1" applyAlignment="1">
      <alignment horizontal="right" wrapText="1"/>
    </xf>
    <xf numFmtId="3" fontId="5" fillId="3" borderId="15" xfId="0" applyNumberFormat="1" applyFont="1" applyFill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0" fillId="0" borderId="15" xfId="0" applyNumberFormat="1" applyBorder="1"/>
    <xf numFmtId="3" fontId="4" fillId="2" borderId="15" xfId="0" applyNumberFormat="1" applyFont="1" applyFill="1" applyBorder="1"/>
    <xf numFmtId="3" fontId="3" fillId="3" borderId="15" xfId="0" applyNumberFormat="1" applyFont="1" applyFill="1" applyBorder="1" applyAlignment="1">
      <alignment vertical="center" wrapText="1"/>
    </xf>
    <xf numFmtId="3" fontId="8" fillId="0" borderId="15" xfId="0" applyNumberFormat="1" applyFont="1" applyBorder="1"/>
    <xf numFmtId="3" fontId="3" fillId="2" borderId="15" xfId="0" applyNumberFormat="1" applyFont="1" applyFill="1" applyBorder="1"/>
    <xf numFmtId="3" fontId="3" fillId="3" borderId="15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11" fillId="3" borderId="15" xfId="0" applyNumberFormat="1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view="pageLayout" topLeftCell="E1" zoomScale="75" zoomScaleNormal="100" zoomScalePageLayoutView="75" workbookViewId="0">
      <selection activeCell="Q42" sqref="Q42"/>
    </sheetView>
  </sheetViews>
  <sheetFormatPr defaultRowHeight="12.75" x14ac:dyDescent="0.2"/>
  <cols>
    <col min="1" max="1" width="40.85546875" customWidth="1"/>
    <col min="2" max="24" width="10" customWidth="1"/>
    <col min="25" max="25" width="10.140625" customWidth="1"/>
    <col min="26" max="26" width="4.570312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5" customHeight="1" x14ac:dyDescent="0.2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1"/>
      <c r="Z1" s="2"/>
    </row>
    <row r="2" spans="1:34" ht="12.75" customHeight="1" x14ac:dyDescent="0.2">
      <c r="A2" s="87" t="s">
        <v>0</v>
      </c>
      <c r="B2" s="71" t="s">
        <v>1</v>
      </c>
      <c r="C2" s="72"/>
      <c r="D2" s="72"/>
      <c r="E2" s="72"/>
      <c r="F2" s="72"/>
      <c r="G2" s="72"/>
      <c r="H2" s="72"/>
      <c r="I2" s="73"/>
      <c r="J2" s="77" t="s">
        <v>34</v>
      </c>
      <c r="K2" s="78"/>
      <c r="L2" s="78"/>
      <c r="M2" s="78"/>
      <c r="N2" s="78"/>
      <c r="O2" s="78"/>
      <c r="P2" s="78"/>
      <c r="Q2" s="79"/>
      <c r="R2" s="68" t="s">
        <v>2</v>
      </c>
      <c r="S2" s="69"/>
      <c r="T2" s="69"/>
      <c r="U2" s="69"/>
      <c r="V2" s="69"/>
      <c r="W2" s="69"/>
      <c r="X2" s="69"/>
      <c r="Y2" s="70"/>
    </row>
    <row r="3" spans="1:34" x14ac:dyDescent="0.2">
      <c r="A3" s="88"/>
      <c r="B3" s="74"/>
      <c r="C3" s="75"/>
      <c r="D3" s="75"/>
      <c r="E3" s="75"/>
      <c r="F3" s="75"/>
      <c r="G3" s="75"/>
      <c r="H3" s="75"/>
      <c r="I3" s="76"/>
      <c r="J3" s="80"/>
      <c r="K3" s="81"/>
      <c r="L3" s="81"/>
      <c r="M3" s="81"/>
      <c r="N3" s="81"/>
      <c r="O3" s="81"/>
      <c r="P3" s="81"/>
      <c r="Q3" s="82"/>
      <c r="R3" s="68"/>
      <c r="S3" s="69"/>
      <c r="T3" s="69"/>
      <c r="U3" s="69"/>
      <c r="V3" s="69"/>
      <c r="W3" s="69"/>
      <c r="X3" s="69"/>
      <c r="Y3" s="70"/>
    </row>
    <row r="4" spans="1:34" ht="39" customHeight="1" x14ac:dyDescent="0.2">
      <c r="A4" s="88"/>
      <c r="B4" s="83" t="s">
        <v>3</v>
      </c>
      <c r="C4" s="84"/>
      <c r="D4" s="85" t="s">
        <v>4</v>
      </c>
      <c r="E4" s="84"/>
      <c r="F4" s="85" t="s">
        <v>5</v>
      </c>
      <c r="G4" s="84"/>
      <c r="H4" s="85" t="s">
        <v>6</v>
      </c>
      <c r="I4" s="86"/>
      <c r="J4" s="83" t="s">
        <v>3</v>
      </c>
      <c r="K4" s="84"/>
      <c r="L4" s="85" t="s">
        <v>4</v>
      </c>
      <c r="M4" s="84"/>
      <c r="N4" s="85" t="s">
        <v>5</v>
      </c>
      <c r="O4" s="84"/>
      <c r="P4" s="85" t="s">
        <v>6</v>
      </c>
      <c r="Q4" s="86"/>
      <c r="R4" s="83" t="s">
        <v>3</v>
      </c>
      <c r="S4" s="84"/>
      <c r="T4" s="85" t="s">
        <v>4</v>
      </c>
      <c r="U4" s="84"/>
      <c r="V4" s="85" t="s">
        <v>5</v>
      </c>
      <c r="W4" s="84"/>
      <c r="X4" s="85" t="s">
        <v>6</v>
      </c>
      <c r="Y4" s="86"/>
    </row>
    <row r="5" spans="1:34" ht="39" customHeight="1" x14ac:dyDescent="0.2">
      <c r="A5" s="89"/>
      <c r="B5" s="38" t="s">
        <v>21</v>
      </c>
      <c r="C5" s="4" t="s">
        <v>22</v>
      </c>
      <c r="D5" s="4" t="s">
        <v>21</v>
      </c>
      <c r="E5" s="4" t="s">
        <v>22</v>
      </c>
      <c r="F5" s="4" t="s">
        <v>21</v>
      </c>
      <c r="G5" s="4" t="s">
        <v>22</v>
      </c>
      <c r="H5" s="4" t="s">
        <v>21</v>
      </c>
      <c r="I5" s="39" t="s">
        <v>22</v>
      </c>
      <c r="J5" s="38" t="s">
        <v>21</v>
      </c>
      <c r="K5" s="4" t="s">
        <v>22</v>
      </c>
      <c r="L5" s="4" t="s">
        <v>21</v>
      </c>
      <c r="M5" s="4" t="s">
        <v>22</v>
      </c>
      <c r="N5" s="4" t="s">
        <v>21</v>
      </c>
      <c r="O5" s="4" t="s">
        <v>22</v>
      </c>
      <c r="P5" s="4" t="s">
        <v>21</v>
      </c>
      <c r="Q5" s="39" t="s">
        <v>22</v>
      </c>
      <c r="R5" s="38" t="s">
        <v>21</v>
      </c>
      <c r="S5" s="4" t="s">
        <v>22</v>
      </c>
      <c r="T5" s="4" t="s">
        <v>21</v>
      </c>
      <c r="U5" s="4" t="s">
        <v>22</v>
      </c>
      <c r="V5" s="4" t="s">
        <v>21</v>
      </c>
      <c r="W5" s="4" t="s">
        <v>22</v>
      </c>
      <c r="X5" s="4" t="s">
        <v>21</v>
      </c>
      <c r="Y5" s="39" t="s">
        <v>22</v>
      </c>
    </row>
    <row r="6" spans="1:34" ht="13.5" customHeight="1" x14ac:dyDescent="0.2">
      <c r="A6" s="26" t="s">
        <v>26</v>
      </c>
      <c r="B6" s="40">
        <f t="shared" ref="B6:N6" si="0">B7+B8+B9+B10+B11</f>
        <v>316234288</v>
      </c>
      <c r="C6" s="16">
        <f t="shared" ref="C6" si="1">C7+C8+C9+C10+C11</f>
        <v>316676878</v>
      </c>
      <c r="D6" s="16">
        <f t="shared" si="0"/>
        <v>25737000</v>
      </c>
      <c r="E6" s="16">
        <f t="shared" ref="E6" si="2">E7+E8+E9+E10+E11</f>
        <v>26737000</v>
      </c>
      <c r="F6" s="16">
        <f t="shared" si="0"/>
        <v>0</v>
      </c>
      <c r="G6" s="16">
        <f t="shared" ref="G6" si="3">G7+G8+G9+G10+G11</f>
        <v>0</v>
      </c>
      <c r="H6" s="16">
        <f>B6+D6+F6</f>
        <v>341971288</v>
      </c>
      <c r="I6" s="41">
        <f>C6+E6+G6</f>
        <v>343413878</v>
      </c>
      <c r="J6" s="40">
        <f t="shared" si="0"/>
        <v>41473964</v>
      </c>
      <c r="K6" s="16">
        <f t="shared" ref="K6" si="4">K7+K8+K9+K10+K11</f>
        <v>47802338</v>
      </c>
      <c r="L6" s="16">
        <f t="shared" si="0"/>
        <v>6233130</v>
      </c>
      <c r="M6" s="16">
        <f t="shared" ref="M6" si="5">M7+M8+M9+M10+M11</f>
        <v>6233130</v>
      </c>
      <c r="N6" s="16">
        <f t="shared" si="0"/>
        <v>223532516</v>
      </c>
      <c r="O6" s="16">
        <f t="shared" ref="O6" si="6">O7+O8+O9+O10+O11</f>
        <v>266820842</v>
      </c>
      <c r="P6" s="16">
        <f>J6+L6+N6</f>
        <v>271239610</v>
      </c>
      <c r="Q6" s="41">
        <f>K6+M6+O6</f>
        <v>320856310</v>
      </c>
      <c r="R6" s="54">
        <f t="shared" ref="R6:Y6" si="7">B6+J6</f>
        <v>357708252</v>
      </c>
      <c r="S6" s="15">
        <f t="shared" si="7"/>
        <v>364479216</v>
      </c>
      <c r="T6" s="15">
        <f t="shared" si="7"/>
        <v>31970130</v>
      </c>
      <c r="U6" s="15">
        <f t="shared" si="7"/>
        <v>32970130</v>
      </c>
      <c r="V6" s="15">
        <f t="shared" si="7"/>
        <v>223532516</v>
      </c>
      <c r="W6" s="15">
        <f t="shared" si="7"/>
        <v>266820842</v>
      </c>
      <c r="X6" s="16">
        <f t="shared" si="7"/>
        <v>613210898</v>
      </c>
      <c r="Y6" s="41">
        <f t="shared" si="7"/>
        <v>664270188</v>
      </c>
    </row>
    <row r="7" spans="1:34" ht="13.5" customHeight="1" x14ac:dyDescent="0.2">
      <c r="A7" s="27" t="s">
        <v>7</v>
      </c>
      <c r="B7" s="42">
        <v>83998351</v>
      </c>
      <c r="C7" s="8">
        <v>89115362</v>
      </c>
      <c r="D7" s="59">
        <v>0</v>
      </c>
      <c r="E7" s="59">
        <v>0</v>
      </c>
      <c r="F7" s="59">
        <v>0</v>
      </c>
      <c r="G7" s="59">
        <v>0</v>
      </c>
      <c r="H7" s="5">
        <f t="shared" ref="H7:H30" si="8">B7+D7+F7</f>
        <v>83998351</v>
      </c>
      <c r="I7" s="43">
        <f t="shared" ref="I7:I30" si="9">C7+E7+G7</f>
        <v>89115362</v>
      </c>
      <c r="J7" s="60">
        <v>27575133</v>
      </c>
      <c r="K7" s="8">
        <v>27842915</v>
      </c>
      <c r="L7" s="59">
        <v>4440500</v>
      </c>
      <c r="M7" s="19">
        <v>4440500</v>
      </c>
      <c r="N7" s="8">
        <v>159329762</v>
      </c>
      <c r="O7" s="8">
        <v>192499808</v>
      </c>
      <c r="P7" s="5">
        <f t="shared" ref="P7:P33" si="10">J7+L7+N7</f>
        <v>191345395</v>
      </c>
      <c r="Q7" s="43">
        <f t="shared" ref="Q7:Q33" si="11">K7+M7+O7</f>
        <v>224783223</v>
      </c>
      <c r="R7" s="55">
        <f t="shared" ref="R7:R30" si="12">B7+J7</f>
        <v>111573484</v>
      </c>
      <c r="S7" s="6">
        <f t="shared" ref="S7:S30" si="13">C7+K7</f>
        <v>116958277</v>
      </c>
      <c r="T7" s="6">
        <f t="shared" ref="T7:T30" si="14">D7+L7</f>
        <v>4440500</v>
      </c>
      <c r="U7" s="6">
        <f t="shared" ref="U7:U33" si="15">E7+M7</f>
        <v>4440500</v>
      </c>
      <c r="V7" s="6">
        <f t="shared" ref="V7:V30" si="16">F7+N7</f>
        <v>159329762</v>
      </c>
      <c r="W7" s="6">
        <f t="shared" ref="W7:W33" si="17">G7+O7</f>
        <v>192499808</v>
      </c>
      <c r="X7" s="5">
        <f t="shared" ref="X7:X30" si="18">H7+P7</f>
        <v>275343746</v>
      </c>
      <c r="Y7" s="43">
        <f t="shared" ref="Y7:Y33" si="19">I7+Q7</f>
        <v>313898585</v>
      </c>
      <c r="Z7" s="3"/>
      <c r="AB7" s="3"/>
      <c r="AC7" s="3"/>
      <c r="AD7" s="3"/>
      <c r="AE7" s="3"/>
      <c r="AF7" s="3"/>
      <c r="AH7" s="3"/>
    </row>
    <row r="8" spans="1:34" ht="13.5" customHeight="1" x14ac:dyDescent="0.2">
      <c r="A8" s="28" t="s">
        <v>8</v>
      </c>
      <c r="B8" s="44">
        <v>16516754</v>
      </c>
      <c r="C8" s="10">
        <v>17349883</v>
      </c>
      <c r="D8" s="10">
        <v>0</v>
      </c>
      <c r="E8" s="10">
        <v>0</v>
      </c>
      <c r="F8" s="10">
        <v>0</v>
      </c>
      <c r="G8" s="10">
        <v>0</v>
      </c>
      <c r="H8" s="5">
        <f t="shared" si="8"/>
        <v>16516754</v>
      </c>
      <c r="I8" s="43">
        <f t="shared" si="9"/>
        <v>17349883</v>
      </c>
      <c r="J8" s="60">
        <v>4450419</v>
      </c>
      <c r="K8" s="8">
        <v>4502637</v>
      </c>
      <c r="L8" s="59">
        <v>1792630</v>
      </c>
      <c r="M8" s="19">
        <v>1792630</v>
      </c>
      <c r="N8" s="8">
        <v>36582254</v>
      </c>
      <c r="O8" s="8">
        <v>43121497</v>
      </c>
      <c r="P8" s="5">
        <f t="shared" si="10"/>
        <v>42825303</v>
      </c>
      <c r="Q8" s="43">
        <f t="shared" si="11"/>
        <v>49416764</v>
      </c>
      <c r="R8" s="55">
        <f t="shared" si="12"/>
        <v>20967173</v>
      </c>
      <c r="S8" s="6">
        <f t="shared" si="13"/>
        <v>21852520</v>
      </c>
      <c r="T8" s="6">
        <f t="shared" si="14"/>
        <v>1792630</v>
      </c>
      <c r="U8" s="6">
        <f t="shared" si="15"/>
        <v>1792630</v>
      </c>
      <c r="V8" s="6">
        <f t="shared" si="16"/>
        <v>36582254</v>
      </c>
      <c r="W8" s="6">
        <f t="shared" si="17"/>
        <v>43121497</v>
      </c>
      <c r="X8" s="5">
        <f t="shared" si="18"/>
        <v>59342057</v>
      </c>
      <c r="Y8" s="43">
        <f t="shared" si="19"/>
        <v>66766647</v>
      </c>
      <c r="Z8" s="3"/>
      <c r="AB8" s="3"/>
      <c r="AC8" s="3"/>
      <c r="AD8" s="3"/>
      <c r="AE8" s="3"/>
      <c r="AF8" s="3"/>
      <c r="AH8" s="3"/>
    </row>
    <row r="9" spans="1:34" ht="13.5" customHeight="1" x14ac:dyDescent="0.2">
      <c r="A9" s="27" t="s">
        <v>9</v>
      </c>
      <c r="B9" s="42">
        <v>98442342</v>
      </c>
      <c r="C9" s="8">
        <v>98869292</v>
      </c>
      <c r="D9" s="59">
        <v>0</v>
      </c>
      <c r="E9" s="59">
        <v>0</v>
      </c>
      <c r="F9" s="59">
        <v>0</v>
      </c>
      <c r="G9" s="59">
        <v>0</v>
      </c>
      <c r="H9" s="5">
        <f t="shared" si="8"/>
        <v>98442342</v>
      </c>
      <c r="I9" s="43">
        <f t="shared" si="9"/>
        <v>98869292</v>
      </c>
      <c r="J9" s="60">
        <v>561412</v>
      </c>
      <c r="K9" s="8">
        <v>6569786</v>
      </c>
      <c r="L9" s="64">
        <v>0</v>
      </c>
      <c r="M9" s="64">
        <v>0</v>
      </c>
      <c r="N9" s="8">
        <v>27620500</v>
      </c>
      <c r="O9" s="8">
        <v>31199537</v>
      </c>
      <c r="P9" s="5">
        <f t="shared" si="10"/>
        <v>28181912</v>
      </c>
      <c r="Q9" s="43">
        <f t="shared" si="11"/>
        <v>37769323</v>
      </c>
      <c r="R9" s="55">
        <f t="shared" si="12"/>
        <v>99003754</v>
      </c>
      <c r="S9" s="6">
        <f t="shared" si="13"/>
        <v>105439078</v>
      </c>
      <c r="T9" s="6">
        <f t="shared" si="14"/>
        <v>0</v>
      </c>
      <c r="U9" s="6">
        <f t="shared" si="15"/>
        <v>0</v>
      </c>
      <c r="V9" s="6">
        <f t="shared" si="16"/>
        <v>27620500</v>
      </c>
      <c r="W9" s="6">
        <f t="shared" si="17"/>
        <v>31199537</v>
      </c>
      <c r="X9" s="5">
        <f t="shared" si="18"/>
        <v>126624254</v>
      </c>
      <c r="Y9" s="43">
        <f t="shared" si="19"/>
        <v>136638615</v>
      </c>
      <c r="Z9" s="3"/>
      <c r="AB9" s="3"/>
      <c r="AC9" s="3"/>
      <c r="AD9" s="3"/>
      <c r="AE9" s="3"/>
      <c r="AF9" s="3"/>
      <c r="AH9" s="3"/>
    </row>
    <row r="10" spans="1:34" ht="13.5" customHeight="1" x14ac:dyDescent="0.2">
      <c r="A10" s="29" t="s">
        <v>10</v>
      </c>
      <c r="B10" s="44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5">
        <f t="shared" si="8"/>
        <v>0</v>
      </c>
      <c r="I10" s="43">
        <f t="shared" si="9"/>
        <v>0</v>
      </c>
      <c r="J10" s="62">
        <v>0</v>
      </c>
      <c r="K10" s="20">
        <v>0</v>
      </c>
      <c r="L10" s="64">
        <v>0</v>
      </c>
      <c r="M10" s="64">
        <v>0</v>
      </c>
      <c r="N10" s="59">
        <v>0</v>
      </c>
      <c r="O10" s="59">
        <v>0</v>
      </c>
      <c r="P10" s="5">
        <f t="shared" si="10"/>
        <v>0</v>
      </c>
      <c r="Q10" s="43">
        <f t="shared" si="11"/>
        <v>0</v>
      </c>
      <c r="R10" s="55">
        <f t="shared" si="12"/>
        <v>0</v>
      </c>
      <c r="S10" s="6">
        <f t="shared" si="13"/>
        <v>0</v>
      </c>
      <c r="T10" s="6">
        <f t="shared" si="14"/>
        <v>0</v>
      </c>
      <c r="U10" s="6">
        <f t="shared" si="15"/>
        <v>0</v>
      </c>
      <c r="V10" s="6">
        <f t="shared" si="16"/>
        <v>0</v>
      </c>
      <c r="W10" s="6">
        <f t="shared" si="17"/>
        <v>0</v>
      </c>
      <c r="X10" s="5">
        <f t="shared" si="18"/>
        <v>0</v>
      </c>
      <c r="Y10" s="43">
        <f t="shared" si="19"/>
        <v>0</v>
      </c>
      <c r="Z10" s="3"/>
      <c r="AB10" s="3"/>
      <c r="AC10" s="3"/>
      <c r="AD10" s="3"/>
      <c r="AE10" s="3"/>
      <c r="AF10" s="3"/>
      <c r="AH10" s="3"/>
    </row>
    <row r="11" spans="1:34" ht="13.5" customHeight="1" x14ac:dyDescent="0.2">
      <c r="A11" s="27" t="s">
        <v>11</v>
      </c>
      <c r="B11" s="42">
        <v>117276841</v>
      </c>
      <c r="C11" s="8">
        <v>111342341</v>
      </c>
      <c r="D11" s="59">
        <f>SUM(D12:D18)</f>
        <v>25737000</v>
      </c>
      <c r="E11" s="59">
        <f t="shared" ref="E11:G11" si="20">SUM(E12:E18)</f>
        <v>26737000</v>
      </c>
      <c r="F11" s="59">
        <f t="shared" si="20"/>
        <v>0</v>
      </c>
      <c r="G11" s="59">
        <f t="shared" si="20"/>
        <v>0</v>
      </c>
      <c r="H11" s="5">
        <f>B11+D11+F11</f>
        <v>143013841</v>
      </c>
      <c r="I11" s="43">
        <f>C11+E11+G11</f>
        <v>138079341</v>
      </c>
      <c r="J11" s="60">
        <v>8887000</v>
      </c>
      <c r="K11" s="59">
        <v>8887000</v>
      </c>
      <c r="L11" s="64">
        <v>0</v>
      </c>
      <c r="M11" s="64">
        <v>0</v>
      </c>
      <c r="N11" s="59">
        <f t="shared" ref="N11" si="21">SUM(N12:N18)</f>
        <v>0</v>
      </c>
      <c r="O11" s="59">
        <f t="shared" ref="O11" si="22">SUM(O12:O18)</f>
        <v>0</v>
      </c>
      <c r="P11" s="5">
        <f>J11+L11+N11</f>
        <v>8887000</v>
      </c>
      <c r="Q11" s="43">
        <f>K11+M11+O11</f>
        <v>8887000</v>
      </c>
      <c r="R11" s="55">
        <f t="shared" ref="R11:Y11" si="23">B11+J11</f>
        <v>126163841</v>
      </c>
      <c r="S11" s="6">
        <f t="shared" si="23"/>
        <v>120229341</v>
      </c>
      <c r="T11" s="6">
        <f t="shared" si="23"/>
        <v>25737000</v>
      </c>
      <c r="U11" s="6">
        <f t="shared" si="23"/>
        <v>26737000</v>
      </c>
      <c r="V11" s="6">
        <f t="shared" si="23"/>
        <v>0</v>
      </c>
      <c r="W11" s="6">
        <f t="shared" si="23"/>
        <v>0</v>
      </c>
      <c r="X11" s="5">
        <f t="shared" si="23"/>
        <v>151900841</v>
      </c>
      <c r="Y11" s="43">
        <f t="shared" si="23"/>
        <v>146966341</v>
      </c>
      <c r="Z11" s="3"/>
      <c r="AB11" s="3"/>
      <c r="AC11" s="3"/>
      <c r="AD11" s="3"/>
      <c r="AE11" s="3"/>
      <c r="AF11" s="3"/>
      <c r="AH11" s="3"/>
    </row>
    <row r="12" spans="1:34" ht="13.5" customHeight="1" x14ac:dyDescent="0.2">
      <c r="A12" s="27" t="s">
        <v>19</v>
      </c>
      <c r="B12" s="62">
        <v>0</v>
      </c>
      <c r="C12" s="64">
        <v>0</v>
      </c>
      <c r="D12" s="64">
        <v>12000000</v>
      </c>
      <c r="E12" s="64">
        <v>12000000</v>
      </c>
      <c r="F12" s="64">
        <v>0</v>
      </c>
      <c r="G12" s="64">
        <v>0</v>
      </c>
      <c r="H12" s="5">
        <f t="shared" si="8"/>
        <v>12000000</v>
      </c>
      <c r="I12" s="43">
        <f t="shared" si="9"/>
        <v>12000000</v>
      </c>
      <c r="J12" s="60">
        <v>0</v>
      </c>
      <c r="K12" s="59">
        <v>0</v>
      </c>
      <c r="L12" s="64">
        <v>0</v>
      </c>
      <c r="M12" s="64">
        <v>0</v>
      </c>
      <c r="N12" s="59">
        <v>0</v>
      </c>
      <c r="O12" s="59">
        <v>0</v>
      </c>
      <c r="P12" s="5">
        <f t="shared" si="10"/>
        <v>0</v>
      </c>
      <c r="Q12" s="43">
        <f t="shared" si="11"/>
        <v>0</v>
      </c>
      <c r="R12" s="55">
        <f t="shared" si="12"/>
        <v>0</v>
      </c>
      <c r="S12" s="6">
        <f t="shared" si="13"/>
        <v>0</v>
      </c>
      <c r="T12" s="6">
        <f t="shared" si="14"/>
        <v>12000000</v>
      </c>
      <c r="U12" s="6">
        <f t="shared" si="15"/>
        <v>12000000</v>
      </c>
      <c r="V12" s="6">
        <f t="shared" si="16"/>
        <v>0</v>
      </c>
      <c r="W12" s="6">
        <f t="shared" si="17"/>
        <v>0</v>
      </c>
      <c r="X12" s="5">
        <f t="shared" si="18"/>
        <v>12000000</v>
      </c>
      <c r="Y12" s="43">
        <f t="shared" si="19"/>
        <v>12000000</v>
      </c>
      <c r="Z12" s="3"/>
      <c r="AB12" s="3"/>
      <c r="AC12" s="3"/>
      <c r="AD12" s="3"/>
      <c r="AE12" s="3"/>
      <c r="AF12" s="3"/>
      <c r="AH12" s="3"/>
    </row>
    <row r="13" spans="1:34" ht="23.25" customHeight="1" x14ac:dyDescent="0.2">
      <c r="A13" s="30" t="s">
        <v>16</v>
      </c>
      <c r="B13" s="62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5">
        <f t="shared" si="8"/>
        <v>0</v>
      </c>
      <c r="I13" s="43">
        <f t="shared" si="9"/>
        <v>0</v>
      </c>
      <c r="J13" s="61">
        <v>0</v>
      </c>
      <c r="K13" s="65">
        <v>0</v>
      </c>
      <c r="L13" s="64">
        <v>0</v>
      </c>
      <c r="M13" s="64">
        <v>0</v>
      </c>
      <c r="N13" s="63">
        <v>0</v>
      </c>
      <c r="O13" s="63">
        <v>0</v>
      </c>
      <c r="P13" s="5">
        <f t="shared" si="10"/>
        <v>0</v>
      </c>
      <c r="Q13" s="43">
        <f t="shared" si="11"/>
        <v>0</v>
      </c>
      <c r="R13" s="55">
        <f t="shared" si="12"/>
        <v>0</v>
      </c>
      <c r="S13" s="6">
        <f t="shared" si="13"/>
        <v>0</v>
      </c>
      <c r="T13" s="6">
        <f t="shared" si="14"/>
        <v>0</v>
      </c>
      <c r="U13" s="6">
        <f t="shared" si="15"/>
        <v>0</v>
      </c>
      <c r="V13" s="6">
        <f t="shared" si="16"/>
        <v>0</v>
      </c>
      <c r="W13" s="6">
        <f t="shared" si="17"/>
        <v>0</v>
      </c>
      <c r="X13" s="5">
        <f t="shared" si="18"/>
        <v>0</v>
      </c>
      <c r="Y13" s="43">
        <f t="shared" si="19"/>
        <v>0</v>
      </c>
      <c r="Z13" s="3"/>
      <c r="AB13" s="3"/>
      <c r="AC13" s="3"/>
      <c r="AD13" s="3"/>
      <c r="AE13" s="3"/>
      <c r="AF13" s="3"/>
      <c r="AH13" s="3"/>
    </row>
    <row r="14" spans="1:34" ht="23.25" customHeight="1" x14ac:dyDescent="0.2">
      <c r="A14" s="30" t="s">
        <v>20</v>
      </c>
      <c r="B14" s="62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5">
        <f t="shared" si="8"/>
        <v>0</v>
      </c>
      <c r="I14" s="43">
        <f t="shared" si="9"/>
        <v>0</v>
      </c>
      <c r="J14" s="61">
        <v>0</v>
      </c>
      <c r="K14" s="65">
        <v>8887000</v>
      </c>
      <c r="L14" s="64">
        <v>0</v>
      </c>
      <c r="M14" s="64">
        <v>0</v>
      </c>
      <c r="N14" s="63">
        <v>0</v>
      </c>
      <c r="O14" s="63">
        <v>0</v>
      </c>
      <c r="P14" s="5">
        <f t="shared" si="10"/>
        <v>0</v>
      </c>
      <c r="Q14" s="43">
        <f t="shared" si="11"/>
        <v>8887000</v>
      </c>
      <c r="R14" s="55">
        <f t="shared" si="12"/>
        <v>0</v>
      </c>
      <c r="S14" s="6">
        <f t="shared" si="13"/>
        <v>8887000</v>
      </c>
      <c r="T14" s="6">
        <f t="shared" si="14"/>
        <v>0</v>
      </c>
      <c r="U14" s="6">
        <f t="shared" si="15"/>
        <v>0</v>
      </c>
      <c r="V14" s="6">
        <f t="shared" si="16"/>
        <v>0</v>
      </c>
      <c r="W14" s="6">
        <f t="shared" si="17"/>
        <v>0</v>
      </c>
      <c r="X14" s="5">
        <f t="shared" si="18"/>
        <v>0</v>
      </c>
      <c r="Y14" s="43">
        <f t="shared" si="19"/>
        <v>8887000</v>
      </c>
      <c r="Z14" s="3"/>
      <c r="AB14" s="3"/>
      <c r="AC14" s="3"/>
      <c r="AD14" s="3"/>
      <c r="AE14" s="3"/>
      <c r="AF14" s="3"/>
      <c r="AH14" s="3"/>
    </row>
    <row r="15" spans="1:34" ht="25.5" customHeight="1" x14ac:dyDescent="0.2">
      <c r="A15" s="30" t="s">
        <v>17</v>
      </c>
      <c r="B15" s="58">
        <v>25081368</v>
      </c>
      <c r="C15" s="21">
        <v>25081438</v>
      </c>
      <c r="D15" s="21">
        <v>1037000</v>
      </c>
      <c r="E15" s="21">
        <v>2037000</v>
      </c>
      <c r="F15" s="21">
        <v>0</v>
      </c>
      <c r="G15" s="21">
        <v>0</v>
      </c>
      <c r="H15" s="5">
        <f t="shared" si="8"/>
        <v>26118368</v>
      </c>
      <c r="I15" s="43">
        <f t="shared" si="9"/>
        <v>27118438</v>
      </c>
      <c r="J15" s="58">
        <v>0</v>
      </c>
      <c r="K15" s="13">
        <v>0</v>
      </c>
      <c r="L15" s="21">
        <v>0</v>
      </c>
      <c r="M15" s="21">
        <v>0</v>
      </c>
      <c r="N15" s="10">
        <v>0</v>
      </c>
      <c r="O15" s="10">
        <v>0</v>
      </c>
      <c r="P15" s="5">
        <f t="shared" si="10"/>
        <v>0</v>
      </c>
      <c r="Q15" s="43">
        <f t="shared" si="11"/>
        <v>0</v>
      </c>
      <c r="R15" s="55">
        <f t="shared" si="12"/>
        <v>25081368</v>
      </c>
      <c r="S15" s="6">
        <f t="shared" si="13"/>
        <v>25081438</v>
      </c>
      <c r="T15" s="6">
        <f t="shared" si="14"/>
        <v>1037000</v>
      </c>
      <c r="U15" s="6">
        <f t="shared" si="15"/>
        <v>2037000</v>
      </c>
      <c r="V15" s="6">
        <f t="shared" si="16"/>
        <v>0</v>
      </c>
      <c r="W15" s="6">
        <f t="shared" si="17"/>
        <v>0</v>
      </c>
      <c r="X15" s="5">
        <f t="shared" si="18"/>
        <v>26118368</v>
      </c>
      <c r="Y15" s="43">
        <f t="shared" si="19"/>
        <v>27118438</v>
      </c>
      <c r="Z15" s="3"/>
      <c r="AB15" s="3"/>
      <c r="AC15" s="3"/>
      <c r="AD15" s="3"/>
      <c r="AE15" s="3"/>
      <c r="AF15" s="3"/>
      <c r="AH15" s="3"/>
    </row>
    <row r="16" spans="1:34" ht="22.5" x14ac:dyDescent="0.2">
      <c r="A16" s="30" t="s">
        <v>18</v>
      </c>
      <c r="B16" s="58">
        <v>0</v>
      </c>
      <c r="C16" s="21">
        <v>0</v>
      </c>
      <c r="D16" s="21">
        <v>0</v>
      </c>
      <c r="E16" s="21">
        <v>1500000</v>
      </c>
      <c r="F16" s="21">
        <v>0</v>
      </c>
      <c r="G16" s="21">
        <v>0</v>
      </c>
      <c r="H16" s="5">
        <f t="shared" si="8"/>
        <v>0</v>
      </c>
      <c r="I16" s="43">
        <f t="shared" si="9"/>
        <v>1500000</v>
      </c>
      <c r="J16" s="58">
        <v>0</v>
      </c>
      <c r="K16" s="21">
        <v>0</v>
      </c>
      <c r="L16" s="21">
        <v>0</v>
      </c>
      <c r="M16" s="21">
        <v>0</v>
      </c>
      <c r="N16" s="10">
        <v>0</v>
      </c>
      <c r="O16" s="10">
        <v>0</v>
      </c>
      <c r="P16" s="5">
        <f t="shared" si="10"/>
        <v>0</v>
      </c>
      <c r="Q16" s="43">
        <f t="shared" si="11"/>
        <v>0</v>
      </c>
      <c r="R16" s="55">
        <f t="shared" si="12"/>
        <v>0</v>
      </c>
      <c r="S16" s="6">
        <f t="shared" si="13"/>
        <v>0</v>
      </c>
      <c r="T16" s="6">
        <f t="shared" si="14"/>
        <v>0</v>
      </c>
      <c r="U16" s="6">
        <f t="shared" si="15"/>
        <v>1500000</v>
      </c>
      <c r="V16" s="6">
        <f t="shared" si="16"/>
        <v>0</v>
      </c>
      <c r="W16" s="6">
        <f t="shared" si="17"/>
        <v>0</v>
      </c>
      <c r="X16" s="5">
        <f t="shared" si="18"/>
        <v>0</v>
      </c>
      <c r="Y16" s="43">
        <f t="shared" si="19"/>
        <v>1500000</v>
      </c>
      <c r="Z16" s="3"/>
      <c r="AB16" s="3"/>
      <c r="AC16" s="3"/>
      <c r="AD16" s="3"/>
      <c r="AE16" s="3"/>
      <c r="AF16" s="3"/>
      <c r="AH16" s="3"/>
    </row>
    <row r="17" spans="1:34" ht="26.25" customHeight="1" x14ac:dyDescent="0.2">
      <c r="A17" s="30" t="s">
        <v>24</v>
      </c>
      <c r="B17" s="58">
        <v>0</v>
      </c>
      <c r="C17" s="21">
        <v>0</v>
      </c>
      <c r="D17" s="21">
        <v>12700000</v>
      </c>
      <c r="E17" s="21">
        <v>11200000</v>
      </c>
      <c r="F17" s="21">
        <v>0</v>
      </c>
      <c r="G17" s="21">
        <v>0</v>
      </c>
      <c r="H17" s="5">
        <f t="shared" si="8"/>
        <v>12700000</v>
      </c>
      <c r="I17" s="43">
        <f t="shared" si="9"/>
        <v>11200000</v>
      </c>
      <c r="J17" s="58">
        <v>0</v>
      </c>
      <c r="K17" s="21">
        <v>0</v>
      </c>
      <c r="L17" s="21">
        <v>0</v>
      </c>
      <c r="M17" s="21">
        <v>0</v>
      </c>
      <c r="N17" s="10">
        <v>0</v>
      </c>
      <c r="O17" s="10">
        <v>0</v>
      </c>
      <c r="P17" s="5">
        <f t="shared" si="10"/>
        <v>0</v>
      </c>
      <c r="Q17" s="43">
        <f t="shared" si="11"/>
        <v>0</v>
      </c>
      <c r="R17" s="55">
        <f t="shared" si="12"/>
        <v>0</v>
      </c>
      <c r="S17" s="6">
        <f t="shared" si="13"/>
        <v>0</v>
      </c>
      <c r="T17" s="6">
        <f t="shared" si="14"/>
        <v>12700000</v>
      </c>
      <c r="U17" s="6">
        <f t="shared" si="15"/>
        <v>11200000</v>
      </c>
      <c r="V17" s="6">
        <f t="shared" si="16"/>
        <v>0</v>
      </c>
      <c r="W17" s="6">
        <f t="shared" si="17"/>
        <v>0</v>
      </c>
      <c r="X17" s="5">
        <f t="shared" si="18"/>
        <v>12700000</v>
      </c>
      <c r="Y17" s="43">
        <f t="shared" si="19"/>
        <v>11200000</v>
      </c>
      <c r="Z17" s="3"/>
      <c r="AB17" s="3"/>
      <c r="AC17" s="3"/>
      <c r="AD17" s="3"/>
      <c r="AE17" s="3"/>
      <c r="AF17" s="3"/>
      <c r="AH17" s="3"/>
    </row>
    <row r="18" spans="1:34" ht="13.5" customHeight="1" x14ac:dyDescent="0.2">
      <c r="A18" s="31" t="s">
        <v>23</v>
      </c>
      <c r="B18" s="58">
        <v>92195473</v>
      </c>
      <c r="C18" s="21">
        <v>74260903</v>
      </c>
      <c r="D18" s="21">
        <v>0</v>
      </c>
      <c r="E18" s="21">
        <v>0</v>
      </c>
      <c r="F18" s="21">
        <v>0</v>
      </c>
      <c r="G18" s="21">
        <v>0</v>
      </c>
      <c r="H18" s="5">
        <f t="shared" si="8"/>
        <v>92195473</v>
      </c>
      <c r="I18" s="43">
        <f t="shared" si="9"/>
        <v>74260903</v>
      </c>
      <c r="J18" s="58">
        <v>8887000</v>
      </c>
      <c r="K18" s="21">
        <v>0</v>
      </c>
      <c r="L18" s="21">
        <v>0</v>
      </c>
      <c r="M18" s="21">
        <v>0</v>
      </c>
      <c r="N18" s="10">
        <v>0</v>
      </c>
      <c r="O18" s="10">
        <v>0</v>
      </c>
      <c r="P18" s="5">
        <f t="shared" si="10"/>
        <v>8887000</v>
      </c>
      <c r="Q18" s="43">
        <f t="shared" si="11"/>
        <v>0</v>
      </c>
      <c r="R18" s="55">
        <f t="shared" si="12"/>
        <v>101082473</v>
      </c>
      <c r="S18" s="6">
        <f t="shared" si="13"/>
        <v>74260903</v>
      </c>
      <c r="T18" s="6">
        <f t="shared" si="14"/>
        <v>0</v>
      </c>
      <c r="U18" s="6">
        <f t="shared" si="15"/>
        <v>0</v>
      </c>
      <c r="V18" s="6">
        <f t="shared" si="16"/>
        <v>0</v>
      </c>
      <c r="W18" s="6">
        <f t="shared" si="17"/>
        <v>0</v>
      </c>
      <c r="X18" s="5">
        <f t="shared" si="18"/>
        <v>101082473</v>
      </c>
      <c r="Y18" s="43">
        <f t="shared" si="19"/>
        <v>74260903</v>
      </c>
      <c r="Z18" s="3"/>
      <c r="AB18" s="3"/>
      <c r="AC18" s="3"/>
      <c r="AD18" s="3"/>
      <c r="AE18" s="3"/>
      <c r="AF18" s="3"/>
      <c r="AH18" s="3"/>
    </row>
    <row r="19" spans="1:34" ht="13.5" customHeight="1" x14ac:dyDescent="0.2">
      <c r="A19" s="31"/>
      <c r="B19" s="45"/>
      <c r="C19" s="9"/>
      <c r="D19" s="9"/>
      <c r="E19" s="9"/>
      <c r="F19" s="11"/>
      <c r="G19" s="11"/>
      <c r="H19" s="5"/>
      <c r="I19" s="43"/>
      <c r="J19" s="48"/>
      <c r="K19" s="7"/>
      <c r="L19" s="10"/>
      <c r="M19" s="7"/>
      <c r="N19" s="7"/>
      <c r="O19" s="7"/>
      <c r="P19" s="5"/>
      <c r="Q19" s="43"/>
      <c r="R19" s="55"/>
      <c r="S19" s="6"/>
      <c r="T19" s="6"/>
      <c r="U19" s="6"/>
      <c r="V19" s="6"/>
      <c r="W19" s="6"/>
      <c r="X19" s="5"/>
      <c r="Y19" s="43"/>
      <c r="Z19" s="3"/>
      <c r="AB19" s="3"/>
      <c r="AC19" s="3"/>
      <c r="AD19" s="3"/>
      <c r="AE19" s="3"/>
      <c r="AF19" s="3"/>
      <c r="AH19" s="3"/>
    </row>
    <row r="20" spans="1:34" ht="13.5" customHeight="1" x14ac:dyDescent="0.2">
      <c r="A20" s="32" t="s">
        <v>25</v>
      </c>
      <c r="B20" s="46">
        <f t="shared" ref="B20:G20" si="24">SUM(B21:B24)</f>
        <v>0</v>
      </c>
      <c r="C20" s="17">
        <f t="shared" si="24"/>
        <v>16203940</v>
      </c>
      <c r="D20" s="17">
        <f t="shared" si="24"/>
        <v>0</v>
      </c>
      <c r="E20" s="17">
        <f t="shared" si="24"/>
        <v>0</v>
      </c>
      <c r="F20" s="17">
        <f t="shared" si="24"/>
        <v>0</v>
      </c>
      <c r="G20" s="17">
        <f t="shared" si="24"/>
        <v>0</v>
      </c>
      <c r="H20" s="16">
        <f t="shared" si="8"/>
        <v>0</v>
      </c>
      <c r="I20" s="41">
        <f t="shared" si="9"/>
        <v>16203940</v>
      </c>
      <c r="J20" s="46">
        <f t="shared" ref="J20:O20" si="25">SUM(J21:J24)</f>
        <v>0</v>
      </c>
      <c r="K20" s="17">
        <f t="shared" si="25"/>
        <v>0</v>
      </c>
      <c r="L20" s="17">
        <f t="shared" si="25"/>
        <v>0</v>
      </c>
      <c r="M20" s="17">
        <f t="shared" si="25"/>
        <v>0</v>
      </c>
      <c r="N20" s="17">
        <f t="shared" si="25"/>
        <v>0</v>
      </c>
      <c r="O20" s="17">
        <f t="shared" si="25"/>
        <v>6699</v>
      </c>
      <c r="P20" s="16">
        <f t="shared" si="10"/>
        <v>0</v>
      </c>
      <c r="Q20" s="41">
        <f t="shared" si="11"/>
        <v>6699</v>
      </c>
      <c r="R20" s="54">
        <f t="shared" si="12"/>
        <v>0</v>
      </c>
      <c r="S20" s="15">
        <f t="shared" si="13"/>
        <v>16203940</v>
      </c>
      <c r="T20" s="15">
        <f t="shared" si="14"/>
        <v>0</v>
      </c>
      <c r="U20" s="15">
        <f t="shared" si="15"/>
        <v>0</v>
      </c>
      <c r="V20" s="15">
        <f t="shared" si="16"/>
        <v>0</v>
      </c>
      <c r="W20" s="15">
        <f t="shared" si="17"/>
        <v>6699</v>
      </c>
      <c r="X20" s="16">
        <f t="shared" si="18"/>
        <v>0</v>
      </c>
      <c r="Y20" s="41">
        <f t="shared" si="19"/>
        <v>16210639</v>
      </c>
      <c r="Z20" s="3"/>
      <c r="AB20" s="3"/>
      <c r="AC20" s="3"/>
      <c r="AD20" s="3"/>
      <c r="AE20" s="3"/>
      <c r="AF20" s="3"/>
      <c r="AH20" s="3"/>
    </row>
    <row r="21" spans="1:34" ht="13.5" customHeight="1" x14ac:dyDescent="0.2">
      <c r="A21" s="27" t="s">
        <v>12</v>
      </c>
      <c r="B21" s="44">
        <v>0</v>
      </c>
      <c r="C21" s="10">
        <v>14203940</v>
      </c>
      <c r="D21" s="10">
        <v>0</v>
      </c>
      <c r="E21" s="10">
        <v>0</v>
      </c>
      <c r="F21" s="10">
        <v>0</v>
      </c>
      <c r="G21" s="10">
        <v>0</v>
      </c>
      <c r="H21" s="5">
        <f t="shared" si="8"/>
        <v>0</v>
      </c>
      <c r="I21" s="43">
        <f t="shared" si="9"/>
        <v>14203940</v>
      </c>
      <c r="J21" s="48">
        <v>0</v>
      </c>
      <c r="K21" s="7">
        <v>0</v>
      </c>
      <c r="L21" s="7">
        <v>0</v>
      </c>
      <c r="M21" s="7">
        <v>0</v>
      </c>
      <c r="N21" s="7">
        <v>0</v>
      </c>
      <c r="O21" s="7">
        <v>6699</v>
      </c>
      <c r="P21" s="5">
        <f t="shared" si="10"/>
        <v>0</v>
      </c>
      <c r="Q21" s="43">
        <f t="shared" si="11"/>
        <v>6699</v>
      </c>
      <c r="R21" s="55">
        <f t="shared" si="12"/>
        <v>0</v>
      </c>
      <c r="S21" s="6">
        <f t="shared" si="13"/>
        <v>14203940</v>
      </c>
      <c r="T21" s="6">
        <f t="shared" si="14"/>
        <v>0</v>
      </c>
      <c r="U21" s="6">
        <f t="shared" si="15"/>
        <v>0</v>
      </c>
      <c r="V21" s="6">
        <f t="shared" si="16"/>
        <v>0</v>
      </c>
      <c r="W21" s="6">
        <f t="shared" si="17"/>
        <v>6699</v>
      </c>
      <c r="X21" s="5">
        <f t="shared" si="18"/>
        <v>0</v>
      </c>
      <c r="Y21" s="43">
        <f t="shared" si="19"/>
        <v>14210639</v>
      </c>
      <c r="Z21" s="3"/>
      <c r="AB21" s="3"/>
      <c r="AC21" s="3"/>
      <c r="AD21" s="3"/>
      <c r="AE21" s="3"/>
      <c r="AF21" s="3"/>
      <c r="AH21" s="3"/>
    </row>
    <row r="22" spans="1:34" ht="13.5" customHeight="1" x14ac:dyDescent="0.2">
      <c r="A22" s="27" t="s">
        <v>13</v>
      </c>
      <c r="B22" s="44">
        <v>0</v>
      </c>
      <c r="C22" s="10">
        <v>2000000</v>
      </c>
      <c r="D22" s="10">
        <v>0</v>
      </c>
      <c r="E22" s="10">
        <v>0</v>
      </c>
      <c r="F22" s="10">
        <v>0</v>
      </c>
      <c r="G22" s="10">
        <v>0</v>
      </c>
      <c r="H22" s="5">
        <f t="shared" si="8"/>
        <v>0</v>
      </c>
      <c r="I22" s="43">
        <f t="shared" si="9"/>
        <v>2000000</v>
      </c>
      <c r="J22" s="48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5">
        <f t="shared" si="10"/>
        <v>0</v>
      </c>
      <c r="Q22" s="43">
        <f t="shared" si="11"/>
        <v>0</v>
      </c>
      <c r="R22" s="55">
        <f t="shared" si="12"/>
        <v>0</v>
      </c>
      <c r="S22" s="6">
        <f t="shared" si="13"/>
        <v>2000000</v>
      </c>
      <c r="T22" s="6">
        <f t="shared" si="14"/>
        <v>0</v>
      </c>
      <c r="U22" s="6">
        <f t="shared" si="15"/>
        <v>0</v>
      </c>
      <c r="V22" s="6">
        <f t="shared" si="16"/>
        <v>0</v>
      </c>
      <c r="W22" s="6">
        <f t="shared" si="17"/>
        <v>0</v>
      </c>
      <c r="X22" s="5">
        <f t="shared" si="18"/>
        <v>0</v>
      </c>
      <c r="Y22" s="43">
        <f t="shared" si="19"/>
        <v>2000000</v>
      </c>
      <c r="Z22" s="3"/>
      <c r="AB22" s="3"/>
      <c r="AC22" s="3"/>
      <c r="AD22" s="3"/>
      <c r="AE22" s="3"/>
      <c r="AF22" s="3"/>
      <c r="AH22" s="3"/>
    </row>
    <row r="23" spans="1:34" ht="13.5" customHeight="1" x14ac:dyDescent="0.2">
      <c r="A23" s="27" t="s">
        <v>14</v>
      </c>
      <c r="B23" s="44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5">
        <f t="shared" si="8"/>
        <v>0</v>
      </c>
      <c r="I23" s="43">
        <f t="shared" si="9"/>
        <v>0</v>
      </c>
      <c r="J23" s="48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5">
        <f t="shared" si="10"/>
        <v>0</v>
      </c>
      <c r="Q23" s="43">
        <f t="shared" si="11"/>
        <v>0</v>
      </c>
      <c r="R23" s="55">
        <f t="shared" si="12"/>
        <v>0</v>
      </c>
      <c r="S23" s="6">
        <f t="shared" si="13"/>
        <v>0</v>
      </c>
      <c r="T23" s="6">
        <f t="shared" si="14"/>
        <v>0</v>
      </c>
      <c r="U23" s="6">
        <f t="shared" si="15"/>
        <v>0</v>
      </c>
      <c r="V23" s="6">
        <f t="shared" si="16"/>
        <v>0</v>
      </c>
      <c r="W23" s="6">
        <f t="shared" si="17"/>
        <v>0</v>
      </c>
      <c r="X23" s="5">
        <f t="shared" si="18"/>
        <v>0</v>
      </c>
      <c r="Y23" s="43">
        <f t="shared" si="19"/>
        <v>0</v>
      </c>
      <c r="Z23" s="3"/>
      <c r="AB23" s="3"/>
      <c r="AC23" s="3"/>
      <c r="AD23" s="3"/>
      <c r="AE23" s="3"/>
      <c r="AF23" s="3"/>
      <c r="AH23" s="3"/>
    </row>
    <row r="24" spans="1:34" ht="22.5" x14ac:dyDescent="0.2">
      <c r="A24" s="30" t="s">
        <v>15</v>
      </c>
      <c r="B24" s="44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5">
        <f t="shared" si="8"/>
        <v>0</v>
      </c>
      <c r="I24" s="43">
        <f t="shared" si="9"/>
        <v>0</v>
      </c>
      <c r="J24" s="44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5">
        <f t="shared" si="10"/>
        <v>0</v>
      </c>
      <c r="Q24" s="43">
        <f t="shared" si="11"/>
        <v>0</v>
      </c>
      <c r="R24" s="55">
        <f t="shared" si="12"/>
        <v>0</v>
      </c>
      <c r="S24" s="6">
        <f t="shared" si="13"/>
        <v>0</v>
      </c>
      <c r="T24" s="6">
        <f t="shared" si="14"/>
        <v>0</v>
      </c>
      <c r="U24" s="6">
        <f t="shared" si="15"/>
        <v>0</v>
      </c>
      <c r="V24" s="6">
        <f t="shared" si="16"/>
        <v>0</v>
      </c>
      <c r="W24" s="6">
        <f t="shared" si="17"/>
        <v>0</v>
      </c>
      <c r="X24" s="5">
        <f t="shared" si="18"/>
        <v>0</v>
      </c>
      <c r="Y24" s="43">
        <f t="shared" si="19"/>
        <v>0</v>
      </c>
      <c r="Z24" s="3"/>
      <c r="AB24" s="3"/>
      <c r="AC24" s="3"/>
      <c r="AD24" s="3"/>
      <c r="AE24" s="3"/>
      <c r="AF24" s="3"/>
      <c r="AH24" s="3"/>
    </row>
    <row r="25" spans="1:34" x14ac:dyDescent="0.2">
      <c r="A25" s="30"/>
      <c r="B25" s="44"/>
      <c r="C25" s="10"/>
      <c r="D25" s="10"/>
      <c r="E25" s="10"/>
      <c r="F25" s="10"/>
      <c r="G25" s="10"/>
      <c r="H25" s="5"/>
      <c r="I25" s="43"/>
      <c r="J25" s="48"/>
      <c r="K25" s="7"/>
      <c r="L25" s="7"/>
      <c r="M25" s="7"/>
      <c r="N25" s="7"/>
      <c r="O25" s="7"/>
      <c r="P25" s="5"/>
      <c r="Q25" s="43"/>
      <c r="R25" s="55"/>
      <c r="S25" s="6"/>
      <c r="T25" s="6"/>
      <c r="U25" s="6"/>
      <c r="V25" s="6"/>
      <c r="W25" s="6"/>
      <c r="X25" s="5"/>
      <c r="Y25" s="43"/>
      <c r="Z25" s="3"/>
      <c r="AB25" s="3"/>
      <c r="AC25" s="3"/>
      <c r="AD25" s="3"/>
      <c r="AE25" s="3"/>
      <c r="AF25" s="3"/>
      <c r="AH25" s="3"/>
    </row>
    <row r="26" spans="1:34" ht="13.5" customHeight="1" x14ac:dyDescent="0.2">
      <c r="A26" s="36" t="s">
        <v>27</v>
      </c>
      <c r="B26" s="46">
        <f t="shared" ref="B26:G26" si="26">B6+B20</f>
        <v>316234288</v>
      </c>
      <c r="C26" s="17">
        <f t="shared" si="26"/>
        <v>332880818</v>
      </c>
      <c r="D26" s="17">
        <f t="shared" si="26"/>
        <v>25737000</v>
      </c>
      <c r="E26" s="17">
        <f t="shared" si="26"/>
        <v>26737000</v>
      </c>
      <c r="F26" s="17">
        <f t="shared" si="26"/>
        <v>0</v>
      </c>
      <c r="G26" s="17">
        <f t="shared" si="26"/>
        <v>0</v>
      </c>
      <c r="H26" s="16">
        <f t="shared" si="8"/>
        <v>341971288</v>
      </c>
      <c r="I26" s="41">
        <f t="shared" si="9"/>
        <v>359617818</v>
      </c>
      <c r="J26" s="46">
        <f t="shared" ref="J26:O26" si="27">J6+J20</f>
        <v>41473964</v>
      </c>
      <c r="K26" s="17">
        <f t="shared" si="27"/>
        <v>47802338</v>
      </c>
      <c r="L26" s="17">
        <f t="shared" si="27"/>
        <v>6233130</v>
      </c>
      <c r="M26" s="17">
        <f t="shared" si="27"/>
        <v>6233130</v>
      </c>
      <c r="N26" s="17">
        <f t="shared" si="27"/>
        <v>223532516</v>
      </c>
      <c r="O26" s="17">
        <f t="shared" si="27"/>
        <v>266827541</v>
      </c>
      <c r="P26" s="16">
        <f t="shared" si="10"/>
        <v>271239610</v>
      </c>
      <c r="Q26" s="41">
        <f t="shared" si="11"/>
        <v>320863009</v>
      </c>
      <c r="R26" s="54">
        <f t="shared" si="12"/>
        <v>357708252</v>
      </c>
      <c r="S26" s="15">
        <f t="shared" si="13"/>
        <v>380683156</v>
      </c>
      <c r="T26" s="15">
        <f t="shared" si="14"/>
        <v>31970130</v>
      </c>
      <c r="U26" s="15">
        <f t="shared" si="15"/>
        <v>32970130</v>
      </c>
      <c r="V26" s="15">
        <f t="shared" si="16"/>
        <v>223532516</v>
      </c>
      <c r="W26" s="15">
        <f t="shared" si="17"/>
        <v>266827541</v>
      </c>
      <c r="X26" s="16">
        <f t="shared" si="18"/>
        <v>613210898</v>
      </c>
      <c r="Y26" s="41">
        <f t="shared" si="19"/>
        <v>680480827</v>
      </c>
      <c r="Z26" s="3"/>
      <c r="AB26" s="3"/>
      <c r="AC26" s="3"/>
      <c r="AD26" s="3"/>
      <c r="AE26" s="3"/>
      <c r="AF26" s="3"/>
      <c r="AH26" s="3"/>
    </row>
    <row r="27" spans="1:34" ht="13.5" customHeight="1" x14ac:dyDescent="0.2">
      <c r="A27" s="32" t="s">
        <v>28</v>
      </c>
      <c r="B27" s="47">
        <f t="shared" ref="B27:G27" si="28">SUM(B28:B31)</f>
        <v>12724000</v>
      </c>
      <c r="C27" s="18">
        <f t="shared" si="28"/>
        <v>12724000</v>
      </c>
      <c r="D27" s="18">
        <f t="shared" si="28"/>
        <v>0</v>
      </c>
      <c r="E27" s="18">
        <f t="shared" si="28"/>
        <v>0</v>
      </c>
      <c r="F27" s="18">
        <f t="shared" si="28"/>
        <v>158890549</v>
      </c>
      <c r="G27" s="18">
        <f t="shared" si="28"/>
        <v>159294130</v>
      </c>
      <c r="H27" s="16">
        <f t="shared" si="8"/>
        <v>171614549</v>
      </c>
      <c r="I27" s="41">
        <f t="shared" si="9"/>
        <v>172018130</v>
      </c>
      <c r="J27" s="47">
        <f t="shared" ref="J27:O27" si="29">SUM(J28:J31)</f>
        <v>0</v>
      </c>
      <c r="K27" s="18">
        <f t="shared" si="29"/>
        <v>0</v>
      </c>
      <c r="L27" s="18">
        <f t="shared" si="29"/>
        <v>0</v>
      </c>
      <c r="M27" s="18">
        <f t="shared" si="29"/>
        <v>0</v>
      </c>
      <c r="N27" s="18">
        <f t="shared" si="29"/>
        <v>0</v>
      </c>
      <c r="O27" s="18">
        <f t="shared" si="29"/>
        <v>0</v>
      </c>
      <c r="P27" s="16">
        <f t="shared" si="10"/>
        <v>0</v>
      </c>
      <c r="Q27" s="41">
        <f t="shared" si="11"/>
        <v>0</v>
      </c>
      <c r="R27" s="54">
        <f t="shared" si="12"/>
        <v>12724000</v>
      </c>
      <c r="S27" s="15">
        <f t="shared" si="13"/>
        <v>12724000</v>
      </c>
      <c r="T27" s="15">
        <f t="shared" si="14"/>
        <v>0</v>
      </c>
      <c r="U27" s="15">
        <f t="shared" si="15"/>
        <v>0</v>
      </c>
      <c r="V27" s="15">
        <f t="shared" si="16"/>
        <v>158890549</v>
      </c>
      <c r="W27" s="15">
        <f t="shared" si="17"/>
        <v>159294130</v>
      </c>
      <c r="X27" s="16">
        <f t="shared" si="18"/>
        <v>171614549</v>
      </c>
      <c r="Y27" s="41">
        <f t="shared" si="19"/>
        <v>172018130</v>
      </c>
      <c r="Z27" s="3"/>
      <c r="AB27" s="3"/>
    </row>
    <row r="28" spans="1:34" ht="22.5" x14ac:dyDescent="0.2">
      <c r="A28" s="35" t="s">
        <v>29</v>
      </c>
      <c r="B28" s="58">
        <v>12724000</v>
      </c>
      <c r="C28" s="21">
        <v>12724000</v>
      </c>
      <c r="D28" s="21">
        <v>0</v>
      </c>
      <c r="E28" s="21">
        <v>0</v>
      </c>
      <c r="F28" s="21">
        <v>0</v>
      </c>
      <c r="G28" s="21">
        <v>0</v>
      </c>
      <c r="H28" s="5">
        <f t="shared" si="8"/>
        <v>12724000</v>
      </c>
      <c r="I28" s="43">
        <f t="shared" si="9"/>
        <v>12724000</v>
      </c>
      <c r="J28" s="60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">
        <f t="shared" si="10"/>
        <v>0</v>
      </c>
      <c r="Q28" s="43">
        <f t="shared" si="11"/>
        <v>0</v>
      </c>
      <c r="R28" s="55">
        <f t="shared" si="12"/>
        <v>12724000</v>
      </c>
      <c r="S28" s="6">
        <f t="shared" si="13"/>
        <v>12724000</v>
      </c>
      <c r="T28" s="6">
        <f t="shared" si="14"/>
        <v>0</v>
      </c>
      <c r="U28" s="6">
        <f t="shared" si="15"/>
        <v>0</v>
      </c>
      <c r="V28" s="6">
        <f t="shared" si="16"/>
        <v>0</v>
      </c>
      <c r="W28" s="6">
        <f t="shared" si="17"/>
        <v>0</v>
      </c>
      <c r="X28" s="5">
        <f t="shared" si="18"/>
        <v>12724000</v>
      </c>
      <c r="Y28" s="43">
        <f t="shared" si="19"/>
        <v>12724000</v>
      </c>
      <c r="Z28" s="3"/>
      <c r="AB28" s="3"/>
    </row>
    <row r="29" spans="1:34" ht="13.5" customHeight="1" x14ac:dyDescent="0.2">
      <c r="A29" s="34" t="s">
        <v>30</v>
      </c>
      <c r="B29" s="48">
        <v>0</v>
      </c>
      <c r="C29" s="7">
        <v>0</v>
      </c>
      <c r="D29" s="7">
        <v>0</v>
      </c>
      <c r="E29" s="7">
        <v>0</v>
      </c>
      <c r="F29" s="7">
        <v>158890549</v>
      </c>
      <c r="G29" s="7">
        <v>159294130</v>
      </c>
      <c r="H29" s="5">
        <f t="shared" si="8"/>
        <v>158890549</v>
      </c>
      <c r="I29" s="43">
        <f t="shared" si="9"/>
        <v>159294130</v>
      </c>
      <c r="J29" s="60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">
        <f t="shared" si="10"/>
        <v>0</v>
      </c>
      <c r="Q29" s="43">
        <f t="shared" si="11"/>
        <v>0</v>
      </c>
      <c r="R29" s="55">
        <f t="shared" si="12"/>
        <v>0</v>
      </c>
      <c r="S29" s="6">
        <f t="shared" si="13"/>
        <v>0</v>
      </c>
      <c r="T29" s="6">
        <f t="shared" si="14"/>
        <v>0</v>
      </c>
      <c r="U29" s="6">
        <f t="shared" si="15"/>
        <v>0</v>
      </c>
      <c r="V29" s="6">
        <f t="shared" si="16"/>
        <v>158890549</v>
      </c>
      <c r="W29" s="6">
        <f t="shared" si="17"/>
        <v>159294130</v>
      </c>
      <c r="X29" s="5">
        <f t="shared" si="18"/>
        <v>158890549</v>
      </c>
      <c r="Y29" s="43">
        <f t="shared" si="19"/>
        <v>159294130</v>
      </c>
      <c r="Z29" s="3"/>
      <c r="AB29" s="3"/>
    </row>
    <row r="30" spans="1:34" ht="13.5" customHeight="1" x14ac:dyDescent="0.2">
      <c r="A30" s="35" t="s">
        <v>31</v>
      </c>
      <c r="B30" s="58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5">
        <f t="shared" si="8"/>
        <v>0</v>
      </c>
      <c r="I30" s="43">
        <f t="shared" si="9"/>
        <v>0</v>
      </c>
      <c r="J30" s="60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">
        <f t="shared" si="10"/>
        <v>0</v>
      </c>
      <c r="Q30" s="43">
        <f t="shared" si="11"/>
        <v>0</v>
      </c>
      <c r="R30" s="55">
        <f t="shared" si="12"/>
        <v>0</v>
      </c>
      <c r="S30" s="6">
        <f t="shared" si="13"/>
        <v>0</v>
      </c>
      <c r="T30" s="6">
        <f t="shared" si="14"/>
        <v>0</v>
      </c>
      <c r="U30" s="6">
        <f t="shared" si="15"/>
        <v>0</v>
      </c>
      <c r="V30" s="6">
        <f t="shared" si="16"/>
        <v>0</v>
      </c>
      <c r="W30" s="6">
        <f t="shared" si="17"/>
        <v>0</v>
      </c>
      <c r="X30" s="5">
        <f t="shared" si="18"/>
        <v>0</v>
      </c>
      <c r="Y30" s="43">
        <f t="shared" si="19"/>
        <v>0</v>
      </c>
      <c r="Z30" s="3"/>
      <c r="AB30" s="3"/>
    </row>
    <row r="31" spans="1:34" ht="13.5" customHeight="1" x14ac:dyDescent="0.2">
      <c r="A31" s="35"/>
      <c r="B31" s="49"/>
      <c r="C31" s="22"/>
      <c r="D31" s="22"/>
      <c r="E31" s="22"/>
      <c r="F31" s="22"/>
      <c r="G31" s="22"/>
      <c r="H31" s="5"/>
      <c r="I31" s="43"/>
      <c r="J31" s="52"/>
      <c r="K31" s="23"/>
      <c r="L31" s="23"/>
      <c r="M31" s="23"/>
      <c r="N31" s="23"/>
      <c r="O31" s="23"/>
      <c r="P31" s="5"/>
      <c r="Q31" s="43"/>
      <c r="R31" s="55"/>
      <c r="S31" s="6"/>
      <c r="T31" s="6"/>
      <c r="U31" s="6"/>
      <c r="V31" s="6"/>
      <c r="W31" s="6"/>
      <c r="X31" s="5"/>
      <c r="Y31" s="43"/>
      <c r="Z31" s="3"/>
      <c r="AB31" s="3"/>
    </row>
    <row r="32" spans="1:34" ht="13.5" customHeight="1" x14ac:dyDescent="0.2">
      <c r="A32" s="33"/>
      <c r="B32" s="50"/>
      <c r="C32" s="24"/>
      <c r="D32" s="24"/>
      <c r="E32" s="24"/>
      <c r="F32" s="24"/>
      <c r="G32" s="24"/>
      <c r="H32" s="5"/>
      <c r="I32" s="43"/>
      <c r="J32" s="53"/>
      <c r="K32" s="25"/>
      <c r="L32" s="25"/>
      <c r="M32" s="25"/>
      <c r="N32" s="25"/>
      <c r="O32" s="25"/>
      <c r="P32" s="5"/>
      <c r="Q32" s="43"/>
      <c r="R32" s="55"/>
      <c r="S32" s="6"/>
      <c r="T32" s="6"/>
      <c r="U32" s="6"/>
      <c r="V32" s="6"/>
      <c r="W32" s="6"/>
      <c r="X32" s="5"/>
      <c r="Y32" s="43"/>
      <c r="Z32" s="3"/>
      <c r="AB32" s="3"/>
    </row>
    <row r="33" spans="1:25" ht="15" customHeight="1" x14ac:dyDescent="0.2">
      <c r="A33" s="37" t="s">
        <v>32</v>
      </c>
      <c r="B33" s="51">
        <f>B26+B27</f>
        <v>328958288</v>
      </c>
      <c r="C33" s="12">
        <f t="shared" ref="C33:I33" si="30">C26+C27</f>
        <v>345604818</v>
      </c>
      <c r="D33" s="12">
        <f t="shared" si="30"/>
        <v>25737000</v>
      </c>
      <c r="E33" s="12">
        <f t="shared" si="30"/>
        <v>26737000</v>
      </c>
      <c r="F33" s="12">
        <f t="shared" si="30"/>
        <v>158890549</v>
      </c>
      <c r="G33" s="12">
        <f t="shared" si="30"/>
        <v>159294130</v>
      </c>
      <c r="H33" s="12">
        <f t="shared" si="30"/>
        <v>513585837</v>
      </c>
      <c r="I33" s="57">
        <f t="shared" si="30"/>
        <v>531635948</v>
      </c>
      <c r="J33" s="51">
        <f>J26+J27</f>
        <v>41473964</v>
      </c>
      <c r="K33" s="12">
        <f>K26+K27</f>
        <v>47802338</v>
      </c>
      <c r="L33" s="12">
        <f t="shared" ref="L33:O33" si="31">L26+L27</f>
        <v>6233130</v>
      </c>
      <c r="M33" s="12">
        <f t="shared" si="31"/>
        <v>6233130</v>
      </c>
      <c r="N33" s="12">
        <f t="shared" si="31"/>
        <v>223532516</v>
      </c>
      <c r="O33" s="12">
        <f t="shared" si="31"/>
        <v>266827541</v>
      </c>
      <c r="P33" s="16">
        <f t="shared" si="10"/>
        <v>271239610</v>
      </c>
      <c r="Q33" s="41">
        <f t="shared" si="11"/>
        <v>320863009</v>
      </c>
      <c r="R33" s="56">
        <f>R26+R27</f>
        <v>370432252</v>
      </c>
      <c r="S33" s="15">
        <f>C33+K33</f>
        <v>393407156</v>
      </c>
      <c r="T33" s="14">
        <f>T26+T27</f>
        <v>31970130</v>
      </c>
      <c r="U33" s="15">
        <f t="shared" si="15"/>
        <v>32970130</v>
      </c>
      <c r="V33" s="14">
        <f>V26+V27</f>
        <v>382423065</v>
      </c>
      <c r="W33" s="15">
        <f t="shared" si="17"/>
        <v>426121671</v>
      </c>
      <c r="X33" s="14">
        <f>X26+X27</f>
        <v>784825447</v>
      </c>
      <c r="Y33" s="41">
        <f t="shared" si="19"/>
        <v>852498957</v>
      </c>
    </row>
    <row r="34" spans="1:25" x14ac:dyDescent="0.2">
      <c r="Y34" s="66"/>
    </row>
  </sheetData>
  <mergeCells count="17">
    <mergeCell ref="A2:A5"/>
    <mergeCell ref="A1:X1"/>
    <mergeCell ref="R2:Y3"/>
    <mergeCell ref="B2:I3"/>
    <mergeCell ref="J2: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0" type="noConversion"/>
  <printOptions horizontalCentered="1"/>
  <pageMargins left="0.51181102362204722" right="0.35433070866141736" top="0.82677165354330717" bottom="0.59055118110236227" header="0.51181102362204722" footer="0.43307086614173229"/>
  <pageSetup paperSize="9" scale="50" orientation="landscape" r:id="rId1"/>
  <headerFooter alignWithMargins="0">
    <oddHeader>&amp;C&amp;"Arial CE,Félkövér"&amp;14A B.-A.-Z. Megyei Önkormányzat és Hivatala 
2019. évi kiadási előirányzatai összesen&amp;R&amp;9 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2019-10-31T10:18:44Z</cp:lastPrinted>
  <dcterms:created xsi:type="dcterms:W3CDTF">2012-02-10T12:38:13Z</dcterms:created>
  <dcterms:modified xsi:type="dcterms:W3CDTF">2019-12-06T14:50:08Z</dcterms:modified>
</cp:coreProperties>
</file>