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1" l="1"/>
  <c r="K66" i="1"/>
  <c r="I64" i="1"/>
  <c r="H64" i="1"/>
  <c r="L64" i="1" s="1"/>
  <c r="G64" i="1"/>
  <c r="K64" i="1" s="1"/>
  <c r="F64" i="1"/>
  <c r="E64" i="1"/>
  <c r="D64" i="1"/>
  <c r="C64" i="1"/>
  <c r="J64" i="1" s="1"/>
  <c r="L63" i="1"/>
  <c r="K63" i="1"/>
  <c r="J63" i="1"/>
  <c r="L62" i="1"/>
  <c r="K62" i="1"/>
  <c r="J62" i="1"/>
  <c r="L61" i="1"/>
  <c r="K61" i="1"/>
  <c r="J61" i="1"/>
  <c r="L60" i="1"/>
  <c r="K60" i="1"/>
  <c r="J60" i="1"/>
  <c r="L59" i="1"/>
  <c r="K59" i="1"/>
  <c r="J59" i="1"/>
  <c r="L57" i="1"/>
  <c r="K57" i="1"/>
  <c r="J57" i="1"/>
  <c r="L56" i="1"/>
  <c r="K56" i="1"/>
  <c r="J56" i="1"/>
  <c r="L55" i="1"/>
  <c r="K55" i="1"/>
  <c r="J55" i="1"/>
  <c r="E55" i="1"/>
  <c r="I54" i="1"/>
  <c r="H54" i="1"/>
  <c r="L54" i="1" s="1"/>
  <c r="G54" i="1"/>
  <c r="F54" i="1"/>
  <c r="J54" i="1" s="1"/>
  <c r="E54" i="1"/>
  <c r="D54" i="1"/>
  <c r="K54" i="1" s="1"/>
  <c r="C54" i="1"/>
  <c r="L53" i="1"/>
  <c r="K53" i="1"/>
  <c r="J53" i="1"/>
  <c r="L52" i="1"/>
  <c r="K52" i="1"/>
  <c r="J52" i="1"/>
  <c r="L51" i="1"/>
  <c r="K51" i="1"/>
  <c r="J51" i="1"/>
  <c r="K50" i="1"/>
  <c r="I50" i="1"/>
  <c r="F50" i="1"/>
  <c r="F45" i="1" s="1"/>
  <c r="F58" i="1" s="1"/>
  <c r="F65" i="1" s="1"/>
  <c r="F67" i="1" s="1"/>
  <c r="E50" i="1"/>
  <c r="L50" i="1" s="1"/>
  <c r="D50" i="1"/>
  <c r="C50" i="1"/>
  <c r="J50" i="1" s="1"/>
  <c r="L49" i="1"/>
  <c r="K49" i="1"/>
  <c r="J49" i="1"/>
  <c r="L48" i="1"/>
  <c r="K48" i="1"/>
  <c r="J48" i="1"/>
  <c r="E48" i="1"/>
  <c r="L47" i="1"/>
  <c r="K47" i="1"/>
  <c r="J47" i="1"/>
  <c r="L46" i="1"/>
  <c r="K46" i="1"/>
  <c r="J46" i="1"/>
  <c r="I45" i="1"/>
  <c r="I58" i="1" s="1"/>
  <c r="I65" i="1" s="1"/>
  <c r="I67" i="1" s="1"/>
  <c r="H45" i="1"/>
  <c r="H58" i="1" s="1"/>
  <c r="H65" i="1" s="1"/>
  <c r="H67" i="1" s="1"/>
  <c r="G45" i="1"/>
  <c r="G58" i="1" s="1"/>
  <c r="G65" i="1" s="1"/>
  <c r="G67" i="1" s="1"/>
  <c r="D45" i="1"/>
  <c r="K45" i="1" s="1"/>
  <c r="L34" i="1"/>
  <c r="K34" i="1"/>
  <c r="I32" i="1"/>
  <c r="H32" i="1"/>
  <c r="L32" i="1" s="1"/>
  <c r="G32" i="1"/>
  <c r="F32" i="1"/>
  <c r="J32" i="1" s="1"/>
  <c r="E32" i="1"/>
  <c r="D32" i="1"/>
  <c r="K32" i="1" s="1"/>
  <c r="C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H24" i="1"/>
  <c r="H33" i="1" s="1"/>
  <c r="H35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I9" i="1"/>
  <c r="H9" i="1"/>
  <c r="L9" i="1" s="1"/>
  <c r="G9" i="1"/>
  <c r="G8" i="1" s="1"/>
  <c r="G24" i="1" s="1"/>
  <c r="G33" i="1" s="1"/>
  <c r="G35" i="1" s="1"/>
  <c r="F9" i="1"/>
  <c r="E9" i="1"/>
  <c r="D9" i="1"/>
  <c r="C9" i="1"/>
  <c r="J9" i="1" s="1"/>
  <c r="I8" i="1"/>
  <c r="I24" i="1" s="1"/>
  <c r="I33" i="1" s="1"/>
  <c r="I35" i="1" s="1"/>
  <c r="F8" i="1"/>
  <c r="F24" i="1" s="1"/>
  <c r="F33" i="1" s="1"/>
  <c r="F35" i="1" s="1"/>
  <c r="E8" i="1"/>
  <c r="L8" i="1" s="1"/>
  <c r="D8" i="1"/>
  <c r="K8" i="1" s="1"/>
  <c r="L7" i="1"/>
  <c r="K7" i="1"/>
  <c r="J7" i="1"/>
  <c r="K9" i="1" l="1"/>
  <c r="D58" i="1"/>
  <c r="D24" i="1"/>
  <c r="E45" i="1"/>
  <c r="E24" i="1"/>
  <c r="C8" i="1"/>
  <c r="C45" i="1"/>
  <c r="E58" i="1" l="1"/>
  <c r="L45" i="1"/>
  <c r="C58" i="1"/>
  <c r="J45" i="1"/>
  <c r="D33" i="1"/>
  <c r="K24" i="1"/>
  <c r="J8" i="1"/>
  <c r="C24" i="1"/>
  <c r="D65" i="1"/>
  <c r="K58" i="1"/>
  <c r="E33" i="1"/>
  <c r="L24" i="1"/>
  <c r="J24" i="1" l="1"/>
  <c r="C33" i="1"/>
  <c r="E35" i="1"/>
  <c r="L35" i="1" s="1"/>
  <c r="L33" i="1"/>
  <c r="C65" i="1"/>
  <c r="J58" i="1"/>
  <c r="D67" i="1"/>
  <c r="K67" i="1" s="1"/>
  <c r="K65" i="1"/>
  <c r="D35" i="1"/>
  <c r="K35" i="1" s="1"/>
  <c r="K33" i="1"/>
  <c r="E65" i="1"/>
  <c r="L58" i="1"/>
  <c r="L65" i="1" l="1"/>
  <c r="E67" i="1"/>
  <c r="L67" i="1" s="1"/>
  <c r="C35" i="1"/>
  <c r="J33" i="1"/>
  <c r="J35" i="1" s="1"/>
  <c r="C67" i="1"/>
  <c r="J65" i="1"/>
  <c r="J67" i="1" s="1"/>
</calcChain>
</file>

<file path=xl/sharedStrings.xml><?xml version="1.0" encoding="utf-8"?>
<sst xmlns="http://schemas.openxmlformats.org/spreadsheetml/2006/main" count="134" uniqueCount="105">
  <si>
    <t>zárszámadás  2014.</t>
  </si>
  <si>
    <t>Budakeszi Város Önkormányzatának és intézményeinek                               összevont bevételei kiadásai kiemelt előirányzatonként 2014.év</t>
  </si>
  <si>
    <t>1. melléklet      a …/2015.(….. )  önkormányzati  rendelethez</t>
  </si>
  <si>
    <t>2/1.oldal</t>
  </si>
  <si>
    <t xml:space="preserve">Bevételek </t>
  </si>
  <si>
    <t>adatok ezer Ft-ban</t>
  </si>
  <si>
    <t>Sorszám</t>
  </si>
  <si>
    <t>Megnevezés</t>
  </si>
  <si>
    <t>2014.eredeti ei.  kötelező feladat</t>
  </si>
  <si>
    <t>2014.módosított. ei.  kötelező feladat</t>
  </si>
  <si>
    <t>2014.év teljesítés kötelező feladat</t>
  </si>
  <si>
    <t>2014.eredeti ei. önként váll. Feladat</t>
  </si>
  <si>
    <t>2014.módosított  ei. önként váll. fel.</t>
  </si>
  <si>
    <t>2014.év teljesítés önként v. feladat</t>
  </si>
  <si>
    <t>2014.er. előirányzat  állami feladat</t>
  </si>
  <si>
    <t>2014.eredeti előirányzat.   összesen</t>
  </si>
  <si>
    <t>2014. mód. előirányzat.   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</si>
  <si>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</si>
  <si>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</si>
  <si>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</si>
  <si>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</si>
  <si>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</si>
  <si>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2.1</t>
  </si>
  <si>
    <t>ebből egyéb működési célú támogatások bevételei</t>
  </si>
  <si>
    <t>2.11</t>
  </si>
  <si>
    <t>-ebből oeptől átvett támogatások</t>
  </si>
  <si>
    <t>2.12</t>
  </si>
  <si>
    <t>-ebből egyéb eus átvett támogatások</t>
  </si>
  <si>
    <t>2.13</t>
  </si>
  <si>
    <t>-ebből egyéb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</si>
  <si>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</si>
  <si>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</si>
  <si>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</si>
  <si>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</si>
  <si>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</si>
  <si>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</si>
  <si>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</si>
  <si>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adó, talajterhelés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</si>
  <si>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</si>
  <si>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</si>
  <si>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</si>
  <si>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</si>
  <si>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</si>
  <si>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</si>
  <si>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</si>
  <si>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</si>
  <si>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</si>
  <si>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</si>
  <si>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</si>
  <si>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</si>
  <si>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</si>
  <si>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</si>
  <si>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</si>
  <si>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</si>
  <si>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</si>
  <si>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</si>
  <si>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</si>
  <si>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</si>
  <si>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</si>
  <si>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</si>
  <si>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</si>
  <si>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</si>
  <si>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</si>
  <si>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</si>
  <si>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</si>
  <si>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</si>
  <si>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</si>
  <si>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- finanszírozás</t>
  </si>
  <si>
    <t>19.</t>
  </si>
  <si>
    <t>Mindösszesen:</t>
  </si>
  <si>
    <t>2/2..oldal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</si>
  <si>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</si>
  <si>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</si>
  <si>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</si>
  <si>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</si>
  <si>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</si>
  <si>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</si>
  <si>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</si>
  <si>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</si>
  <si>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</si>
  <si>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</si>
  <si>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</si>
  <si>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</si>
  <si>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</si>
  <si>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</si>
  <si>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</si>
  <si>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</si>
  <si>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</si>
  <si>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</si>
  <si>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</si>
  <si>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</si>
  <si>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</si>
  <si>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</si>
  <si>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</si>
  <si>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</si>
  <si>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</si>
  <si>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</si>
  <si>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</si>
  <si>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</si>
  <si>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</si>
  <si>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</si>
  <si>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</si>
  <si>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</si>
  <si>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-finanszírozás</t>
  </si>
  <si>
    <t>önként hírmondó,segély,non-profit tám.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</si>
</sst>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wrapText="1"/>
    </xf>
    <xf numFmtId="3" fontId="4" fillId="0" borderId="7" xfId="0" applyNumberFormat="1" applyFont="1" applyBorder="1"/>
    <xf numFmtId="0" fontId="0" fillId="0" borderId="7" xfId="0" applyBorder="1"/>
    <xf numFmtId="0" fontId="1" fillId="0" borderId="7" xfId="0" applyFont="1" applyBorder="1"/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3" fontId="4" fillId="0" borderId="0" xfId="0" applyNumberFormat="1" applyFont="1" applyBorder="1"/>
    <xf numFmtId="0" fontId="0" fillId="0" borderId="0" xfId="0" applyBorder="1"/>
    <xf numFmtId="49" fontId="4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  <xf numFmtId="0" fontId="6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7" xfId="0" applyFont="1" applyBorder="1"/>
    <xf numFmtId="3" fontId="1" fillId="0" borderId="7" xfId="0" applyNumberFormat="1" applyFont="1" applyBorder="1"/>
    <xf numFmtId="0" fontId="0" fillId="0" borderId="7" xfId="0" applyBorder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sqref="A1:XFD1048576"/>
    </sheetView>
  </sheetViews>
  <sheetFormatPr defaultRowHeight="15" x14ac:dyDescent="0.25"/>
  <cols>
    <col min="1" max="1" width="5.28515625" style="1" customWidth="1"/>
    <col min="2" max="2" width="42" style="14" customWidth="1"/>
    <col min="3" max="12" width="8.7109375" customWidth="1"/>
  </cols>
  <sheetData>
    <row r="1" spans="1:12" x14ac:dyDescent="0.25">
      <c r="B1" s="2" t="s">
        <v>0</v>
      </c>
      <c r="J1" s="3"/>
      <c r="K1" s="3"/>
      <c r="L1" s="3"/>
    </row>
    <row r="2" spans="1:12" ht="15" customHeight="1" x14ac:dyDescent="0.25">
      <c r="A2" s="4"/>
      <c r="B2" s="5"/>
      <c r="C2" s="6" t="s">
        <v>1</v>
      </c>
      <c r="D2" s="6"/>
      <c r="E2" s="6"/>
      <c r="F2" s="6"/>
      <c r="G2" s="6"/>
      <c r="H2" s="6"/>
      <c r="I2" s="6"/>
      <c r="J2" s="7" t="s">
        <v>2</v>
      </c>
      <c r="K2" s="8"/>
      <c r="L2" s="9"/>
    </row>
    <row r="3" spans="1:12" ht="15" customHeight="1" x14ac:dyDescent="0.25">
      <c r="A3" s="4"/>
      <c r="B3" s="10"/>
      <c r="C3" s="6"/>
      <c r="D3" s="6"/>
      <c r="E3" s="6"/>
      <c r="F3" s="6"/>
      <c r="G3" s="6"/>
      <c r="H3" s="6"/>
      <c r="I3" s="6"/>
      <c r="J3" s="11"/>
      <c r="K3" s="12"/>
      <c r="L3" s="13"/>
    </row>
    <row r="4" spans="1:12" ht="15" customHeight="1" x14ac:dyDescent="0.25">
      <c r="A4" s="4"/>
      <c r="B4" s="10"/>
      <c r="C4" s="14"/>
      <c r="D4" s="14"/>
      <c r="E4" s="14"/>
      <c r="F4" s="14"/>
      <c r="G4" s="14"/>
      <c r="H4" s="14"/>
      <c r="I4" s="14"/>
      <c r="J4" s="15"/>
      <c r="K4" s="16" t="s">
        <v>3</v>
      </c>
    </row>
    <row r="5" spans="1:12" ht="16.5" customHeight="1" x14ac:dyDescent="0.25">
      <c r="A5" s="17"/>
      <c r="B5" s="18" t="s">
        <v>4</v>
      </c>
      <c r="C5" s="19"/>
      <c r="D5" s="19"/>
      <c r="E5" s="19"/>
      <c r="F5" s="20"/>
      <c r="G5" s="20"/>
      <c r="H5" s="20"/>
      <c r="I5" s="20"/>
      <c r="J5" s="20"/>
      <c r="K5" s="20" t="s">
        <v>5</v>
      </c>
    </row>
    <row r="6" spans="1:12" ht="54" customHeight="1" x14ac:dyDescent="0.25">
      <c r="A6" s="21" t="s">
        <v>6</v>
      </c>
      <c r="B6" s="22" t="s">
        <v>7</v>
      </c>
      <c r="C6" s="22" t="s">
        <v>8</v>
      </c>
      <c r="D6" s="22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</row>
    <row r="7" spans="1:12" ht="14.1" customHeight="1" x14ac:dyDescent="0.25">
      <c r="A7" s="23" t="s">
        <v>18</v>
      </c>
      <c r="B7" s="24" t="s">
        <v>19</v>
      </c>
      <c r="C7" s="25">
        <v>486449</v>
      </c>
      <c r="D7" s="25">
        <v>520986</v>
      </c>
      <c r="E7" s="25">
        <v>520986</v>
      </c>
      <c r="F7" s="25">
        <v>0</v>
      </c>
      <c r="G7" s="25">
        <v>0</v>
      </c>
      <c r="H7" s="25">
        <v>0</v>
      </c>
      <c r="I7" s="25">
        <v>0</v>
      </c>
      <c r="J7" s="25">
        <f>C7+F7+I7</f>
        <v>486449</v>
      </c>
      <c r="K7" s="25">
        <f>D7+G7</f>
        <v>520986</v>
      </c>
      <c r="L7" s="25">
        <f>E7+H7</f>
        <v>520986</v>
      </c>
    </row>
    <row r="8" spans="1:12" ht="14.1" customHeight="1" x14ac:dyDescent="0.25">
      <c r="A8" s="23" t="s">
        <v>20</v>
      </c>
      <c r="B8" s="24" t="s">
        <v>21</v>
      </c>
      <c r="C8" s="25">
        <f>C9</f>
        <v>36995</v>
      </c>
      <c r="D8" s="25">
        <f t="shared" ref="D8:E8" si="0">D9</f>
        <v>86100</v>
      </c>
      <c r="E8" s="25">
        <f t="shared" si="0"/>
        <v>91620</v>
      </c>
      <c r="F8" s="25">
        <f>F9</f>
        <v>0</v>
      </c>
      <c r="G8" s="25">
        <f>G9</f>
        <v>0</v>
      </c>
      <c r="H8" s="25">
        <v>0</v>
      </c>
      <c r="I8" s="25">
        <f>I9</f>
        <v>0</v>
      </c>
      <c r="J8" s="25">
        <f t="shared" ref="J8:J33" si="1">C8+F8+I8</f>
        <v>36995</v>
      </c>
      <c r="K8" s="25">
        <f t="shared" ref="K8:L35" si="2">D8+G8</f>
        <v>86100</v>
      </c>
      <c r="L8" s="25">
        <f t="shared" si="2"/>
        <v>91620</v>
      </c>
    </row>
    <row r="9" spans="1:12" ht="14.1" customHeight="1" x14ac:dyDescent="0.25">
      <c r="A9" s="23" t="s">
        <v>22</v>
      </c>
      <c r="B9" s="24" t="s">
        <v>23</v>
      </c>
      <c r="C9" s="25">
        <f>C10+C11+C12</f>
        <v>36995</v>
      </c>
      <c r="D9" s="25">
        <f t="shared" ref="D9:E9" si="3">D10+D11+D12</f>
        <v>86100</v>
      </c>
      <c r="E9" s="25">
        <f t="shared" si="3"/>
        <v>91620</v>
      </c>
      <c r="F9" s="25">
        <f>F10+F11+F12</f>
        <v>0</v>
      </c>
      <c r="G9" s="25">
        <f>G10+G11+G12</f>
        <v>0</v>
      </c>
      <c r="H9" s="25">
        <f>H10+H11+H12</f>
        <v>0</v>
      </c>
      <c r="I9" s="25">
        <f>I10+I11+I12</f>
        <v>0</v>
      </c>
      <c r="J9" s="25">
        <f t="shared" si="1"/>
        <v>36995</v>
      </c>
      <c r="K9" s="25">
        <f t="shared" si="2"/>
        <v>86100</v>
      </c>
      <c r="L9" s="25">
        <f t="shared" si="2"/>
        <v>91620</v>
      </c>
    </row>
    <row r="10" spans="1:12" ht="14.1" customHeight="1" x14ac:dyDescent="0.25">
      <c r="A10" s="23" t="s">
        <v>24</v>
      </c>
      <c r="B10" s="24" t="s">
        <v>25</v>
      </c>
      <c r="C10" s="25">
        <v>28758</v>
      </c>
      <c r="D10" s="25">
        <v>31421</v>
      </c>
      <c r="E10" s="25">
        <v>31421</v>
      </c>
      <c r="F10" s="25">
        <v>0</v>
      </c>
      <c r="G10" s="25">
        <v>0</v>
      </c>
      <c r="H10" s="25">
        <v>0</v>
      </c>
      <c r="I10" s="25">
        <v>0</v>
      </c>
      <c r="J10" s="25">
        <f t="shared" si="1"/>
        <v>28758</v>
      </c>
      <c r="K10" s="25">
        <f t="shared" si="2"/>
        <v>31421</v>
      </c>
      <c r="L10" s="25">
        <f t="shared" si="2"/>
        <v>31421</v>
      </c>
    </row>
    <row r="11" spans="1:12" ht="14.1" customHeight="1" x14ac:dyDescent="0.25">
      <c r="A11" s="23" t="s">
        <v>26</v>
      </c>
      <c r="B11" s="24" t="s">
        <v>27</v>
      </c>
      <c r="C11" s="25">
        <v>0</v>
      </c>
      <c r="D11" s="25">
        <v>16505</v>
      </c>
      <c r="E11" s="25">
        <v>16505</v>
      </c>
      <c r="F11" s="25">
        <v>0</v>
      </c>
      <c r="G11" s="25">
        <v>0</v>
      </c>
      <c r="H11" s="25">
        <v>0</v>
      </c>
      <c r="I11" s="25">
        <v>0</v>
      </c>
      <c r="J11" s="25">
        <f t="shared" si="1"/>
        <v>0</v>
      </c>
      <c r="K11" s="25">
        <f t="shared" si="2"/>
        <v>16505</v>
      </c>
      <c r="L11" s="25">
        <f t="shared" si="2"/>
        <v>16505</v>
      </c>
    </row>
    <row r="12" spans="1:12" ht="14.1" customHeight="1" x14ac:dyDescent="0.25">
      <c r="A12" s="23" t="s">
        <v>28</v>
      </c>
      <c r="B12" s="24" t="s">
        <v>29</v>
      </c>
      <c r="C12" s="25">
        <v>8237</v>
      </c>
      <c r="D12" s="25">
        <v>38174</v>
      </c>
      <c r="E12" s="25">
        <v>43694</v>
      </c>
      <c r="F12" s="25">
        <v>0</v>
      </c>
      <c r="G12" s="25">
        <v>0</v>
      </c>
      <c r="H12" s="25">
        <v>0</v>
      </c>
      <c r="I12" s="25">
        <v>0</v>
      </c>
      <c r="J12" s="25">
        <f t="shared" si="1"/>
        <v>8237</v>
      </c>
      <c r="K12" s="25">
        <f t="shared" si="2"/>
        <v>38174</v>
      </c>
      <c r="L12" s="25">
        <f t="shared" si="2"/>
        <v>43694</v>
      </c>
    </row>
    <row r="13" spans="1:12" ht="14.1" customHeight="1" x14ac:dyDescent="0.25">
      <c r="A13" s="23" t="s">
        <v>30</v>
      </c>
      <c r="B13" s="24" t="s">
        <v>31</v>
      </c>
      <c r="C13" s="25">
        <v>0</v>
      </c>
      <c r="D13" s="25">
        <v>2848165</v>
      </c>
      <c r="E13" s="25">
        <v>2544055</v>
      </c>
      <c r="F13" s="25">
        <v>0</v>
      </c>
      <c r="G13" s="25">
        <v>0</v>
      </c>
      <c r="H13" s="25">
        <v>0</v>
      </c>
      <c r="I13" s="25">
        <v>0</v>
      </c>
      <c r="J13" s="25">
        <f t="shared" si="1"/>
        <v>0</v>
      </c>
      <c r="K13" s="25">
        <f t="shared" si="2"/>
        <v>2848165</v>
      </c>
      <c r="L13" s="25">
        <f t="shared" si="2"/>
        <v>2544055</v>
      </c>
    </row>
    <row r="14" spans="1:12" ht="14.1" customHeight="1" x14ac:dyDescent="0.25">
      <c r="A14" s="23" t="s">
        <v>32</v>
      </c>
      <c r="B14" s="24" t="s">
        <v>33</v>
      </c>
      <c r="C14" s="25">
        <v>756300</v>
      </c>
      <c r="D14" s="25">
        <v>756306</v>
      </c>
      <c r="E14" s="25">
        <v>772399</v>
      </c>
      <c r="F14" s="25">
        <v>0</v>
      </c>
      <c r="G14" s="25">
        <v>0</v>
      </c>
      <c r="H14" s="25">
        <v>0</v>
      </c>
      <c r="I14" s="25">
        <v>0</v>
      </c>
      <c r="J14" s="25">
        <f t="shared" si="1"/>
        <v>756300</v>
      </c>
      <c r="K14" s="25">
        <f t="shared" si="2"/>
        <v>756306</v>
      </c>
      <c r="L14" s="25">
        <f t="shared" si="2"/>
        <v>772399</v>
      </c>
    </row>
    <row r="15" spans="1:12" ht="14.1" customHeight="1" x14ac:dyDescent="0.25">
      <c r="A15" s="23"/>
      <c r="B15" s="24" t="s">
        <v>34</v>
      </c>
      <c r="C15" s="25">
        <v>228000</v>
      </c>
      <c r="D15" s="25">
        <v>228000</v>
      </c>
      <c r="E15" s="25">
        <v>223985</v>
      </c>
      <c r="F15" s="25">
        <v>0</v>
      </c>
      <c r="G15" s="25">
        <v>0</v>
      </c>
      <c r="H15" s="25">
        <v>0</v>
      </c>
      <c r="I15" s="25">
        <v>0</v>
      </c>
      <c r="J15" s="25">
        <f t="shared" si="1"/>
        <v>228000</v>
      </c>
      <c r="K15" s="25">
        <f t="shared" si="2"/>
        <v>228000</v>
      </c>
      <c r="L15" s="25">
        <f t="shared" si="2"/>
        <v>223985</v>
      </c>
    </row>
    <row r="16" spans="1:12" ht="14.1" customHeight="1" x14ac:dyDescent="0.25">
      <c r="A16" s="23"/>
      <c r="B16" s="24" t="s">
        <v>35</v>
      </c>
      <c r="C16" s="25">
        <v>50000</v>
      </c>
      <c r="D16" s="25">
        <v>50000</v>
      </c>
      <c r="E16" s="25">
        <v>58136</v>
      </c>
      <c r="F16" s="25">
        <v>0</v>
      </c>
      <c r="G16" s="25">
        <v>0</v>
      </c>
      <c r="H16" s="25">
        <v>0</v>
      </c>
      <c r="I16" s="25">
        <v>0</v>
      </c>
      <c r="J16" s="25">
        <f t="shared" si="1"/>
        <v>50000</v>
      </c>
      <c r="K16" s="25">
        <f t="shared" si="2"/>
        <v>50000</v>
      </c>
      <c r="L16" s="25">
        <f t="shared" si="2"/>
        <v>58136</v>
      </c>
    </row>
    <row r="17" spans="1:12" ht="14.1" customHeight="1" x14ac:dyDescent="0.25">
      <c r="A17" s="23"/>
      <c r="B17" s="24" t="s">
        <v>36</v>
      </c>
      <c r="C17" s="25">
        <v>430000</v>
      </c>
      <c r="D17" s="25">
        <v>430000</v>
      </c>
      <c r="E17" s="25">
        <v>442611</v>
      </c>
      <c r="F17" s="25">
        <v>0</v>
      </c>
      <c r="G17" s="25">
        <v>0</v>
      </c>
      <c r="H17" s="25">
        <v>0</v>
      </c>
      <c r="I17" s="25">
        <v>0</v>
      </c>
      <c r="J17" s="25">
        <f t="shared" si="1"/>
        <v>430000</v>
      </c>
      <c r="K17" s="25">
        <f t="shared" si="2"/>
        <v>430000</v>
      </c>
      <c r="L17" s="25">
        <f t="shared" si="2"/>
        <v>442611</v>
      </c>
    </row>
    <row r="18" spans="1:12" ht="14.1" customHeight="1" x14ac:dyDescent="0.25">
      <c r="A18" s="23"/>
      <c r="B18" s="24" t="s">
        <v>37</v>
      </c>
      <c r="C18" s="25">
        <v>1300</v>
      </c>
      <c r="D18" s="25">
        <v>2300</v>
      </c>
      <c r="E18" s="25">
        <v>3013</v>
      </c>
      <c r="F18" s="25">
        <v>0</v>
      </c>
      <c r="G18" s="25">
        <v>0</v>
      </c>
      <c r="H18" s="25">
        <v>0</v>
      </c>
      <c r="I18" s="25">
        <v>0</v>
      </c>
      <c r="J18" s="25">
        <f t="shared" si="1"/>
        <v>1300</v>
      </c>
      <c r="K18" s="25">
        <f t="shared" si="2"/>
        <v>2300</v>
      </c>
      <c r="L18" s="25">
        <f t="shared" si="2"/>
        <v>3013</v>
      </c>
    </row>
    <row r="19" spans="1:12" ht="14.1" customHeight="1" x14ac:dyDescent="0.25">
      <c r="A19" s="23"/>
      <c r="B19" s="24" t="s">
        <v>38</v>
      </c>
      <c r="C19" s="25">
        <v>42000</v>
      </c>
      <c r="D19" s="25">
        <v>42000</v>
      </c>
      <c r="E19" s="25">
        <v>40034</v>
      </c>
      <c r="F19" s="25">
        <v>0</v>
      </c>
      <c r="G19" s="25">
        <v>0</v>
      </c>
      <c r="H19" s="25">
        <v>0</v>
      </c>
      <c r="I19" s="25">
        <v>0</v>
      </c>
      <c r="J19" s="25">
        <f t="shared" si="1"/>
        <v>42000</v>
      </c>
      <c r="K19" s="25">
        <f t="shared" si="2"/>
        <v>42000</v>
      </c>
      <c r="L19" s="25">
        <f t="shared" si="2"/>
        <v>40034</v>
      </c>
    </row>
    <row r="20" spans="1:12" ht="14.1" customHeight="1" x14ac:dyDescent="0.25">
      <c r="A20" s="23" t="s">
        <v>39</v>
      </c>
      <c r="B20" s="24" t="s">
        <v>40</v>
      </c>
      <c r="C20" s="25">
        <v>277885</v>
      </c>
      <c r="D20" s="25">
        <v>276929</v>
      </c>
      <c r="E20" s="25">
        <v>241131</v>
      </c>
      <c r="F20" s="25">
        <v>4826</v>
      </c>
      <c r="G20" s="25">
        <v>4826</v>
      </c>
      <c r="H20" s="25">
        <v>3137</v>
      </c>
      <c r="I20" s="25">
        <v>0</v>
      </c>
      <c r="J20" s="25">
        <f t="shared" si="1"/>
        <v>282711</v>
      </c>
      <c r="K20" s="25">
        <f t="shared" si="2"/>
        <v>281755</v>
      </c>
      <c r="L20" s="25">
        <f t="shared" si="2"/>
        <v>244268</v>
      </c>
    </row>
    <row r="21" spans="1:12" ht="14.1" customHeight="1" x14ac:dyDescent="0.25">
      <c r="A21" s="23" t="s">
        <v>41</v>
      </c>
      <c r="B21" s="24" t="s">
        <v>42</v>
      </c>
      <c r="C21" s="25">
        <v>267716</v>
      </c>
      <c r="D21" s="25">
        <v>267716</v>
      </c>
      <c r="E21" s="25">
        <v>64</v>
      </c>
      <c r="F21" s="25">
        <v>0</v>
      </c>
      <c r="G21" s="25">
        <v>0</v>
      </c>
      <c r="H21" s="25">
        <v>0</v>
      </c>
      <c r="I21" s="25">
        <v>0</v>
      </c>
      <c r="J21" s="25">
        <f t="shared" si="1"/>
        <v>267716</v>
      </c>
      <c r="K21" s="25">
        <f t="shared" si="2"/>
        <v>267716</v>
      </c>
      <c r="L21" s="25">
        <f t="shared" si="2"/>
        <v>64</v>
      </c>
    </row>
    <row r="22" spans="1:12" ht="14.1" customHeight="1" x14ac:dyDescent="0.25">
      <c r="A22" s="23" t="s">
        <v>43</v>
      </c>
      <c r="B22" s="24" t="s">
        <v>44</v>
      </c>
      <c r="C22" s="25">
        <v>0</v>
      </c>
      <c r="D22" s="25"/>
      <c r="E22" s="25">
        <v>9384</v>
      </c>
      <c r="F22" s="25">
        <v>0</v>
      </c>
      <c r="G22" s="25">
        <v>0</v>
      </c>
      <c r="H22" s="25">
        <v>0</v>
      </c>
      <c r="I22" s="25">
        <v>0</v>
      </c>
      <c r="J22" s="25">
        <f t="shared" si="1"/>
        <v>0</v>
      </c>
      <c r="K22" s="25">
        <f t="shared" si="2"/>
        <v>0</v>
      </c>
      <c r="L22" s="25">
        <f t="shared" si="2"/>
        <v>9384</v>
      </c>
    </row>
    <row r="23" spans="1:12" ht="14.1" customHeight="1" x14ac:dyDescent="0.25">
      <c r="A23" s="23" t="s">
        <v>45</v>
      </c>
      <c r="B23" s="24" t="s">
        <v>46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f t="shared" si="1"/>
        <v>0</v>
      </c>
      <c r="K23" s="25">
        <f t="shared" si="2"/>
        <v>0</v>
      </c>
      <c r="L23" s="25">
        <f t="shared" si="2"/>
        <v>0</v>
      </c>
    </row>
    <row r="24" spans="1:12" ht="14.1" customHeight="1" x14ac:dyDescent="0.25">
      <c r="A24" s="26" t="s">
        <v>47</v>
      </c>
      <c r="B24" s="27" t="s">
        <v>48</v>
      </c>
      <c r="C24" s="25">
        <f>C7+C8+C13+C14+C20+C21+C22+C23</f>
        <v>1825345</v>
      </c>
      <c r="D24" s="25">
        <f t="shared" ref="D24:I24" si="4">D7+D8+D13+D14+D20+D21+D22+D23</f>
        <v>4756202</v>
      </c>
      <c r="E24" s="25">
        <f t="shared" si="4"/>
        <v>4179639</v>
      </c>
      <c r="F24" s="25">
        <f t="shared" si="4"/>
        <v>4826</v>
      </c>
      <c r="G24" s="25">
        <f t="shared" si="4"/>
        <v>4826</v>
      </c>
      <c r="H24" s="25">
        <f t="shared" si="4"/>
        <v>3137</v>
      </c>
      <c r="I24" s="25">
        <f t="shared" si="4"/>
        <v>0</v>
      </c>
      <c r="J24" s="25">
        <f t="shared" si="1"/>
        <v>1830171</v>
      </c>
      <c r="K24" s="25">
        <f t="shared" si="2"/>
        <v>4761028</v>
      </c>
      <c r="L24" s="25">
        <f t="shared" si="2"/>
        <v>4182776</v>
      </c>
    </row>
    <row r="25" spans="1:12" ht="14.1" customHeight="1" x14ac:dyDescent="0.25">
      <c r="A25" s="23" t="s">
        <v>49</v>
      </c>
      <c r="B25" s="24" t="s">
        <v>50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f t="shared" si="1"/>
        <v>0</v>
      </c>
      <c r="K25" s="25">
        <f t="shared" si="2"/>
        <v>0</v>
      </c>
      <c r="L25" s="25">
        <f t="shared" si="2"/>
        <v>0</v>
      </c>
    </row>
    <row r="26" spans="1:12" ht="14.1" customHeight="1" x14ac:dyDescent="0.25">
      <c r="A26" s="23" t="s">
        <v>51</v>
      </c>
      <c r="B26" s="24" t="s">
        <v>52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f t="shared" si="1"/>
        <v>0</v>
      </c>
      <c r="K26" s="25">
        <f t="shared" si="2"/>
        <v>0</v>
      </c>
      <c r="L26" s="25">
        <f t="shared" si="2"/>
        <v>0</v>
      </c>
    </row>
    <row r="27" spans="1:12" ht="14.1" customHeight="1" x14ac:dyDescent="0.25">
      <c r="A27" s="23" t="s">
        <v>53</v>
      </c>
      <c r="B27" s="24" t="s">
        <v>54</v>
      </c>
      <c r="C27" s="25">
        <v>450888</v>
      </c>
      <c r="D27" s="25">
        <v>456518</v>
      </c>
      <c r="E27" s="25">
        <v>456518</v>
      </c>
      <c r="F27" s="25">
        <v>0</v>
      </c>
      <c r="G27" s="25">
        <v>0</v>
      </c>
      <c r="H27" s="25">
        <v>0</v>
      </c>
      <c r="I27" s="25">
        <v>0</v>
      </c>
      <c r="J27" s="25">
        <f t="shared" si="1"/>
        <v>450888</v>
      </c>
      <c r="K27" s="25">
        <f t="shared" si="2"/>
        <v>456518</v>
      </c>
      <c r="L27" s="25">
        <f t="shared" si="2"/>
        <v>456518</v>
      </c>
    </row>
    <row r="28" spans="1:12" ht="14.1" customHeight="1" x14ac:dyDescent="0.25">
      <c r="A28" s="23" t="s">
        <v>55</v>
      </c>
      <c r="B28" s="24" t="s">
        <v>56</v>
      </c>
      <c r="C28" s="25">
        <v>661064</v>
      </c>
      <c r="D28" s="25">
        <v>720969</v>
      </c>
      <c r="E28" s="25">
        <v>649152</v>
      </c>
      <c r="F28" s="25">
        <v>4195</v>
      </c>
      <c r="G28" s="25">
        <v>4195</v>
      </c>
      <c r="H28" s="25"/>
      <c r="I28" s="25">
        <v>0</v>
      </c>
      <c r="J28" s="25">
        <f t="shared" si="1"/>
        <v>665259</v>
      </c>
      <c r="K28" s="25">
        <f t="shared" si="2"/>
        <v>725164</v>
      </c>
      <c r="L28" s="25">
        <f t="shared" si="2"/>
        <v>649152</v>
      </c>
    </row>
    <row r="29" spans="1:12" ht="14.1" customHeight="1" x14ac:dyDescent="0.25">
      <c r="A29" s="23"/>
      <c r="B29" s="24" t="s">
        <v>57</v>
      </c>
      <c r="C29" s="25">
        <v>661064</v>
      </c>
      <c r="D29" s="25">
        <v>703113</v>
      </c>
      <c r="E29" s="25">
        <v>631296</v>
      </c>
      <c r="F29" s="25">
        <v>4195</v>
      </c>
      <c r="G29" s="25">
        <v>4195</v>
      </c>
      <c r="H29" s="25"/>
      <c r="I29" s="25">
        <v>0</v>
      </c>
      <c r="J29" s="25">
        <f t="shared" si="1"/>
        <v>665259</v>
      </c>
      <c r="K29" s="25">
        <f t="shared" si="2"/>
        <v>707308</v>
      </c>
      <c r="L29" s="25">
        <f t="shared" si="2"/>
        <v>631296</v>
      </c>
    </row>
    <row r="30" spans="1:12" ht="14.1" customHeight="1" x14ac:dyDescent="0.25">
      <c r="A30" s="23" t="s">
        <v>58</v>
      </c>
      <c r="B30" s="24" t="s">
        <v>59</v>
      </c>
      <c r="C30" s="25">
        <v>0</v>
      </c>
      <c r="D30" s="25">
        <v>0</v>
      </c>
      <c r="E30" s="25"/>
      <c r="F30" s="25">
        <v>0</v>
      </c>
      <c r="G30" s="25">
        <v>0</v>
      </c>
      <c r="H30" s="25"/>
      <c r="I30" s="25">
        <v>0</v>
      </c>
      <c r="J30" s="25">
        <f t="shared" si="1"/>
        <v>0</v>
      </c>
      <c r="K30" s="25">
        <f t="shared" si="2"/>
        <v>0</v>
      </c>
      <c r="L30" s="25">
        <f t="shared" si="2"/>
        <v>0</v>
      </c>
    </row>
    <row r="31" spans="1:12" ht="14.1" customHeight="1" x14ac:dyDescent="0.25">
      <c r="A31" s="23" t="s">
        <v>60</v>
      </c>
      <c r="B31" s="24" t="s">
        <v>61</v>
      </c>
      <c r="C31" s="25">
        <v>0</v>
      </c>
      <c r="D31" s="25">
        <v>0</v>
      </c>
      <c r="E31" s="25"/>
      <c r="F31" s="25">
        <v>0</v>
      </c>
      <c r="G31" s="25">
        <v>0</v>
      </c>
      <c r="H31" s="25"/>
      <c r="I31" s="25">
        <v>0</v>
      </c>
      <c r="J31" s="25">
        <f t="shared" si="1"/>
        <v>0</v>
      </c>
      <c r="K31" s="25">
        <f t="shared" si="2"/>
        <v>0</v>
      </c>
      <c r="L31" s="25">
        <f t="shared" si="2"/>
        <v>0</v>
      </c>
    </row>
    <row r="32" spans="1:12" ht="14.1" customHeight="1" x14ac:dyDescent="0.25">
      <c r="A32" s="23" t="s">
        <v>62</v>
      </c>
      <c r="B32" s="27" t="s">
        <v>63</v>
      </c>
      <c r="C32" s="25">
        <f>C25+C26+C27+C28+C30+C31</f>
        <v>1111952</v>
      </c>
      <c r="D32" s="25">
        <f t="shared" ref="D32:I32" si="5">D25+D26+D27+D28+D30+D31</f>
        <v>1177487</v>
      </c>
      <c r="E32" s="25">
        <f t="shared" si="5"/>
        <v>1105670</v>
      </c>
      <c r="F32" s="25">
        <f t="shared" si="5"/>
        <v>4195</v>
      </c>
      <c r="G32" s="25">
        <f t="shared" si="5"/>
        <v>4195</v>
      </c>
      <c r="H32" s="25">
        <f t="shared" si="5"/>
        <v>0</v>
      </c>
      <c r="I32" s="25">
        <f t="shared" si="5"/>
        <v>0</v>
      </c>
      <c r="J32" s="25">
        <f t="shared" si="1"/>
        <v>1116147</v>
      </c>
      <c r="K32" s="25">
        <f t="shared" si="2"/>
        <v>1181682</v>
      </c>
      <c r="L32" s="25">
        <f t="shared" si="2"/>
        <v>1105670</v>
      </c>
    </row>
    <row r="33" spans="1:12" ht="14.1" customHeight="1" x14ac:dyDescent="0.25">
      <c r="A33" s="23" t="s">
        <v>64</v>
      </c>
      <c r="B33" s="27" t="s">
        <v>65</v>
      </c>
      <c r="C33" s="25">
        <f>C24+C32</f>
        <v>2937297</v>
      </c>
      <c r="D33" s="25">
        <f t="shared" ref="D33:I33" si="6">D24+D32</f>
        <v>5933689</v>
      </c>
      <c r="E33" s="25">
        <f t="shared" si="6"/>
        <v>5285309</v>
      </c>
      <c r="F33" s="25">
        <f t="shared" si="6"/>
        <v>9021</v>
      </c>
      <c r="G33" s="25">
        <f t="shared" si="6"/>
        <v>9021</v>
      </c>
      <c r="H33" s="25">
        <f t="shared" si="6"/>
        <v>3137</v>
      </c>
      <c r="I33" s="25">
        <f t="shared" si="6"/>
        <v>0</v>
      </c>
      <c r="J33" s="25">
        <f t="shared" si="1"/>
        <v>2946318</v>
      </c>
      <c r="K33" s="25">
        <f t="shared" si="2"/>
        <v>5942710</v>
      </c>
      <c r="L33" s="25">
        <f t="shared" si="2"/>
        <v>5288446</v>
      </c>
    </row>
    <row r="34" spans="1:12" ht="14.1" customHeight="1" x14ac:dyDescent="0.25">
      <c r="A34" s="23" t="s">
        <v>66</v>
      </c>
      <c r="B34" s="24" t="s">
        <v>67</v>
      </c>
      <c r="C34" s="25">
        <v>661064</v>
      </c>
      <c r="D34" s="25">
        <v>703113</v>
      </c>
      <c r="E34" s="25">
        <v>631296</v>
      </c>
      <c r="F34" s="25">
        <v>4195</v>
      </c>
      <c r="G34" s="25">
        <v>4195</v>
      </c>
      <c r="H34" s="25"/>
      <c r="I34" s="25">
        <v>0</v>
      </c>
      <c r="J34" s="25">
        <v>665259</v>
      </c>
      <c r="K34" s="25">
        <f t="shared" si="2"/>
        <v>707308</v>
      </c>
      <c r="L34" s="25">
        <f t="shared" si="2"/>
        <v>631296</v>
      </c>
    </row>
    <row r="35" spans="1:12" ht="14.1" customHeight="1" x14ac:dyDescent="0.25">
      <c r="A35" s="23" t="s">
        <v>68</v>
      </c>
      <c r="B35" s="27" t="s">
        <v>69</v>
      </c>
      <c r="C35" s="25">
        <f t="shared" ref="C35:J35" si="7">C33-C34</f>
        <v>2276233</v>
      </c>
      <c r="D35" s="25">
        <f t="shared" si="7"/>
        <v>5230576</v>
      </c>
      <c r="E35" s="25">
        <f t="shared" si="7"/>
        <v>4654013</v>
      </c>
      <c r="F35" s="25">
        <f t="shared" si="7"/>
        <v>4826</v>
      </c>
      <c r="G35" s="25">
        <f t="shared" si="7"/>
        <v>4826</v>
      </c>
      <c r="H35" s="25">
        <f t="shared" si="7"/>
        <v>3137</v>
      </c>
      <c r="I35" s="25">
        <f t="shared" si="7"/>
        <v>0</v>
      </c>
      <c r="J35" s="25">
        <f t="shared" si="7"/>
        <v>2281059</v>
      </c>
      <c r="K35" s="25">
        <f t="shared" si="2"/>
        <v>5235402</v>
      </c>
      <c r="L35" s="25">
        <f t="shared" si="2"/>
        <v>4657150</v>
      </c>
    </row>
    <row r="36" spans="1:12" ht="14.1" customHeight="1" x14ac:dyDescent="0.25">
      <c r="A36" s="28"/>
      <c r="B36" s="29"/>
      <c r="C36" s="30"/>
      <c r="D36" s="25"/>
      <c r="E36" s="25"/>
      <c r="F36" s="30"/>
      <c r="G36" s="25"/>
      <c r="H36" s="25"/>
      <c r="I36" s="30"/>
      <c r="J36" s="25"/>
      <c r="K36" s="31"/>
      <c r="L36" s="32"/>
    </row>
    <row r="37" spans="1:12" ht="14.1" customHeight="1" x14ac:dyDescent="0.25">
      <c r="A37" s="33"/>
      <c r="B37" s="34"/>
      <c r="C37" s="35"/>
      <c r="D37" s="35"/>
      <c r="E37" s="35"/>
      <c r="F37" s="35"/>
      <c r="G37" s="35"/>
      <c r="H37" s="35"/>
      <c r="I37" s="36"/>
      <c r="J37" s="35"/>
      <c r="K37" s="37"/>
    </row>
    <row r="38" spans="1:12" ht="14.1" customHeight="1" x14ac:dyDescent="0.25">
      <c r="A38" s="33"/>
      <c r="B38" s="34"/>
      <c r="C38" s="35"/>
      <c r="D38" s="35"/>
      <c r="E38" s="35"/>
      <c r="F38" s="35"/>
      <c r="G38" s="35"/>
      <c r="H38" s="35"/>
      <c r="I38" s="36"/>
      <c r="J38" s="35"/>
      <c r="K38" s="37"/>
    </row>
    <row r="39" spans="1:12" ht="14.1" customHeight="1" x14ac:dyDescent="0.25">
      <c r="A39" s="33"/>
      <c r="B39" s="38" t="s">
        <v>0</v>
      </c>
      <c r="C39" s="35"/>
      <c r="D39" s="35"/>
      <c r="E39" s="35"/>
      <c r="F39" s="35"/>
      <c r="G39" s="35"/>
      <c r="H39" s="35"/>
      <c r="I39" s="36"/>
      <c r="J39" s="39"/>
      <c r="K39" s="40"/>
      <c r="L39" s="40"/>
    </row>
    <row r="40" spans="1:12" ht="17.100000000000001" customHeight="1" x14ac:dyDescent="0.25">
      <c r="A40" s="4"/>
      <c r="B40" s="5"/>
      <c r="C40" s="6" t="s">
        <v>1</v>
      </c>
      <c r="D40" s="6"/>
      <c r="E40" s="6"/>
      <c r="F40" s="6"/>
      <c r="G40" s="6"/>
      <c r="H40" s="6"/>
      <c r="I40" s="6"/>
      <c r="J40" s="7" t="s">
        <v>2</v>
      </c>
      <c r="K40" s="8"/>
      <c r="L40" s="9"/>
    </row>
    <row r="41" spans="1:12" ht="15.75" customHeight="1" x14ac:dyDescent="0.25">
      <c r="A41" s="4"/>
      <c r="B41" s="10"/>
      <c r="C41" s="6"/>
      <c r="D41" s="6"/>
      <c r="E41" s="6"/>
      <c r="F41" s="6"/>
      <c r="G41" s="6"/>
      <c r="H41" s="6"/>
      <c r="I41" s="6"/>
      <c r="J41" s="11"/>
      <c r="K41" s="12"/>
      <c r="L41" s="13"/>
    </row>
    <row r="42" spans="1:12" ht="18" customHeight="1" x14ac:dyDescent="0.25">
      <c r="A42" s="4"/>
      <c r="B42" s="10"/>
      <c r="C42" s="14"/>
      <c r="D42" s="14"/>
      <c r="E42" s="14"/>
      <c r="F42" s="14"/>
      <c r="G42" s="14"/>
      <c r="H42" s="14"/>
      <c r="I42" s="14"/>
      <c r="J42" s="15"/>
      <c r="K42" s="16" t="s">
        <v>70</v>
      </c>
    </row>
    <row r="43" spans="1:12" ht="21" customHeight="1" x14ac:dyDescent="0.25">
      <c r="A43" s="17"/>
      <c r="B43" s="18" t="s">
        <v>71</v>
      </c>
      <c r="C43" s="19"/>
      <c r="D43" s="19"/>
      <c r="E43" s="19"/>
      <c r="F43" s="20"/>
      <c r="G43" s="20"/>
      <c r="H43" s="20"/>
      <c r="I43" s="20"/>
      <c r="J43" s="20"/>
      <c r="K43" s="20" t="s">
        <v>5</v>
      </c>
    </row>
    <row r="44" spans="1:12" ht="51" customHeight="1" x14ac:dyDescent="0.25">
      <c r="A44" s="21" t="s">
        <v>6</v>
      </c>
      <c r="B44" s="22" t="s">
        <v>7</v>
      </c>
      <c r="C44" s="22" t="s">
        <v>8</v>
      </c>
      <c r="D44" s="22" t="s">
        <v>9</v>
      </c>
      <c r="E44" s="22" t="s">
        <v>10</v>
      </c>
      <c r="F44" s="22" t="s">
        <v>11</v>
      </c>
      <c r="G44" s="22" t="s">
        <v>12</v>
      </c>
      <c r="H44" s="22" t="s">
        <v>13</v>
      </c>
      <c r="I44" s="22" t="s">
        <v>14</v>
      </c>
      <c r="J44" s="22" t="s">
        <v>15</v>
      </c>
      <c r="K44" s="22" t="s">
        <v>16</v>
      </c>
      <c r="L44" s="22" t="s">
        <v>17</v>
      </c>
    </row>
    <row r="45" spans="1:12" ht="14.1" customHeight="1" x14ac:dyDescent="0.25">
      <c r="A45" s="28" t="s">
        <v>18</v>
      </c>
      <c r="B45" s="41" t="s">
        <v>72</v>
      </c>
      <c r="C45" s="42">
        <f t="shared" ref="C45:I45" si="8">C46+C47+C48+C49+C50+C53</f>
        <v>1778203</v>
      </c>
      <c r="D45" s="42">
        <f t="shared" si="8"/>
        <v>1964214</v>
      </c>
      <c r="E45" s="42">
        <f t="shared" si="8"/>
        <v>1556321</v>
      </c>
      <c r="F45" s="42">
        <f t="shared" si="8"/>
        <v>34071</v>
      </c>
      <c r="G45" s="42">
        <f t="shared" si="8"/>
        <v>42256</v>
      </c>
      <c r="H45" s="42">
        <f t="shared" si="8"/>
        <v>41517</v>
      </c>
      <c r="I45" s="42">
        <f t="shared" si="8"/>
        <v>0</v>
      </c>
      <c r="J45" s="25">
        <f>C45+F45+I45</f>
        <v>1812274</v>
      </c>
      <c r="K45" s="25">
        <f>D45+G45</f>
        <v>2006470</v>
      </c>
      <c r="L45" s="25">
        <f>E45+H45</f>
        <v>1597838</v>
      </c>
    </row>
    <row r="46" spans="1:12" ht="14.1" customHeight="1" x14ac:dyDescent="0.25">
      <c r="A46" s="23" t="s">
        <v>73</v>
      </c>
      <c r="B46" s="24" t="s">
        <v>74</v>
      </c>
      <c r="C46" s="25">
        <v>491253</v>
      </c>
      <c r="D46" s="25">
        <v>547193</v>
      </c>
      <c r="E46" s="25">
        <v>505758</v>
      </c>
      <c r="F46" s="25">
        <v>0</v>
      </c>
      <c r="G46" s="25">
        <v>0</v>
      </c>
      <c r="H46" s="25">
        <v>0</v>
      </c>
      <c r="I46" s="25">
        <v>0</v>
      </c>
      <c r="J46" s="25">
        <f t="shared" ref="J46:J65" si="9">C46+F46+I46</f>
        <v>491253</v>
      </c>
      <c r="K46" s="25">
        <f t="shared" ref="K46:L67" si="10">D46+G46</f>
        <v>547193</v>
      </c>
      <c r="L46" s="25">
        <f t="shared" si="10"/>
        <v>505758</v>
      </c>
    </row>
    <row r="47" spans="1:12" ht="14.1" customHeight="1" x14ac:dyDescent="0.25">
      <c r="A47" s="23" t="s">
        <v>75</v>
      </c>
      <c r="B47" s="24" t="s">
        <v>76</v>
      </c>
      <c r="C47" s="25">
        <v>126179</v>
      </c>
      <c r="D47" s="25">
        <v>134962</v>
      </c>
      <c r="E47" s="25">
        <v>130102</v>
      </c>
      <c r="F47" s="25">
        <v>0</v>
      </c>
      <c r="G47" s="25">
        <v>0</v>
      </c>
      <c r="H47" s="25">
        <v>0</v>
      </c>
      <c r="I47" s="25">
        <v>0</v>
      </c>
      <c r="J47" s="25">
        <f t="shared" si="9"/>
        <v>126179</v>
      </c>
      <c r="K47" s="25">
        <f t="shared" si="10"/>
        <v>134962</v>
      </c>
      <c r="L47" s="25">
        <f t="shared" si="10"/>
        <v>130102</v>
      </c>
    </row>
    <row r="48" spans="1:12" ht="14.1" customHeight="1" x14ac:dyDescent="0.25">
      <c r="A48" s="23" t="s">
        <v>77</v>
      </c>
      <c r="B48" s="24" t="s">
        <v>78</v>
      </c>
      <c r="C48" s="25">
        <v>663281</v>
      </c>
      <c r="D48" s="25">
        <v>872961</v>
      </c>
      <c r="E48" s="25">
        <f>752931-124385</f>
        <v>628546</v>
      </c>
      <c r="F48" s="25">
        <v>9021</v>
      </c>
      <c r="G48" s="25">
        <v>9021</v>
      </c>
      <c r="H48" s="25">
        <v>9029</v>
      </c>
      <c r="I48" s="25">
        <v>0</v>
      </c>
      <c r="J48" s="25">
        <f t="shared" si="9"/>
        <v>672302</v>
      </c>
      <c r="K48" s="25">
        <f t="shared" si="10"/>
        <v>881982</v>
      </c>
      <c r="L48" s="25">
        <f t="shared" si="10"/>
        <v>637575</v>
      </c>
    </row>
    <row r="49" spans="1:12" ht="14.1" customHeight="1" x14ac:dyDescent="0.25">
      <c r="A49" s="23" t="s">
        <v>79</v>
      </c>
      <c r="B49" s="24" t="s">
        <v>80</v>
      </c>
      <c r="C49" s="25">
        <v>2110</v>
      </c>
      <c r="D49" s="25">
        <v>12251</v>
      </c>
      <c r="E49" s="25">
        <v>12247</v>
      </c>
      <c r="F49" s="25">
        <v>21850</v>
      </c>
      <c r="G49" s="25">
        <v>22958</v>
      </c>
      <c r="H49" s="25">
        <v>22946</v>
      </c>
      <c r="I49" s="25">
        <v>0</v>
      </c>
      <c r="J49" s="25">
        <f t="shared" si="9"/>
        <v>23960</v>
      </c>
      <c r="K49" s="25">
        <f t="shared" si="10"/>
        <v>35209</v>
      </c>
      <c r="L49" s="25">
        <f t="shared" si="10"/>
        <v>35193</v>
      </c>
    </row>
    <row r="50" spans="1:12" ht="14.1" customHeight="1" x14ac:dyDescent="0.25">
      <c r="A50" s="23" t="s">
        <v>81</v>
      </c>
      <c r="B50" s="24" t="s">
        <v>82</v>
      </c>
      <c r="C50" s="25">
        <f t="shared" ref="C50:I50" si="11">C51+C52</f>
        <v>296612</v>
      </c>
      <c r="D50" s="25">
        <f t="shared" si="11"/>
        <v>295822</v>
      </c>
      <c r="E50" s="25">
        <f t="shared" si="11"/>
        <v>279668</v>
      </c>
      <c r="F50" s="25">
        <f t="shared" si="11"/>
        <v>3200</v>
      </c>
      <c r="G50" s="25">
        <v>10277</v>
      </c>
      <c r="H50" s="25">
        <v>9542</v>
      </c>
      <c r="I50" s="25">
        <f t="shared" si="11"/>
        <v>0</v>
      </c>
      <c r="J50" s="25">
        <f t="shared" si="9"/>
        <v>299812</v>
      </c>
      <c r="K50" s="25">
        <f t="shared" si="10"/>
        <v>306099</v>
      </c>
      <c r="L50" s="25">
        <f t="shared" si="10"/>
        <v>289210</v>
      </c>
    </row>
    <row r="51" spans="1:12" ht="14.1" customHeight="1" x14ac:dyDescent="0.25">
      <c r="A51" s="23" t="s">
        <v>83</v>
      </c>
      <c r="B51" s="24" t="s">
        <v>84</v>
      </c>
      <c r="C51" s="25">
        <v>181716</v>
      </c>
      <c r="D51" s="25">
        <v>177187</v>
      </c>
      <c r="E51" s="25">
        <v>176581</v>
      </c>
      <c r="F51" s="25">
        <v>3200</v>
      </c>
      <c r="G51" s="25">
        <v>10277</v>
      </c>
      <c r="H51" s="25">
        <v>9542</v>
      </c>
      <c r="I51" s="25">
        <v>0</v>
      </c>
      <c r="J51" s="25">
        <f t="shared" si="9"/>
        <v>184916</v>
      </c>
      <c r="K51" s="25">
        <f t="shared" si="10"/>
        <v>187464</v>
      </c>
      <c r="L51" s="25">
        <f t="shared" si="10"/>
        <v>186123</v>
      </c>
    </row>
    <row r="52" spans="1:12" ht="14.1" customHeight="1" x14ac:dyDescent="0.25">
      <c r="A52" s="23" t="s">
        <v>85</v>
      </c>
      <c r="B52" s="24" t="s">
        <v>86</v>
      </c>
      <c r="C52" s="25">
        <v>114896</v>
      </c>
      <c r="D52" s="25">
        <v>118635</v>
      </c>
      <c r="E52" s="25">
        <v>103087</v>
      </c>
      <c r="F52" s="25">
        <v>0</v>
      </c>
      <c r="G52" s="25">
        <v>0</v>
      </c>
      <c r="H52" s="25">
        <v>0</v>
      </c>
      <c r="I52" s="25">
        <v>0</v>
      </c>
      <c r="J52" s="25">
        <f t="shared" si="9"/>
        <v>114896</v>
      </c>
      <c r="K52" s="25">
        <f t="shared" si="10"/>
        <v>118635</v>
      </c>
      <c r="L52" s="25">
        <f t="shared" si="10"/>
        <v>103087</v>
      </c>
    </row>
    <row r="53" spans="1:12" ht="14.1" customHeight="1" x14ac:dyDescent="0.25">
      <c r="A53" s="23" t="s">
        <v>87</v>
      </c>
      <c r="B53" s="24" t="s">
        <v>88</v>
      </c>
      <c r="C53" s="25">
        <v>198768</v>
      </c>
      <c r="D53" s="25">
        <v>101025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f t="shared" si="9"/>
        <v>198768</v>
      </c>
      <c r="K53" s="25">
        <f t="shared" si="10"/>
        <v>101025</v>
      </c>
      <c r="L53" s="25">
        <f t="shared" si="10"/>
        <v>0</v>
      </c>
    </row>
    <row r="54" spans="1:12" ht="14.1" customHeight="1" x14ac:dyDescent="0.25">
      <c r="A54" s="23" t="s">
        <v>20</v>
      </c>
      <c r="B54" s="24" t="s">
        <v>89</v>
      </c>
      <c r="C54" s="25">
        <f>C55+C56+C57</f>
        <v>468785</v>
      </c>
      <c r="D54" s="25">
        <f t="shared" ref="D54:I54" si="12">D55+D56+D57</f>
        <v>2988468</v>
      </c>
      <c r="E54" s="25">
        <f t="shared" si="12"/>
        <v>2431784</v>
      </c>
      <c r="F54" s="25">
        <f t="shared" si="12"/>
        <v>0</v>
      </c>
      <c r="G54" s="25">
        <f t="shared" si="12"/>
        <v>0</v>
      </c>
      <c r="H54" s="25">
        <f t="shared" si="12"/>
        <v>0</v>
      </c>
      <c r="I54" s="25">
        <f t="shared" si="12"/>
        <v>0</v>
      </c>
      <c r="J54" s="25">
        <f t="shared" si="9"/>
        <v>468785</v>
      </c>
      <c r="K54" s="25">
        <f t="shared" si="10"/>
        <v>2988468</v>
      </c>
      <c r="L54" s="25">
        <f t="shared" si="10"/>
        <v>2431784</v>
      </c>
    </row>
    <row r="55" spans="1:12" ht="14.1" customHeight="1" x14ac:dyDescent="0.25">
      <c r="A55" s="23" t="s">
        <v>22</v>
      </c>
      <c r="B55" s="24" t="s">
        <v>90</v>
      </c>
      <c r="C55" s="25">
        <v>468785</v>
      </c>
      <c r="D55" s="25">
        <v>2987485</v>
      </c>
      <c r="E55" s="25">
        <f>2306416+124385</f>
        <v>2430801</v>
      </c>
      <c r="F55" s="25">
        <v>0</v>
      </c>
      <c r="G55" s="25">
        <v>0</v>
      </c>
      <c r="H55" s="25">
        <v>0</v>
      </c>
      <c r="I55" s="25">
        <v>0</v>
      </c>
      <c r="J55" s="25">
        <f t="shared" si="9"/>
        <v>468785</v>
      </c>
      <c r="K55" s="25">
        <f t="shared" si="10"/>
        <v>2987485</v>
      </c>
      <c r="L55" s="25">
        <f t="shared" si="10"/>
        <v>2430801</v>
      </c>
    </row>
    <row r="56" spans="1:12" ht="14.1" customHeight="1" x14ac:dyDescent="0.25">
      <c r="A56" s="23" t="s">
        <v>91</v>
      </c>
      <c r="B56" s="24" t="s">
        <v>92</v>
      </c>
      <c r="C56" s="25">
        <v>0</v>
      </c>
      <c r="D56" s="25">
        <v>0</v>
      </c>
      <c r="E56" s="25"/>
      <c r="F56" s="25">
        <v>0</v>
      </c>
      <c r="G56" s="25">
        <v>0</v>
      </c>
      <c r="H56" s="25">
        <v>0</v>
      </c>
      <c r="I56" s="25">
        <v>0</v>
      </c>
      <c r="J56" s="25">
        <f t="shared" si="9"/>
        <v>0</v>
      </c>
      <c r="K56" s="25">
        <f t="shared" si="10"/>
        <v>0</v>
      </c>
      <c r="L56" s="25">
        <f t="shared" si="10"/>
        <v>0</v>
      </c>
    </row>
    <row r="57" spans="1:12" ht="14.1" customHeight="1" x14ac:dyDescent="0.25">
      <c r="A57" s="23" t="s">
        <v>93</v>
      </c>
      <c r="B57" s="24" t="s">
        <v>94</v>
      </c>
      <c r="C57" s="25">
        <v>0</v>
      </c>
      <c r="D57" s="25">
        <v>983</v>
      </c>
      <c r="E57" s="25">
        <v>983</v>
      </c>
      <c r="F57" s="25">
        <v>0</v>
      </c>
      <c r="G57" s="25">
        <v>0</v>
      </c>
      <c r="H57" s="25">
        <v>0</v>
      </c>
      <c r="I57" s="25">
        <v>0</v>
      </c>
      <c r="J57" s="25">
        <f t="shared" si="9"/>
        <v>0</v>
      </c>
      <c r="K57" s="25">
        <f t="shared" si="10"/>
        <v>983</v>
      </c>
      <c r="L57" s="25">
        <f t="shared" si="10"/>
        <v>983</v>
      </c>
    </row>
    <row r="58" spans="1:12" ht="14.1" customHeight="1" x14ac:dyDescent="0.25">
      <c r="A58" s="23" t="s">
        <v>30</v>
      </c>
      <c r="B58" s="27" t="s">
        <v>95</v>
      </c>
      <c r="C58" s="25">
        <f>C45+C54</f>
        <v>2246988</v>
      </c>
      <c r="D58" s="25">
        <f t="shared" ref="D58:I58" si="13">D45+D54</f>
        <v>4952682</v>
      </c>
      <c r="E58" s="25">
        <f t="shared" si="13"/>
        <v>3988105</v>
      </c>
      <c r="F58" s="25">
        <f t="shared" si="13"/>
        <v>34071</v>
      </c>
      <c r="G58" s="25">
        <f t="shared" si="13"/>
        <v>42256</v>
      </c>
      <c r="H58" s="25">
        <f t="shared" si="13"/>
        <v>41517</v>
      </c>
      <c r="I58" s="25">
        <f t="shared" si="13"/>
        <v>0</v>
      </c>
      <c r="J58" s="25">
        <f t="shared" si="9"/>
        <v>2281059</v>
      </c>
      <c r="K58" s="25">
        <f t="shared" si="10"/>
        <v>4994938</v>
      </c>
      <c r="L58" s="25">
        <f t="shared" si="10"/>
        <v>4029622</v>
      </c>
    </row>
    <row r="59" spans="1:12" ht="14.1" customHeight="1" x14ac:dyDescent="0.25">
      <c r="A59" s="23" t="s">
        <v>32</v>
      </c>
      <c r="B59" s="24" t="s">
        <v>96</v>
      </c>
      <c r="C59" s="25">
        <v>0</v>
      </c>
      <c r="D59" s="25">
        <v>222608</v>
      </c>
      <c r="E59" s="25">
        <v>222608</v>
      </c>
      <c r="F59" s="25">
        <v>0</v>
      </c>
      <c r="G59" s="25">
        <v>0</v>
      </c>
      <c r="H59" s="25">
        <v>0</v>
      </c>
      <c r="I59" s="25">
        <v>0</v>
      </c>
      <c r="J59" s="25">
        <f t="shared" si="9"/>
        <v>0</v>
      </c>
      <c r="K59" s="25">
        <f t="shared" si="10"/>
        <v>222608</v>
      </c>
      <c r="L59" s="25">
        <f t="shared" si="10"/>
        <v>222608</v>
      </c>
    </row>
    <row r="60" spans="1:12" ht="14.1" customHeight="1" x14ac:dyDescent="0.25">
      <c r="A60" s="23" t="s">
        <v>39</v>
      </c>
      <c r="B60" s="24" t="s">
        <v>97</v>
      </c>
      <c r="C60" s="25">
        <v>0</v>
      </c>
      <c r="D60" s="25">
        <v>0</v>
      </c>
      <c r="E60" s="25"/>
      <c r="F60" s="25">
        <v>0</v>
      </c>
      <c r="G60" s="25">
        <v>0</v>
      </c>
      <c r="H60" s="25">
        <v>0</v>
      </c>
      <c r="I60" s="25">
        <v>0</v>
      </c>
      <c r="J60" s="25">
        <f t="shared" si="9"/>
        <v>0</v>
      </c>
      <c r="K60" s="25">
        <f t="shared" si="10"/>
        <v>0</v>
      </c>
      <c r="L60" s="25">
        <f t="shared" si="10"/>
        <v>0</v>
      </c>
    </row>
    <row r="61" spans="1:12" ht="14.1" customHeight="1" x14ac:dyDescent="0.25">
      <c r="A61" s="23" t="s">
        <v>41</v>
      </c>
      <c r="B61" s="24" t="s">
        <v>98</v>
      </c>
      <c r="C61" s="25">
        <v>665259</v>
      </c>
      <c r="D61" s="25">
        <v>725164</v>
      </c>
      <c r="E61" s="25">
        <v>631296</v>
      </c>
      <c r="F61" s="25">
        <v>0</v>
      </c>
      <c r="G61" s="25">
        <v>0</v>
      </c>
      <c r="H61" s="25">
        <v>0</v>
      </c>
      <c r="I61" s="25">
        <v>0</v>
      </c>
      <c r="J61" s="25">
        <f t="shared" si="9"/>
        <v>665259</v>
      </c>
      <c r="K61" s="25">
        <f t="shared" si="10"/>
        <v>725164</v>
      </c>
      <c r="L61" s="25">
        <f t="shared" si="10"/>
        <v>631296</v>
      </c>
    </row>
    <row r="62" spans="1:12" ht="14.1" customHeight="1" x14ac:dyDescent="0.25">
      <c r="A62" s="23"/>
      <c r="B62" s="24" t="s">
        <v>99</v>
      </c>
      <c r="C62" s="25">
        <v>665259</v>
      </c>
      <c r="D62" s="25">
        <v>707308</v>
      </c>
      <c r="E62" s="25">
        <v>631296</v>
      </c>
      <c r="F62" s="25">
        <v>0</v>
      </c>
      <c r="G62" s="25">
        <v>0</v>
      </c>
      <c r="H62" s="25">
        <v>0</v>
      </c>
      <c r="I62" s="25">
        <v>0</v>
      </c>
      <c r="J62" s="25">
        <f t="shared" si="9"/>
        <v>665259</v>
      </c>
      <c r="K62" s="25">
        <f t="shared" si="10"/>
        <v>707308</v>
      </c>
      <c r="L62" s="25">
        <f t="shared" si="10"/>
        <v>631296</v>
      </c>
    </row>
    <row r="63" spans="1:12" ht="14.1" customHeight="1" x14ac:dyDescent="0.25">
      <c r="A63" s="23" t="s">
        <v>43</v>
      </c>
      <c r="B63" s="24" t="s">
        <v>100</v>
      </c>
      <c r="C63" s="25">
        <v>0</v>
      </c>
      <c r="D63" s="25">
        <v>0</v>
      </c>
      <c r="E63" s="25"/>
      <c r="F63" s="25">
        <v>0</v>
      </c>
      <c r="G63" s="25">
        <v>0</v>
      </c>
      <c r="H63" s="25">
        <v>0</v>
      </c>
      <c r="I63" s="25">
        <v>0</v>
      </c>
      <c r="J63" s="25">
        <f t="shared" si="9"/>
        <v>0</v>
      </c>
      <c r="K63" s="25">
        <f t="shared" si="10"/>
        <v>0</v>
      </c>
      <c r="L63" s="25">
        <f t="shared" si="10"/>
        <v>0</v>
      </c>
    </row>
    <row r="64" spans="1:12" ht="14.1" customHeight="1" x14ac:dyDescent="0.25">
      <c r="A64" s="23" t="s">
        <v>45</v>
      </c>
      <c r="B64" s="27" t="s">
        <v>101</v>
      </c>
      <c r="C64" s="25">
        <f>C59+C60+C61+C63</f>
        <v>665259</v>
      </c>
      <c r="D64" s="25">
        <f t="shared" ref="D64:I64" si="14">D59+D60+D61+D63</f>
        <v>947772</v>
      </c>
      <c r="E64" s="25">
        <f t="shared" si="14"/>
        <v>853904</v>
      </c>
      <c r="F64" s="25">
        <f t="shared" si="14"/>
        <v>0</v>
      </c>
      <c r="G64" s="25">
        <f t="shared" si="14"/>
        <v>0</v>
      </c>
      <c r="H64" s="25">
        <f t="shared" si="14"/>
        <v>0</v>
      </c>
      <c r="I64" s="25">
        <f t="shared" si="14"/>
        <v>0</v>
      </c>
      <c r="J64" s="25">
        <f t="shared" si="9"/>
        <v>665259</v>
      </c>
      <c r="K64" s="25">
        <f t="shared" si="10"/>
        <v>947772</v>
      </c>
      <c r="L64" s="25">
        <f t="shared" si="10"/>
        <v>853904</v>
      </c>
    </row>
    <row r="65" spans="1:12" ht="14.1" customHeight="1" x14ac:dyDescent="0.25">
      <c r="A65" s="23" t="s">
        <v>47</v>
      </c>
      <c r="B65" s="27" t="s">
        <v>102</v>
      </c>
      <c r="C65" s="25">
        <f>C58+C64</f>
        <v>2912247</v>
      </c>
      <c r="D65" s="25">
        <f t="shared" ref="D65:I65" si="15">D58+D64</f>
        <v>5900454</v>
      </c>
      <c r="E65" s="25">
        <f t="shared" si="15"/>
        <v>4842009</v>
      </c>
      <c r="F65" s="25">
        <f t="shared" si="15"/>
        <v>34071</v>
      </c>
      <c r="G65" s="25">
        <f t="shared" si="15"/>
        <v>42256</v>
      </c>
      <c r="H65" s="25">
        <f t="shared" si="15"/>
        <v>41517</v>
      </c>
      <c r="I65" s="25">
        <f t="shared" si="15"/>
        <v>0</v>
      </c>
      <c r="J65" s="25">
        <f t="shared" si="9"/>
        <v>2946318</v>
      </c>
      <c r="K65" s="25">
        <f t="shared" si="10"/>
        <v>5942710</v>
      </c>
      <c r="L65" s="25">
        <f t="shared" si="10"/>
        <v>4883526</v>
      </c>
    </row>
    <row r="66" spans="1:12" ht="14.1" customHeight="1" x14ac:dyDescent="0.25">
      <c r="A66" s="23" t="s">
        <v>49</v>
      </c>
      <c r="B66" s="24" t="s">
        <v>103</v>
      </c>
      <c r="C66" s="25">
        <v>665259</v>
      </c>
      <c r="D66" s="25">
        <v>707308</v>
      </c>
      <c r="E66" s="25">
        <v>631296</v>
      </c>
      <c r="F66" s="25">
        <v>0</v>
      </c>
      <c r="G66" s="25">
        <v>0</v>
      </c>
      <c r="H66" s="25">
        <v>0</v>
      </c>
      <c r="I66" s="25">
        <v>0</v>
      </c>
      <c r="J66" s="25">
        <v>665259</v>
      </c>
      <c r="K66" s="25">
        <f t="shared" si="10"/>
        <v>707308</v>
      </c>
      <c r="L66" s="25">
        <f t="shared" si="10"/>
        <v>631296</v>
      </c>
    </row>
    <row r="67" spans="1:12" ht="14.1" customHeight="1" x14ac:dyDescent="0.25">
      <c r="A67" s="23" t="s">
        <v>51</v>
      </c>
      <c r="B67" s="43" t="s">
        <v>69</v>
      </c>
      <c r="C67" s="25">
        <f t="shared" ref="C67:J67" si="16">C65-C66</f>
        <v>2246988</v>
      </c>
      <c r="D67" s="25">
        <f t="shared" si="16"/>
        <v>5193146</v>
      </c>
      <c r="E67" s="25">
        <f t="shared" si="16"/>
        <v>4210713</v>
      </c>
      <c r="F67" s="25">
        <f t="shared" si="16"/>
        <v>34071</v>
      </c>
      <c r="G67" s="25">
        <f t="shared" si="16"/>
        <v>42256</v>
      </c>
      <c r="H67" s="25">
        <f t="shared" si="16"/>
        <v>41517</v>
      </c>
      <c r="I67" s="25">
        <f t="shared" si="16"/>
        <v>0</v>
      </c>
      <c r="J67" s="25">
        <f t="shared" si="16"/>
        <v>2281059</v>
      </c>
      <c r="K67" s="25">
        <f t="shared" si="10"/>
        <v>5235402</v>
      </c>
      <c r="L67" s="25">
        <f t="shared" si="10"/>
        <v>4252230</v>
      </c>
    </row>
    <row r="68" spans="1:12" ht="14.1" customHeight="1" x14ac:dyDescent="0.25">
      <c r="A68" s="23"/>
      <c r="B68" s="44"/>
      <c r="C68" s="25"/>
      <c r="D68" s="25"/>
      <c r="E68" s="25"/>
      <c r="F68" s="25"/>
      <c r="G68" s="25"/>
      <c r="H68" s="25"/>
      <c r="I68" s="25"/>
      <c r="J68" s="25"/>
      <c r="K68" s="45"/>
      <c r="L68" s="32"/>
    </row>
    <row r="69" spans="1:12" ht="14.1" customHeight="1" x14ac:dyDescent="0.25">
      <c r="A69" s="23"/>
      <c r="B69" s="24"/>
      <c r="C69" s="25"/>
      <c r="D69" s="25"/>
      <c r="E69" s="25"/>
      <c r="F69" s="25"/>
      <c r="G69" s="25"/>
      <c r="H69" s="25"/>
      <c r="I69" s="46"/>
      <c r="J69" s="25"/>
      <c r="K69" s="32"/>
      <c r="L69" s="32"/>
    </row>
    <row r="70" spans="1:12" ht="14.1" customHeight="1" x14ac:dyDescent="0.25">
      <c r="A70" s="23"/>
      <c r="B70" s="43"/>
      <c r="C70" s="25"/>
      <c r="D70" s="25"/>
      <c r="E70" s="25"/>
      <c r="F70" s="25"/>
      <c r="G70" s="25"/>
      <c r="H70" s="25"/>
      <c r="I70" s="25"/>
      <c r="J70" s="25"/>
      <c r="K70" s="31"/>
      <c r="L70" s="31"/>
    </row>
    <row r="71" spans="1:12" ht="14.1" customHeight="1" x14ac:dyDescent="0.25">
      <c r="A71" s="28"/>
      <c r="B71" s="47"/>
      <c r="C71" s="31"/>
      <c r="D71" s="45"/>
      <c r="E71" s="45"/>
      <c r="F71" s="31"/>
      <c r="G71" s="31"/>
      <c r="H71" s="31"/>
      <c r="I71" s="31"/>
      <c r="J71" s="31"/>
      <c r="K71" s="31"/>
      <c r="L71" s="31"/>
    </row>
    <row r="72" spans="1:12" ht="14.1" customHeight="1" x14ac:dyDescent="0.25">
      <c r="B72" s="48" t="s">
        <v>104</v>
      </c>
      <c r="D72" s="49"/>
      <c r="E72" s="49"/>
    </row>
    <row r="73" spans="1:12" ht="12.95" customHeight="1" x14ac:dyDescent="0.25"/>
  </sheetData>
  <mergeCells count="6">
    <mergeCell ref="J1:L1"/>
    <mergeCell ref="C2:I3"/>
    <mergeCell ref="J2:L3"/>
    <mergeCell ref="J39:L39"/>
    <mergeCell ref="C40:I41"/>
    <mergeCell ref="J40:L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2015-06-04T09:03:04Z</dcterms:created>
  <dcterms:modified xsi:type="dcterms:W3CDTF">2015-06-04T09:03:17Z</dcterms:modified>
</cp:coreProperties>
</file>