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0730" windowHeight="11760" firstSheet="1" activeTab="9"/>
  </bookViews>
  <sheets>
    <sheet name="Kiemelt ei." sheetId="1" r:id="rId1"/>
    <sheet name="Kiadás működési, felhalm." sheetId="2" r:id="rId2"/>
    <sheet name="Bevétel működési, felhalm." sheetId="3" r:id="rId3"/>
    <sheet name="Létszám" sheetId="4" r:id="rId4"/>
    <sheet name="Beruházás, felújítás" sheetId="5" r:id="rId5"/>
    <sheet name="Tartalék" sheetId="6" r:id="rId6"/>
    <sheet name="Szociális" sheetId="7" r:id="rId7"/>
    <sheet name="Adott támogatás" sheetId="8" r:id="rId8"/>
    <sheet name="Helyi adók" sheetId="9" r:id="rId9"/>
    <sheet name="felhasználási ütemterv" sheetId="10" r:id="rId10"/>
  </sheets>
  <calcPr calcId="125725"/>
</workbook>
</file>

<file path=xl/calcChain.xml><?xml version="1.0" encoding="utf-8"?>
<calcChain xmlns="http://schemas.openxmlformats.org/spreadsheetml/2006/main">
  <c r="N67" i="10"/>
  <c r="M67"/>
  <c r="L67"/>
  <c r="K67"/>
  <c r="J67"/>
  <c r="I67"/>
  <c r="H67"/>
  <c r="G67"/>
  <c r="F67"/>
  <c r="E67"/>
  <c r="D67"/>
  <c r="C67"/>
  <c r="O66"/>
  <c r="N64"/>
  <c r="M64"/>
  <c r="M65" s="1"/>
  <c r="M68" s="1"/>
  <c r="L64"/>
  <c r="K64"/>
  <c r="J64"/>
  <c r="J65" s="1"/>
  <c r="J68" s="1"/>
  <c r="I64"/>
  <c r="I65" s="1"/>
  <c r="I68" s="1"/>
  <c r="H64"/>
  <c r="G64"/>
  <c r="F64"/>
  <c r="E64"/>
  <c r="E65" s="1"/>
  <c r="E68" s="1"/>
  <c r="D64"/>
  <c r="C64"/>
  <c r="O63"/>
  <c r="O62"/>
  <c r="O61"/>
  <c r="N60"/>
  <c r="M60"/>
  <c r="L60"/>
  <c r="K60"/>
  <c r="J60"/>
  <c r="I60"/>
  <c r="H60"/>
  <c r="G60"/>
  <c r="F60"/>
  <c r="E60"/>
  <c r="D60"/>
  <c r="C60"/>
  <c r="O59"/>
  <c r="O58"/>
  <c r="O57"/>
  <c r="N56"/>
  <c r="N65" s="1"/>
  <c r="N68" s="1"/>
  <c r="M56"/>
  <c r="L56"/>
  <c r="K56"/>
  <c r="J56"/>
  <c r="I56"/>
  <c r="H56"/>
  <c r="G56"/>
  <c r="F56"/>
  <c r="F65" s="1"/>
  <c r="F68" s="1"/>
  <c r="E56"/>
  <c r="D56"/>
  <c r="C56"/>
  <c r="O56" s="1"/>
  <c r="O55"/>
  <c r="O54"/>
  <c r="O53"/>
  <c r="O52"/>
  <c r="N49"/>
  <c r="M49"/>
  <c r="L49"/>
  <c r="K49"/>
  <c r="J49"/>
  <c r="I49"/>
  <c r="H49"/>
  <c r="G49"/>
  <c r="F49"/>
  <c r="E49"/>
  <c r="D49"/>
  <c r="C49"/>
  <c r="O49" s="1"/>
  <c r="O48"/>
  <c r="N45"/>
  <c r="M45"/>
  <c r="L45"/>
  <c r="K45"/>
  <c r="J45"/>
  <c r="I45"/>
  <c r="H45"/>
  <c r="H46" s="1"/>
  <c r="G45"/>
  <c r="F45"/>
  <c r="E45"/>
  <c r="D45"/>
  <c r="C45"/>
  <c r="O45" s="1"/>
  <c r="O44"/>
  <c r="N43"/>
  <c r="M43"/>
  <c r="L43"/>
  <c r="L46" s="1"/>
  <c r="K43"/>
  <c r="J43"/>
  <c r="I43"/>
  <c r="H43"/>
  <c r="G43"/>
  <c r="F43"/>
  <c r="E43"/>
  <c r="D43"/>
  <c r="D46" s="1"/>
  <c r="C43"/>
  <c r="O42"/>
  <c r="O41"/>
  <c r="N40"/>
  <c r="M40"/>
  <c r="L40"/>
  <c r="K40"/>
  <c r="J40"/>
  <c r="I40"/>
  <c r="H40"/>
  <c r="G40"/>
  <c r="F40"/>
  <c r="E40"/>
  <c r="D40"/>
  <c r="C40"/>
  <c r="O39"/>
  <c r="O38"/>
  <c r="N36"/>
  <c r="M36"/>
  <c r="L36"/>
  <c r="K36"/>
  <c r="J36"/>
  <c r="I36"/>
  <c r="H36"/>
  <c r="G36"/>
  <c r="F36"/>
  <c r="E36"/>
  <c r="D36"/>
  <c r="C36"/>
  <c r="O35"/>
  <c r="O34"/>
  <c r="O33"/>
  <c r="N32"/>
  <c r="M32"/>
  <c r="L32"/>
  <c r="K32"/>
  <c r="J32"/>
  <c r="I32"/>
  <c r="H32"/>
  <c r="G32"/>
  <c r="F32"/>
  <c r="E32"/>
  <c r="D32"/>
  <c r="C32"/>
  <c r="O32" s="1"/>
  <c r="O31"/>
  <c r="O30"/>
  <c r="N28"/>
  <c r="M28"/>
  <c r="L28"/>
  <c r="K28"/>
  <c r="J28"/>
  <c r="I28"/>
  <c r="H28"/>
  <c r="G28"/>
  <c r="F28"/>
  <c r="E28"/>
  <c r="D28"/>
  <c r="C28"/>
  <c r="O27"/>
  <c r="O26"/>
  <c r="N25"/>
  <c r="M25"/>
  <c r="L25"/>
  <c r="K25"/>
  <c r="J25"/>
  <c r="I25"/>
  <c r="H25"/>
  <c r="G25"/>
  <c r="F25"/>
  <c r="E25"/>
  <c r="D25"/>
  <c r="C25"/>
  <c r="O25" s="1"/>
  <c r="O24"/>
  <c r="O23"/>
  <c r="O22"/>
  <c r="O21"/>
  <c r="N20"/>
  <c r="M20"/>
  <c r="L20"/>
  <c r="K20"/>
  <c r="J20"/>
  <c r="I20"/>
  <c r="H20"/>
  <c r="G20"/>
  <c r="F20"/>
  <c r="E20"/>
  <c r="D20"/>
  <c r="C20"/>
  <c r="O20" s="1"/>
  <c r="O19"/>
  <c r="O18"/>
  <c r="N17"/>
  <c r="M17"/>
  <c r="M29" s="1"/>
  <c r="L17"/>
  <c r="L29" s="1"/>
  <c r="K17"/>
  <c r="J17"/>
  <c r="I17"/>
  <c r="I29" s="1"/>
  <c r="H17"/>
  <c r="H29" s="1"/>
  <c r="G17"/>
  <c r="F17"/>
  <c r="E17"/>
  <c r="E29" s="1"/>
  <c r="D17"/>
  <c r="D29" s="1"/>
  <c r="C17"/>
  <c r="O16"/>
  <c r="O15"/>
  <c r="O14"/>
  <c r="O13"/>
  <c r="O12"/>
  <c r="N10"/>
  <c r="M10"/>
  <c r="M11" s="1"/>
  <c r="L10"/>
  <c r="K10"/>
  <c r="J10"/>
  <c r="I10"/>
  <c r="I11" s="1"/>
  <c r="H10"/>
  <c r="G10"/>
  <c r="F10"/>
  <c r="E10"/>
  <c r="E11" s="1"/>
  <c r="D10"/>
  <c r="C10"/>
  <c r="O9"/>
  <c r="O8"/>
  <c r="N7"/>
  <c r="M7"/>
  <c r="L7"/>
  <c r="K7"/>
  <c r="K11" s="1"/>
  <c r="J7"/>
  <c r="I7"/>
  <c r="H7"/>
  <c r="G7"/>
  <c r="G11" s="1"/>
  <c r="F7"/>
  <c r="E7"/>
  <c r="D7"/>
  <c r="C7"/>
  <c r="C11" s="1"/>
  <c r="O6"/>
  <c r="O5"/>
  <c r="C15" i="9"/>
  <c r="C19"/>
  <c r="C61" i="8"/>
  <c r="C39"/>
  <c r="O36" i="10" l="1"/>
  <c r="C46"/>
  <c r="G46"/>
  <c r="K46"/>
  <c r="F46"/>
  <c r="J46"/>
  <c r="N46"/>
  <c r="O60"/>
  <c r="D65"/>
  <c r="D68" s="1"/>
  <c r="H65"/>
  <c r="H68" s="1"/>
  <c r="L65"/>
  <c r="L68" s="1"/>
  <c r="F11"/>
  <c r="F37" s="1"/>
  <c r="F47" s="1"/>
  <c r="F50" s="1"/>
  <c r="J11"/>
  <c r="N11"/>
  <c r="N37" s="1"/>
  <c r="N47" s="1"/>
  <c r="N50" s="1"/>
  <c r="D11"/>
  <c r="D37" s="1"/>
  <c r="D47" s="1"/>
  <c r="D50" s="1"/>
  <c r="H11"/>
  <c r="H37" s="1"/>
  <c r="H47" s="1"/>
  <c r="H50" s="1"/>
  <c r="L11"/>
  <c r="C29"/>
  <c r="C37" s="1"/>
  <c r="G29"/>
  <c r="G37" s="1"/>
  <c r="G47" s="1"/>
  <c r="G50" s="1"/>
  <c r="K29"/>
  <c r="K37" s="1"/>
  <c r="K47" s="1"/>
  <c r="K50" s="1"/>
  <c r="O28"/>
  <c r="E46"/>
  <c r="I46"/>
  <c r="M46"/>
  <c r="C65"/>
  <c r="G65"/>
  <c r="G68" s="1"/>
  <c r="K65"/>
  <c r="K68" s="1"/>
  <c r="O10"/>
  <c r="F29"/>
  <c r="J29"/>
  <c r="N29"/>
  <c r="O40"/>
  <c r="O67"/>
  <c r="O11"/>
  <c r="C68"/>
  <c r="E37"/>
  <c r="E47" s="1"/>
  <c r="E50" s="1"/>
  <c r="I37"/>
  <c r="I47" s="1"/>
  <c r="I50" s="1"/>
  <c r="M37"/>
  <c r="M47" s="1"/>
  <c r="M50" s="1"/>
  <c r="J37"/>
  <c r="J47" s="1"/>
  <c r="J50" s="1"/>
  <c r="L37"/>
  <c r="L47" s="1"/>
  <c r="L50" s="1"/>
  <c r="O7"/>
  <c r="O17"/>
  <c r="O43"/>
  <c r="O64"/>
  <c r="C39" i="7"/>
  <c r="C38"/>
  <c r="C25"/>
  <c r="C14" i="5"/>
  <c r="C20"/>
  <c r="O46" i="10" l="1"/>
  <c r="O29"/>
  <c r="O65"/>
  <c r="O68"/>
  <c r="C47"/>
  <c r="O37"/>
  <c r="B20" i="4"/>
  <c r="B28"/>
  <c r="B24"/>
  <c r="F24" i="3"/>
  <c r="F23"/>
  <c r="F18"/>
  <c r="F19" s="1"/>
  <c r="F25" s="1"/>
  <c r="F14"/>
  <c r="F10"/>
  <c r="C25"/>
  <c r="C24"/>
  <c r="C23"/>
  <c r="C19"/>
  <c r="C18"/>
  <c r="C14"/>
  <c r="C10"/>
  <c r="F50" i="2"/>
  <c r="F49"/>
  <c r="F45"/>
  <c r="F43"/>
  <c r="F38"/>
  <c r="F46" s="1"/>
  <c r="F34"/>
  <c r="F30"/>
  <c r="F26"/>
  <c r="F24"/>
  <c r="F18"/>
  <c r="F15"/>
  <c r="F12"/>
  <c r="F35" s="1"/>
  <c r="F11"/>
  <c r="F8"/>
  <c r="C51"/>
  <c r="C50"/>
  <c r="C49"/>
  <c r="C45"/>
  <c r="C43"/>
  <c r="C38"/>
  <c r="C34"/>
  <c r="C30"/>
  <c r="C24"/>
  <c r="C15"/>
  <c r="C18"/>
  <c r="C11"/>
  <c r="C8"/>
  <c r="B29" i="1"/>
  <c r="B31" s="1"/>
  <c r="B19"/>
  <c r="B21" s="1"/>
  <c r="C50" i="10" l="1"/>
  <c r="O50" s="1"/>
  <c r="O47"/>
  <c r="F47" i="2"/>
  <c r="F51" s="1"/>
  <c r="C46"/>
  <c r="C26"/>
  <c r="C12"/>
  <c r="C35" l="1"/>
  <c r="C47" s="1"/>
</calcChain>
</file>

<file path=xl/sharedStrings.xml><?xml version="1.0" encoding="utf-8"?>
<sst xmlns="http://schemas.openxmlformats.org/spreadsheetml/2006/main" count="706" uniqueCount="334">
  <si>
    <t>Az egységes rovatrend szerint a kiemelt kiadási és bevételi jogcímek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</si>
  <si>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</si>
  <si>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</si>
  <si>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</si>
  <si>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</si>
  <si>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</si>
  <si>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</si>
  <si>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</si>
  <si>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</si>
  <si>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</si>
  <si>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</si>
  <si>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</si>
  <si>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</si>
  <si>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</si>
  <si>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</si>
  <si>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</si>
  <si>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</si>
  <si>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</si>
  <si>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</si>
  <si>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</si>
  <si>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</si>
  <si>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</si>
  <si>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 xml:space="preserve">1. sz. melléklet az    3/ 2017.(II.28 .) sz. önkormányzati rendelethez </t>
  </si>
  <si>
    <t>Völcsej Község Önkormányzatának  2017. évi költségvetése</t>
  </si>
  <si>
    <t>ÖNKORMÁNYZATI ELŐIRÁNYZATOK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</si>
  <si>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</si>
  <si>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</si>
  <si>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</si>
  <si>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</si>
  <si>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</si>
  <si>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</si>
  <si>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Törvény szerinti illetmények, munkabérek</t>
  </si>
  <si>
    <t>K1101</t>
  </si>
  <si>
    <t>Béren kívüli juttatások</t>
  </si>
  <si>
    <t>K1107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</si>
  <si>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</si>
  <si>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</si>
  <si>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</si>
  <si>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</si>
  <si>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</si>
  <si>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</si>
  <si>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</si>
  <si>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</si>
  <si>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</si>
  <si>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</si>
  <si>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</si>
  <si>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</si>
  <si>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Üzemeltetési anyagok beszerzése</t>
  </si>
  <si>
    <t>K312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</si>
  <si>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</si>
  <si>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</si>
  <si>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</si>
  <si>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</si>
  <si>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</si>
  <si>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</si>
  <si>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</si>
  <si>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</si>
  <si>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</si>
  <si>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</si>
  <si>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</si>
  <si>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</si>
  <si>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Karbantartási, kisjavítási szolgáltatások</t>
  </si>
  <si>
    <t>K334</t>
  </si>
  <si>
    <t>K335</t>
  </si>
  <si>
    <t>Egyéb szolgáltatások</t>
  </si>
  <si>
    <t>K337</t>
  </si>
  <si>
    <t xml:space="preserve">Szolgáltatási kiadások </t>
  </si>
  <si>
    <t>K33</t>
  </si>
  <si>
    <t>Működési célú előzetesen felszámított általános forgalmi adó</t>
  </si>
  <si>
    <t>K351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</si>
  <si>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</si>
  <si>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</si>
  <si>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</si>
  <si>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</si>
  <si>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</si>
  <si>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</si>
  <si>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</si>
  <si>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</si>
  <si>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K44</t>
  </si>
  <si>
    <t>K45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</si>
  <si>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</si>
  <si>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</si>
  <si>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</si>
  <si>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</si>
  <si>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</si>
  <si>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</si>
  <si>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</si>
  <si>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Működési célú visszatérítendő támogatások, kölcsönök nyújtása államháztartáson belülre</t>
  </si>
  <si>
    <t>K504</t>
  </si>
  <si>
    <t>K505</t>
  </si>
  <si>
    <t>Egyéb működési célú támogatások államháztartáson belülre</t>
  </si>
  <si>
    <t>K506</t>
  </si>
  <si>
    <t>K508</t>
  </si>
  <si>
    <t>Egyéb működési célú támogatások államháztartáson kívülre</t>
  </si>
  <si>
    <t>K511</t>
  </si>
  <si>
    <t>Tartalékok-általános</t>
  </si>
  <si>
    <t>K512</t>
  </si>
  <si>
    <t xml:space="preserve">Egyéb működési célú kiadások </t>
  </si>
  <si>
    <t>K5</t>
  </si>
  <si>
    <t>Működési költségvetés előirányzat csoport</t>
  </si>
  <si>
    <t>Ingatlanok beszerzése, létesítése</t>
  </si>
  <si>
    <t>K62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</si>
  <si>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</si>
  <si>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</si>
  <si>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</si>
  <si>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</si>
  <si>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</si>
  <si>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</si>
  <si>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</si>
  <si>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</si>
  <si>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</si>
  <si>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</si>
  <si>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</si>
  <si>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</si>
  <si>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</si>
  <si>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</si>
  <si>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K82</t>
  </si>
  <si>
    <t>K83</t>
  </si>
  <si>
    <t>K84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</si>
  <si>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</si>
  <si>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</si>
  <si>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</si>
  <si>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</si>
  <si>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</si>
  <si>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</si>
  <si>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</si>
  <si>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</si>
  <si>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</si>
  <si>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</si>
  <si>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>Államháztartáson belüli megelőlegezések visszafizetése</t>
  </si>
  <si>
    <t>K914</t>
  </si>
  <si>
    <t xml:space="preserve">Belföldi finanszírozás kiadásai </t>
  </si>
  <si>
    <t>K91</t>
  </si>
  <si>
    <t xml:space="preserve">Finanszírozási kiadások </t>
  </si>
  <si>
    <t>K9</t>
  </si>
  <si>
    <t xml:space="preserve">2.1. sz.melléklet az 3 /2017.(II.28 ). sz. önkormányzati rendelethez </t>
  </si>
  <si>
    <t>Völcsej Község Önkormányzat  2017. évi költségvetésének mérlege</t>
  </si>
  <si>
    <t xml:space="preserve">Kiadások </t>
  </si>
  <si>
    <t>Működési kiadások előzetesen felszámított általános forgalmi adója</t>
  </si>
  <si>
    <t>Oktatásban résztvevők  pénzbeli juttatásai</t>
  </si>
  <si>
    <t>Rovat-
szám</t>
  </si>
  <si>
    <t>Helyi önkormányzatok működésének általános támogatása</t>
  </si>
  <si>
    <t>B111</t>
  </si>
  <si>
    <t xml:space="preserve">Önkormányzatok működési támogatásai </t>
  </si>
  <si>
    <t>B11</t>
  </si>
  <si>
    <t>Működési célú támogatások államháztartáson belülről</t>
  </si>
  <si>
    <t>B1</t>
  </si>
  <si>
    <t xml:space="preserve">Vagyoni tipusú adók </t>
  </si>
  <si>
    <t>B34</t>
  </si>
  <si>
    <t xml:space="preserve">Értékesítési és forgalmi adók </t>
  </si>
  <si>
    <t>B351</t>
  </si>
  <si>
    <t>Gépjárműadók</t>
  </si>
  <si>
    <t>B354</t>
  </si>
  <si>
    <t xml:space="preserve">Közhatalmi bevételek </t>
  </si>
  <si>
    <t>B3</t>
  </si>
  <si>
    <t>Szolgáltatások ellenértéke</t>
  </si>
  <si>
    <t>B402</t>
  </si>
  <si>
    <t>Ellátási díjak</t>
  </si>
  <si>
    <t>B405</t>
  </si>
  <si>
    <t>Kiszámlázott általános forgalmi adó</t>
  </si>
  <si>
    <t>B406</t>
  </si>
  <si>
    <t xml:space="preserve">Működési bevételek </t>
  </si>
  <si>
    <t>B4</t>
  </si>
  <si>
    <t xml:space="preserve">Költségvetési bevételek </t>
  </si>
  <si>
    <t>B1-B7</t>
  </si>
  <si>
    <t>költségvetési egyenleg  MŰKÖDÉSI</t>
  </si>
  <si>
    <t>költségvetési egyenleg FELHALMOZÁSI</t>
  </si>
  <si>
    <t>Előző év költségvetési maradványának igénybevétele MŰKÖDÉSRE</t>
  </si>
  <si>
    <t>B8131</t>
  </si>
  <si>
    <t xml:space="preserve">Maradvány igénybevétele </t>
  </si>
  <si>
    <t>B813</t>
  </si>
  <si>
    <t xml:space="preserve">Finanszírozási bevételek </t>
  </si>
  <si>
    <t>B8</t>
  </si>
  <si>
    <t xml:space="preserve">2.2. sz.melléklet az 3/2017.(II.28.) sz. önkormányzati rendelethez </t>
  </si>
  <si>
    <t xml:space="preserve">Bevételek </t>
  </si>
  <si>
    <t>Völcsej Község Önkormányzat  2016. évi költségvetése</t>
  </si>
  <si>
    <t>Foglalkoztatottak létszáma (fő)</t>
  </si>
  <si>
    <t>MEGNEVEZÉS</t>
  </si>
  <si>
    <t xml:space="preserve">Költségvetési engedélyezett létszámkeret (álláshely) (fő) ÖNKORMÁNYZAT </t>
  </si>
  <si>
    <t>Költségvetési engedélyezett létszámkeret (álláshely) (fő) KÖLTSÉGVETÉSI SZERV</t>
  </si>
  <si>
    <t>MINDÖSSZESEN</t>
  </si>
  <si>
    <t>;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</si>
  <si>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</si>
  <si>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</si>
  <si>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</si>
  <si>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</si>
  <si>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</si>
  <si>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</si>
  <si>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</si>
  <si>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</si>
  <si>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</si>
  <si>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</si>
  <si>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</si>
  <si>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</si>
  <si>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</si>
  <si>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</si>
  <si>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</si>
  <si>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</si>
  <si>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</si>
  <si>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</si>
  <si>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</si>
  <si>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</si>
  <si>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</si>
  <si>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</si>
  <si>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</si>
  <si>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</si>
  <si>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</si>
  <si>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</si>
  <si>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</si>
  <si>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 xml:space="preserve">3.sz.melléklet az  3 /2017.(II.28.) sz. önkormányzati rendelethez </t>
  </si>
  <si>
    <t>KÖLTSÉGVETÉSI SZERV</t>
  </si>
  <si>
    <t xml:space="preserve">Ingatlanok beszerzése, létesítése </t>
  </si>
  <si>
    <t>Megnevezés</t>
  </si>
  <si>
    <t>Vízközmű ingatlan beruházás</t>
  </si>
  <si>
    <t>Szennyvíz-csatorna ingatlan beruházás</t>
  </si>
  <si>
    <t xml:space="preserve">Járda felújítás Fő u. 101-111, Fő u. 166-180. </t>
  </si>
  <si>
    <t>Vízmű ingatlan felújítás</t>
  </si>
  <si>
    <t>Fő u. 57. sz. tetőfelújítás, homlokzat felújítás</t>
  </si>
  <si>
    <t xml:space="preserve">4.sz.melléklet az 3/2017.(II.28.) sz. önkormányzati rendelethez </t>
  </si>
  <si>
    <t xml:space="preserve">Beruházások és felújítások </t>
  </si>
  <si>
    <t>forint</t>
  </si>
  <si>
    <t>Általános tartalékok</t>
  </si>
  <si>
    <t>Céltartalékok-</t>
  </si>
  <si>
    <t xml:space="preserve">5.sz.melléklet az 3 /2017.(II.28.)    önkormányzati rendelethez </t>
  </si>
  <si>
    <t>Általános- és céltartalékok (forint)</t>
  </si>
  <si>
    <t>eredeti ei.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</si>
  <si>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</si>
  <si>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</si>
  <si>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</si>
  <si>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</si>
  <si>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</si>
  <si>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</si>
  <si>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</si>
  <si>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</si>
  <si>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</si>
  <si>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</si>
  <si>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</si>
  <si>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</si>
  <si>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</si>
  <si>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</si>
  <si>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</si>
  <si>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</si>
  <si>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</si>
  <si>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</si>
  <si>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>K472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</si>
  <si>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</si>
  <si>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</si>
  <si>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</si>
  <si>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</si>
  <si>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</si>
  <si>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</si>
  <si>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</si>
  <si>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</si>
  <si>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</si>
  <si>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K486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</si>
  <si>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</si>
  <si>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</si>
  <si>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</si>
  <si>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K488</t>
  </si>
  <si>
    <t>önkormányzat által saját hatáskörben (nem szociális és gyermekvédelmi előírások alapján) adott természetbeni ellátás</t>
  </si>
  <si>
    <t xml:space="preserve">Egyéb nem intézményi ellátások </t>
  </si>
  <si>
    <t>6.sz.melléklet az   3/2016.(II. 28.) önkormányzati rendelethez</t>
  </si>
  <si>
    <t>Völcsej Község Önkormányzat 2017. évi költségvetése</t>
  </si>
  <si>
    <t>Lakosságnak juttatott támogatások, szociális, rászorultsági jellegű ellátások (forint)</t>
  </si>
  <si>
    <t>Völcsej Község Önkormányzat 2014. évi költségvetése</t>
  </si>
  <si>
    <t>Önkormányzat 2014. évi költségvetése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</si>
  <si>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</si>
  <si>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</si>
  <si>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</si>
  <si>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</si>
  <si>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</si>
  <si>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</si>
  <si>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</si>
  <si>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</si>
  <si>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</si>
  <si>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</si>
  <si>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</si>
  <si>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</si>
  <si>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</si>
  <si>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</si>
  <si>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</si>
  <si>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</si>
  <si>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</si>
  <si>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</si>
  <si>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</si>
  <si>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</si>
  <si>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</si>
  <si>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</si>
  <si>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</si>
  <si>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</si>
  <si>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</si>
  <si>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</si>
  <si>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</si>
  <si>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7.sz.melléklet az   3/2017.(II.28 .) önkormányzati rendelethez</t>
  </si>
  <si>
    <t>Támogatások, kölcsönök nyújtása és törlesztése (forint)</t>
  </si>
  <si>
    <t xml:space="preserve">építményadó </t>
  </si>
  <si>
    <t>magánszemélyek kommunális adója</t>
  </si>
  <si>
    <t>telekadó</t>
  </si>
  <si>
    <t>ebből: állandó jeleggel végzett iparűzési tevékenység után fizetett helyi iparűzési adó</t>
  </si>
  <si>
    <t xml:space="preserve">Termékek és szolgáltatások adói </t>
  </si>
  <si>
    <t>B35</t>
  </si>
  <si>
    <t>8.sz.melléklet az  3 /2017.(II. 28.) önkormányzati rendelethez</t>
  </si>
  <si>
    <t>Helyi adó és egyéb közhatalmi bevételek (forint)</t>
  </si>
  <si>
    <t xml:space="preserve"> Völcsej Község Önkormányzat 2017. évi költségvetése</t>
  </si>
  <si>
    <t>janár</t>
  </si>
  <si>
    <t>február</t>
  </si>
  <si>
    <t>március</t>
  </si>
  <si>
    <t>ápirilis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</si>
  <si>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</si>
  <si>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</si>
  <si>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</si>
  <si>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</si>
  <si>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</si>
  <si>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</si>
  <si>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</si>
  <si>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</si>
  <si>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mindösszesen</t>
  </si>
  <si>
    <t>Munkaruha</t>
  </si>
  <si>
    <t>Élelmiszer</t>
  </si>
  <si>
    <t>Hajtó- és kenőanyagok</t>
  </si>
  <si>
    <t>K3123</t>
  </si>
  <si>
    <t xml:space="preserve">Egyéb üzemelétetési anyagok </t>
  </si>
  <si>
    <t>K3126</t>
  </si>
  <si>
    <t>Rovat
száma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</si>
  <si>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</si>
  <si>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</si>
  <si>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</si>
  <si>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</si>
  <si>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Helyi önkormányzatok kiegészítő támogatásai</t>
  </si>
  <si>
    <t>B116</t>
  </si>
  <si>
    <t>Előző évi kv.maradvány igénybevétele</t>
  </si>
  <si>
    <t>Finanszírozási bevételek</t>
  </si>
  <si>
    <t>Előirányzat felhasználási terv (forint)</t>
  </si>
  <si>
    <t>9.sz.melléklet az  3/2017.(II. 28 .) önkormányzati rendelethez</t>
  </si>
</sst>
</file>

<file path=xl/styles.xml><?xml version="1.0" encoding="utf-8"?>
<styleSheet xmlns="http://schemas.openxmlformats.org/spreadsheetml/2006/main">
  <numFmts count="3">
    <numFmt numFmtId="164" formatCode="\ ##########"/>
    <numFmt numFmtId="165" formatCode="0__"/>
    <numFmt numFmtId="166" formatCode="[$-40E]yyyy/\ mmmm;@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4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u/>
      <sz val="11"/>
      <color indexed="8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6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3" fontId="1" fillId="0" borderId="0" xfId="0" applyNumberFormat="1" applyFont="1"/>
    <xf numFmtId="3" fontId="5" fillId="0" borderId="0" xfId="0" applyNumberFormat="1" applyFont="1"/>
    <xf numFmtId="3" fontId="5" fillId="0" borderId="1" xfId="0" applyNumberFormat="1" applyFont="1" applyBorder="1"/>
    <xf numFmtId="3" fontId="6" fillId="0" borderId="1" xfId="0" applyNumberFormat="1" applyFont="1" applyBorder="1"/>
    <xf numFmtId="0" fontId="7" fillId="0" borderId="0" xfId="0" applyFont="1"/>
    <xf numFmtId="0" fontId="5" fillId="0" borderId="0" xfId="0" applyFont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1" fillId="0" borderId="1" xfId="0" applyFont="1" applyBorder="1"/>
    <xf numFmtId="164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0" fontId="10" fillId="0" borderId="1" xfId="0" applyFont="1" applyBorder="1"/>
    <xf numFmtId="0" fontId="8" fillId="0" borderId="1" xfId="0" applyFont="1" applyFill="1" applyBorder="1" applyAlignment="1">
      <alignment horizontal="left" vertical="center" wrapText="1"/>
    </xf>
    <xf numFmtId="0" fontId="10" fillId="0" borderId="0" xfId="0" applyFont="1"/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3" fillId="4" borderId="1" xfId="0" applyFont="1" applyFill="1" applyBorder="1"/>
    <xf numFmtId="165" fontId="9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4" fontId="2" fillId="5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17" fillId="2" borderId="1" xfId="0" applyFont="1" applyFill="1" applyBorder="1"/>
    <xf numFmtId="0" fontId="1" fillId="0" borderId="0" xfId="0" applyFont="1" applyAlignment="1">
      <alignment horizont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/>
    <xf numFmtId="3" fontId="10" fillId="0" borderId="1" xfId="0" applyNumberFormat="1" applyFont="1" applyBorder="1"/>
    <xf numFmtId="3" fontId="9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/>
    <xf numFmtId="3" fontId="11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lef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/>
    <xf numFmtId="0" fontId="16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/>
    <xf numFmtId="3" fontId="18" fillId="0" borderId="1" xfId="0" applyNumberFormat="1" applyFont="1" applyBorder="1"/>
    <xf numFmtId="3" fontId="19" fillId="0" borderId="1" xfId="0" applyNumberFormat="1" applyFont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/>
    <xf numFmtId="0" fontId="15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NumberFormat="1" applyFont="1"/>
    <xf numFmtId="0" fontId="11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6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/>
    </xf>
    <xf numFmtId="3" fontId="1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3" fontId="9" fillId="0" borderId="1" xfId="0" applyNumberFormat="1" applyFont="1" applyBorder="1" applyAlignment="1">
      <alignment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/>
    <xf numFmtId="3" fontId="25" fillId="0" borderId="0" xfId="0" applyNumberFormat="1" applyFont="1" applyAlignment="1">
      <alignment horizontal="center" wrapText="1"/>
    </xf>
    <xf numFmtId="3" fontId="6" fillId="0" borderId="1" xfId="0" applyNumberFormat="1" applyFont="1" applyBorder="1" applyAlignment="1">
      <alignment horizontal="center"/>
    </xf>
    <xf numFmtId="0" fontId="27" fillId="0" borderId="1" xfId="0" applyFont="1" applyFill="1" applyBorder="1" applyAlignment="1">
      <alignment horizontal="left" vertical="center" wrapText="1"/>
    </xf>
    <xf numFmtId="3" fontId="28" fillId="0" borderId="1" xfId="0" applyNumberFormat="1" applyFont="1" applyBorder="1"/>
    <xf numFmtId="0" fontId="28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6" fontId="29" fillId="0" borderId="1" xfId="0" applyNumberFormat="1" applyFont="1" applyBorder="1" applyAlignment="1">
      <alignment horizontal="center"/>
    </xf>
    <xf numFmtId="166" fontId="30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/>
    </xf>
    <xf numFmtId="3" fontId="6" fillId="0" borderId="0" xfId="0" applyNumberFormat="1" applyFont="1"/>
    <xf numFmtId="0" fontId="6" fillId="0" borderId="0" xfId="0" applyFont="1"/>
    <xf numFmtId="3" fontId="10" fillId="0" borderId="0" xfId="0" applyNumberFormat="1" applyFont="1"/>
    <xf numFmtId="0" fontId="5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/>
    </xf>
    <xf numFmtId="0" fontId="31" fillId="6" borderId="1" xfId="0" applyFont="1" applyFill="1" applyBorder="1"/>
    <xf numFmtId="164" fontId="31" fillId="6" borderId="1" xfId="0" applyNumberFormat="1" applyFont="1" applyFill="1" applyBorder="1" applyAlignment="1">
      <alignment vertical="center"/>
    </xf>
    <xf numFmtId="3" fontId="31" fillId="6" borderId="1" xfId="0" applyNumberFormat="1" applyFont="1" applyFill="1" applyBorder="1"/>
    <xf numFmtId="3" fontId="31" fillId="6" borderId="0" xfId="0" applyNumberFormat="1" applyFont="1" applyFill="1"/>
    <xf numFmtId="0" fontId="32" fillId="6" borderId="0" xfId="0" applyFont="1" applyFill="1"/>
    <xf numFmtId="165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164" fontId="6" fillId="6" borderId="1" xfId="0" applyNumberFormat="1" applyFont="1" applyFill="1" applyBorder="1" applyAlignment="1">
      <alignment vertical="center"/>
    </xf>
    <xf numFmtId="3" fontId="6" fillId="6" borderId="1" xfId="0" applyNumberFormat="1" applyFont="1" applyFill="1" applyBorder="1"/>
    <xf numFmtId="3" fontId="6" fillId="6" borderId="0" xfId="0" applyNumberFormat="1" applyFont="1" applyFill="1"/>
    <xf numFmtId="0" fontId="10" fillId="6" borderId="0" xfId="0" applyFont="1" applyFill="1"/>
    <xf numFmtId="0" fontId="28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3" fontId="5" fillId="6" borderId="1" xfId="0" applyNumberFormat="1" applyFont="1" applyFill="1" applyBorder="1"/>
    <xf numFmtId="3" fontId="5" fillId="6" borderId="0" xfId="0" applyNumberFormat="1" applyFont="1" applyFill="1"/>
    <xf numFmtId="0" fontId="1" fillId="6" borderId="0" xfId="0" applyFont="1" applyFill="1"/>
    <xf numFmtId="0" fontId="12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/>
    <xf numFmtId="0" fontId="12" fillId="6" borderId="1" xfId="0" applyFont="1" applyFill="1" applyBorder="1" applyAlignment="1">
      <alignment horizontal="left" vertical="center" wrapText="1"/>
    </xf>
    <xf numFmtId="0" fontId="6" fillId="6" borderId="0" xfId="0" applyFont="1" applyFill="1"/>
    <xf numFmtId="0" fontId="28" fillId="6" borderId="1" xfId="0" applyFont="1" applyFill="1" applyBorder="1" applyAlignment="1">
      <alignment horizontal="left" vertical="center" wrapText="1"/>
    </xf>
    <xf numFmtId="0" fontId="5" fillId="6" borderId="0" xfId="0" applyFont="1" applyFill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12" fontId="1" fillId="0" borderId="0" xfId="0" applyNumberFormat="1" applyFont="1" applyAlignment="1">
      <alignment horizontal="center"/>
    </xf>
    <xf numFmtId="12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31"/>
  <sheetViews>
    <sheetView workbookViewId="0">
      <selection activeCell="F6" sqref="F6"/>
    </sheetView>
  </sheetViews>
  <sheetFormatPr defaultRowHeight="15"/>
  <cols>
    <col min="1" max="1" width="75" style="2" customWidth="1"/>
    <col min="2" max="2" width="11.28515625" style="6" bestFit="1" customWidth="1"/>
    <col min="3" max="256" width="9.140625" style="2"/>
    <col min="257" max="257" width="75" style="2" customWidth="1"/>
    <col min="258" max="512" width="9.140625" style="2"/>
    <col min="513" max="513" width="75" style="2" customWidth="1"/>
    <col min="514" max="768" width="9.140625" style="2"/>
    <col min="769" max="769" width="75" style="2" customWidth="1"/>
    <col min="770" max="1024" width="9.140625" style="2"/>
    <col min="1025" max="1025" width="75" style="2" customWidth="1"/>
    <col min="1026" max="1280" width="9.140625" style="2"/>
    <col min="1281" max="1281" width="75" style="2" customWidth="1"/>
    <col min="1282" max="1536" width="9.140625" style="2"/>
    <col min="1537" max="1537" width="75" style="2" customWidth="1"/>
    <col min="1538" max="1792" width="9.140625" style="2"/>
    <col min="1793" max="1793" width="75" style="2" customWidth="1"/>
    <col min="1794" max="2048" width="9.140625" style="2"/>
    <col min="2049" max="2049" width="75" style="2" customWidth="1"/>
    <col min="2050" max="2304" width="9.140625" style="2"/>
    <col min="2305" max="2305" width="75" style="2" customWidth="1"/>
    <col min="2306" max="2560" width="9.140625" style="2"/>
    <col min="2561" max="2561" width="75" style="2" customWidth="1"/>
    <col min="2562" max="2816" width="9.140625" style="2"/>
    <col min="2817" max="2817" width="75" style="2" customWidth="1"/>
    <col min="2818" max="3072" width="9.140625" style="2"/>
    <col min="3073" max="3073" width="75" style="2" customWidth="1"/>
    <col min="3074" max="3328" width="9.140625" style="2"/>
    <col min="3329" max="3329" width="75" style="2" customWidth="1"/>
    <col min="3330" max="3584" width="9.140625" style="2"/>
    <col min="3585" max="3585" width="75" style="2" customWidth="1"/>
    <col min="3586" max="3840" width="9.140625" style="2"/>
    <col min="3841" max="3841" width="75" style="2" customWidth="1"/>
    <col min="3842" max="4096" width="9.140625" style="2"/>
    <col min="4097" max="4097" width="75" style="2" customWidth="1"/>
    <col min="4098" max="4352" width="9.140625" style="2"/>
    <col min="4353" max="4353" width="75" style="2" customWidth="1"/>
    <col min="4354" max="4608" width="9.140625" style="2"/>
    <col min="4609" max="4609" width="75" style="2" customWidth="1"/>
    <col min="4610" max="4864" width="9.140625" style="2"/>
    <col min="4865" max="4865" width="75" style="2" customWidth="1"/>
    <col min="4866" max="5120" width="9.140625" style="2"/>
    <col min="5121" max="5121" width="75" style="2" customWidth="1"/>
    <col min="5122" max="5376" width="9.140625" style="2"/>
    <col min="5377" max="5377" width="75" style="2" customWidth="1"/>
    <col min="5378" max="5632" width="9.140625" style="2"/>
    <col min="5633" max="5633" width="75" style="2" customWidth="1"/>
    <col min="5634" max="5888" width="9.140625" style="2"/>
    <col min="5889" max="5889" width="75" style="2" customWidth="1"/>
    <col min="5890" max="6144" width="9.140625" style="2"/>
    <col min="6145" max="6145" width="75" style="2" customWidth="1"/>
    <col min="6146" max="6400" width="9.140625" style="2"/>
    <col min="6401" max="6401" width="75" style="2" customWidth="1"/>
    <col min="6402" max="6656" width="9.140625" style="2"/>
    <col min="6657" max="6657" width="75" style="2" customWidth="1"/>
    <col min="6658" max="6912" width="9.140625" style="2"/>
    <col min="6913" max="6913" width="75" style="2" customWidth="1"/>
    <col min="6914" max="7168" width="9.140625" style="2"/>
    <col min="7169" max="7169" width="75" style="2" customWidth="1"/>
    <col min="7170" max="7424" width="9.140625" style="2"/>
    <col min="7425" max="7425" width="75" style="2" customWidth="1"/>
    <col min="7426" max="7680" width="9.140625" style="2"/>
    <col min="7681" max="7681" width="75" style="2" customWidth="1"/>
    <col min="7682" max="7936" width="9.140625" style="2"/>
    <col min="7937" max="7937" width="75" style="2" customWidth="1"/>
    <col min="7938" max="8192" width="9.140625" style="2"/>
    <col min="8193" max="8193" width="75" style="2" customWidth="1"/>
    <col min="8194" max="8448" width="9.140625" style="2"/>
    <col min="8449" max="8449" width="75" style="2" customWidth="1"/>
    <col min="8450" max="8704" width="9.140625" style="2"/>
    <col min="8705" max="8705" width="75" style="2" customWidth="1"/>
    <col min="8706" max="8960" width="9.140625" style="2"/>
    <col min="8961" max="8961" width="75" style="2" customWidth="1"/>
    <col min="8962" max="9216" width="9.140625" style="2"/>
    <col min="9217" max="9217" width="75" style="2" customWidth="1"/>
    <col min="9218" max="9472" width="9.140625" style="2"/>
    <col min="9473" max="9473" width="75" style="2" customWidth="1"/>
    <col min="9474" max="9728" width="9.140625" style="2"/>
    <col min="9729" max="9729" width="75" style="2" customWidth="1"/>
    <col min="9730" max="9984" width="9.140625" style="2"/>
    <col min="9985" max="9985" width="75" style="2" customWidth="1"/>
    <col min="9986" max="10240" width="9.140625" style="2"/>
    <col min="10241" max="10241" width="75" style="2" customWidth="1"/>
    <col min="10242" max="10496" width="9.140625" style="2"/>
    <col min="10497" max="10497" width="75" style="2" customWidth="1"/>
    <col min="10498" max="10752" width="9.140625" style="2"/>
    <col min="10753" max="10753" width="75" style="2" customWidth="1"/>
    <col min="10754" max="11008" width="9.140625" style="2"/>
    <col min="11009" max="11009" width="75" style="2" customWidth="1"/>
    <col min="11010" max="11264" width="9.140625" style="2"/>
    <col min="11265" max="11265" width="75" style="2" customWidth="1"/>
    <col min="11266" max="11520" width="9.140625" style="2"/>
    <col min="11521" max="11521" width="75" style="2" customWidth="1"/>
    <col min="11522" max="11776" width="9.140625" style="2"/>
    <col min="11777" max="11777" width="75" style="2" customWidth="1"/>
    <col min="11778" max="12032" width="9.140625" style="2"/>
    <col min="12033" max="12033" width="75" style="2" customWidth="1"/>
    <col min="12034" max="12288" width="9.140625" style="2"/>
    <col min="12289" max="12289" width="75" style="2" customWidth="1"/>
    <col min="12290" max="12544" width="9.140625" style="2"/>
    <col min="12545" max="12545" width="75" style="2" customWidth="1"/>
    <col min="12546" max="12800" width="9.140625" style="2"/>
    <col min="12801" max="12801" width="75" style="2" customWidth="1"/>
    <col min="12802" max="13056" width="9.140625" style="2"/>
    <col min="13057" max="13057" width="75" style="2" customWidth="1"/>
    <col min="13058" max="13312" width="9.140625" style="2"/>
    <col min="13313" max="13313" width="75" style="2" customWidth="1"/>
    <col min="13314" max="13568" width="9.140625" style="2"/>
    <col min="13569" max="13569" width="75" style="2" customWidth="1"/>
    <col min="13570" max="13824" width="9.140625" style="2"/>
    <col min="13825" max="13825" width="75" style="2" customWidth="1"/>
    <col min="13826" max="14080" width="9.140625" style="2"/>
    <col min="14081" max="14081" width="75" style="2" customWidth="1"/>
    <col min="14082" max="14336" width="9.140625" style="2"/>
    <col min="14337" max="14337" width="75" style="2" customWidth="1"/>
    <col min="14338" max="14592" width="9.140625" style="2"/>
    <col min="14593" max="14593" width="75" style="2" customWidth="1"/>
    <col min="14594" max="14848" width="9.140625" style="2"/>
    <col min="14849" max="14849" width="75" style="2" customWidth="1"/>
    <col min="14850" max="15104" width="9.140625" style="2"/>
    <col min="15105" max="15105" width="75" style="2" customWidth="1"/>
    <col min="15106" max="15360" width="9.140625" style="2"/>
    <col min="15361" max="15361" width="75" style="2" customWidth="1"/>
    <col min="15362" max="15616" width="9.140625" style="2"/>
    <col min="15617" max="15617" width="75" style="2" customWidth="1"/>
    <col min="15618" max="15872" width="9.140625" style="2"/>
    <col min="15873" max="15873" width="75" style="2" customWidth="1"/>
    <col min="15874" max="16128" width="9.140625" style="2"/>
    <col min="16129" max="16129" width="75" style="2" customWidth="1"/>
    <col min="16130" max="16384" width="9.140625" style="2"/>
  </cols>
  <sheetData>
    <row r="3" spans="1:2">
      <c r="A3" s="143" t="s">
        <v>22</v>
      </c>
      <c r="B3" s="143"/>
    </row>
    <row r="4" spans="1:2" ht="15.75">
      <c r="A4" s="144" t="s">
        <v>23</v>
      </c>
      <c r="B4" s="145"/>
    </row>
    <row r="5" spans="1:2" ht="20.25" customHeight="1">
      <c r="A5" s="146" t="s">
        <v>0</v>
      </c>
      <c r="B5" s="145"/>
    </row>
    <row r="10" spans="1:2">
      <c r="B10" s="7" t="s">
        <v>220</v>
      </c>
    </row>
    <row r="11" spans="1:2">
      <c r="A11" s="3" t="s">
        <v>1</v>
      </c>
      <c r="B11" s="8">
        <v>5243464</v>
      </c>
    </row>
    <row r="12" spans="1:2">
      <c r="A12" s="3" t="s">
        <v>2</v>
      </c>
      <c r="B12" s="8">
        <v>1217887</v>
      </c>
    </row>
    <row r="13" spans="1:2">
      <c r="A13" s="3" t="s">
        <v>3</v>
      </c>
      <c r="B13" s="8">
        <v>12702828</v>
      </c>
    </row>
    <row r="14" spans="1:2">
      <c r="A14" s="3" t="s">
        <v>4</v>
      </c>
      <c r="B14" s="8">
        <v>640000</v>
      </c>
    </row>
    <row r="15" spans="1:2">
      <c r="A15" s="3" t="s">
        <v>5</v>
      </c>
      <c r="B15" s="8">
        <v>14198693</v>
      </c>
    </row>
    <row r="16" spans="1:2">
      <c r="A16" s="3" t="s">
        <v>6</v>
      </c>
      <c r="B16" s="8">
        <v>7410236</v>
      </c>
    </row>
    <row r="17" spans="1:2">
      <c r="A17" s="3" t="s">
        <v>7</v>
      </c>
      <c r="B17" s="8">
        <v>20907250</v>
      </c>
    </row>
    <row r="18" spans="1:2">
      <c r="A18" s="3" t="s">
        <v>8</v>
      </c>
      <c r="B18" s="8">
        <v>210000</v>
      </c>
    </row>
    <row r="19" spans="1:2">
      <c r="A19" s="4" t="s">
        <v>9</v>
      </c>
      <c r="B19" s="9">
        <f>SUM(B11:B18)</f>
        <v>62530358</v>
      </c>
    </row>
    <row r="20" spans="1:2">
      <c r="A20" s="4" t="s">
        <v>10</v>
      </c>
      <c r="B20" s="9">
        <v>747815</v>
      </c>
    </row>
    <row r="21" spans="1:2">
      <c r="A21" s="5" t="s">
        <v>11</v>
      </c>
      <c r="B21" s="9">
        <f>SUM(B19:B20)</f>
        <v>63278173</v>
      </c>
    </row>
    <row r="22" spans="1:2">
      <c r="A22" s="3" t="s">
        <v>12</v>
      </c>
      <c r="B22" s="8">
        <v>18916837</v>
      </c>
    </row>
    <row r="23" spans="1:2">
      <c r="A23" s="3" t="s">
        <v>13</v>
      </c>
      <c r="B23" s="8">
        <v>0</v>
      </c>
    </row>
    <row r="24" spans="1:2">
      <c r="A24" s="3" t="s">
        <v>14</v>
      </c>
      <c r="B24" s="8">
        <v>3863000</v>
      </c>
    </row>
    <row r="25" spans="1:2">
      <c r="A25" s="3" t="s">
        <v>15</v>
      </c>
      <c r="B25" s="8">
        <v>9277752</v>
      </c>
    </row>
    <row r="26" spans="1:2">
      <c r="A26" s="3" t="s">
        <v>16</v>
      </c>
      <c r="B26" s="8">
        <v>0</v>
      </c>
    </row>
    <row r="27" spans="1:2">
      <c r="A27" s="3" t="s">
        <v>17</v>
      </c>
      <c r="B27" s="8">
        <v>0</v>
      </c>
    </row>
    <row r="28" spans="1:2">
      <c r="A28" s="3" t="s">
        <v>18</v>
      </c>
      <c r="B28" s="8">
        <v>0</v>
      </c>
    </row>
    <row r="29" spans="1:2">
      <c r="A29" s="4" t="s">
        <v>19</v>
      </c>
      <c r="B29" s="9">
        <f>SUM(B22:B28)</f>
        <v>32057589</v>
      </c>
    </row>
    <row r="30" spans="1:2">
      <c r="A30" s="4" t="s">
        <v>20</v>
      </c>
      <c r="B30" s="9">
        <v>31220594</v>
      </c>
    </row>
    <row r="31" spans="1:2">
      <c r="A31" s="5" t="s">
        <v>21</v>
      </c>
      <c r="B31" s="9">
        <f>SUM(B29:B30)</f>
        <v>63278183</v>
      </c>
    </row>
  </sheetData>
  <mergeCells count="3"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V81"/>
  <sheetViews>
    <sheetView tabSelected="1" workbookViewId="0">
      <selection activeCell="Q9" sqref="Q9"/>
    </sheetView>
  </sheetViews>
  <sheetFormatPr defaultRowHeight="15"/>
  <cols>
    <col min="1" max="1" width="66.140625" style="2" customWidth="1"/>
    <col min="2" max="2" width="8.5703125" style="2" customWidth="1"/>
    <col min="3" max="3" width="10.140625" style="2" customWidth="1"/>
    <col min="4" max="6" width="10.7109375" style="2" bestFit="1" customWidth="1"/>
    <col min="7" max="7" width="11.28515625" style="2" bestFit="1" customWidth="1"/>
    <col min="8" max="8" width="10.7109375" style="2" bestFit="1" customWidth="1"/>
    <col min="9" max="9" width="10.28515625" style="2" customWidth="1"/>
    <col min="10" max="10" width="11.28515625" style="2" bestFit="1" customWidth="1"/>
    <col min="11" max="11" width="11.28515625" style="2" customWidth="1"/>
    <col min="12" max="12" width="12" style="2" customWidth="1"/>
    <col min="13" max="13" width="11.5703125" style="2" customWidth="1"/>
    <col min="14" max="14" width="12" style="2" customWidth="1"/>
    <col min="15" max="15" width="14.140625" style="2" customWidth="1"/>
    <col min="16" max="16" width="11.85546875" style="6" bestFit="1" customWidth="1"/>
    <col min="17" max="256" width="9.140625" style="2"/>
    <col min="257" max="257" width="66.140625" style="2" customWidth="1"/>
    <col min="258" max="258" width="8.5703125" style="2" customWidth="1"/>
    <col min="259" max="259" width="10.140625" style="2" customWidth="1"/>
    <col min="260" max="262" width="10.7109375" style="2" bestFit="1" customWidth="1"/>
    <col min="263" max="263" width="11.28515625" style="2" bestFit="1" customWidth="1"/>
    <col min="264" max="264" width="10.7109375" style="2" bestFit="1" customWidth="1"/>
    <col min="265" max="265" width="10.28515625" style="2" customWidth="1"/>
    <col min="266" max="266" width="11.28515625" style="2" bestFit="1" customWidth="1"/>
    <col min="267" max="267" width="11.28515625" style="2" customWidth="1"/>
    <col min="268" max="268" width="12" style="2" customWidth="1"/>
    <col min="269" max="269" width="11.5703125" style="2" customWidth="1"/>
    <col min="270" max="270" width="12" style="2" customWidth="1"/>
    <col min="271" max="271" width="14.140625" style="2" customWidth="1"/>
    <col min="272" max="272" width="11.85546875" style="2" bestFit="1" customWidth="1"/>
    <col min="273" max="512" width="9.140625" style="2"/>
    <col min="513" max="513" width="66.140625" style="2" customWidth="1"/>
    <col min="514" max="514" width="8.5703125" style="2" customWidth="1"/>
    <col min="515" max="515" width="10.140625" style="2" customWidth="1"/>
    <col min="516" max="518" width="10.7109375" style="2" bestFit="1" customWidth="1"/>
    <col min="519" max="519" width="11.28515625" style="2" bestFit="1" customWidth="1"/>
    <col min="520" max="520" width="10.7109375" style="2" bestFit="1" customWidth="1"/>
    <col min="521" max="521" width="10.28515625" style="2" customWidth="1"/>
    <col min="522" max="522" width="11.28515625" style="2" bestFit="1" customWidth="1"/>
    <col min="523" max="523" width="11.28515625" style="2" customWidth="1"/>
    <col min="524" max="524" width="12" style="2" customWidth="1"/>
    <col min="525" max="525" width="11.5703125" style="2" customWidth="1"/>
    <col min="526" max="526" width="12" style="2" customWidth="1"/>
    <col min="527" max="527" width="14.140625" style="2" customWidth="1"/>
    <col min="528" max="528" width="11.85546875" style="2" bestFit="1" customWidth="1"/>
    <col min="529" max="768" width="9.140625" style="2"/>
    <col min="769" max="769" width="66.140625" style="2" customWidth="1"/>
    <col min="770" max="770" width="8.5703125" style="2" customWidth="1"/>
    <col min="771" max="771" width="10.140625" style="2" customWidth="1"/>
    <col min="772" max="774" width="10.7109375" style="2" bestFit="1" customWidth="1"/>
    <col min="775" max="775" width="11.28515625" style="2" bestFit="1" customWidth="1"/>
    <col min="776" max="776" width="10.7109375" style="2" bestFit="1" customWidth="1"/>
    <col min="777" max="777" width="10.28515625" style="2" customWidth="1"/>
    <col min="778" max="778" width="11.28515625" style="2" bestFit="1" customWidth="1"/>
    <col min="779" max="779" width="11.28515625" style="2" customWidth="1"/>
    <col min="780" max="780" width="12" style="2" customWidth="1"/>
    <col min="781" max="781" width="11.5703125" style="2" customWidth="1"/>
    <col min="782" max="782" width="12" style="2" customWidth="1"/>
    <col min="783" max="783" width="14.140625" style="2" customWidth="1"/>
    <col min="784" max="784" width="11.85546875" style="2" bestFit="1" customWidth="1"/>
    <col min="785" max="1024" width="9.140625" style="2"/>
    <col min="1025" max="1025" width="66.140625" style="2" customWidth="1"/>
    <col min="1026" max="1026" width="8.5703125" style="2" customWidth="1"/>
    <col min="1027" max="1027" width="10.140625" style="2" customWidth="1"/>
    <col min="1028" max="1030" width="10.7109375" style="2" bestFit="1" customWidth="1"/>
    <col min="1031" max="1031" width="11.28515625" style="2" bestFit="1" customWidth="1"/>
    <col min="1032" max="1032" width="10.7109375" style="2" bestFit="1" customWidth="1"/>
    <col min="1033" max="1033" width="10.28515625" style="2" customWidth="1"/>
    <col min="1034" max="1034" width="11.28515625" style="2" bestFit="1" customWidth="1"/>
    <col min="1035" max="1035" width="11.28515625" style="2" customWidth="1"/>
    <col min="1036" max="1036" width="12" style="2" customWidth="1"/>
    <col min="1037" max="1037" width="11.5703125" style="2" customWidth="1"/>
    <col min="1038" max="1038" width="12" style="2" customWidth="1"/>
    <col min="1039" max="1039" width="14.140625" style="2" customWidth="1"/>
    <col min="1040" max="1040" width="11.85546875" style="2" bestFit="1" customWidth="1"/>
    <col min="1041" max="1280" width="9.140625" style="2"/>
    <col min="1281" max="1281" width="66.140625" style="2" customWidth="1"/>
    <col min="1282" max="1282" width="8.5703125" style="2" customWidth="1"/>
    <col min="1283" max="1283" width="10.140625" style="2" customWidth="1"/>
    <col min="1284" max="1286" width="10.7109375" style="2" bestFit="1" customWidth="1"/>
    <col min="1287" max="1287" width="11.28515625" style="2" bestFit="1" customWidth="1"/>
    <col min="1288" max="1288" width="10.7109375" style="2" bestFit="1" customWidth="1"/>
    <col min="1289" max="1289" width="10.28515625" style="2" customWidth="1"/>
    <col min="1290" max="1290" width="11.28515625" style="2" bestFit="1" customWidth="1"/>
    <col min="1291" max="1291" width="11.28515625" style="2" customWidth="1"/>
    <col min="1292" max="1292" width="12" style="2" customWidth="1"/>
    <col min="1293" max="1293" width="11.5703125" style="2" customWidth="1"/>
    <col min="1294" max="1294" width="12" style="2" customWidth="1"/>
    <col min="1295" max="1295" width="14.140625" style="2" customWidth="1"/>
    <col min="1296" max="1296" width="11.85546875" style="2" bestFit="1" customWidth="1"/>
    <col min="1297" max="1536" width="9.140625" style="2"/>
    <col min="1537" max="1537" width="66.140625" style="2" customWidth="1"/>
    <col min="1538" max="1538" width="8.5703125" style="2" customWidth="1"/>
    <col min="1539" max="1539" width="10.140625" style="2" customWidth="1"/>
    <col min="1540" max="1542" width="10.7109375" style="2" bestFit="1" customWidth="1"/>
    <col min="1543" max="1543" width="11.28515625" style="2" bestFit="1" customWidth="1"/>
    <col min="1544" max="1544" width="10.7109375" style="2" bestFit="1" customWidth="1"/>
    <col min="1545" max="1545" width="10.28515625" style="2" customWidth="1"/>
    <col min="1546" max="1546" width="11.28515625" style="2" bestFit="1" customWidth="1"/>
    <col min="1547" max="1547" width="11.28515625" style="2" customWidth="1"/>
    <col min="1548" max="1548" width="12" style="2" customWidth="1"/>
    <col min="1549" max="1549" width="11.5703125" style="2" customWidth="1"/>
    <col min="1550" max="1550" width="12" style="2" customWidth="1"/>
    <col min="1551" max="1551" width="14.140625" style="2" customWidth="1"/>
    <col min="1552" max="1552" width="11.85546875" style="2" bestFit="1" customWidth="1"/>
    <col min="1553" max="1792" width="9.140625" style="2"/>
    <col min="1793" max="1793" width="66.140625" style="2" customWidth="1"/>
    <col min="1794" max="1794" width="8.5703125" style="2" customWidth="1"/>
    <col min="1795" max="1795" width="10.140625" style="2" customWidth="1"/>
    <col min="1796" max="1798" width="10.7109375" style="2" bestFit="1" customWidth="1"/>
    <col min="1799" max="1799" width="11.28515625" style="2" bestFit="1" customWidth="1"/>
    <col min="1800" max="1800" width="10.7109375" style="2" bestFit="1" customWidth="1"/>
    <col min="1801" max="1801" width="10.28515625" style="2" customWidth="1"/>
    <col min="1802" max="1802" width="11.28515625" style="2" bestFit="1" customWidth="1"/>
    <col min="1803" max="1803" width="11.28515625" style="2" customWidth="1"/>
    <col min="1804" max="1804" width="12" style="2" customWidth="1"/>
    <col min="1805" max="1805" width="11.5703125" style="2" customWidth="1"/>
    <col min="1806" max="1806" width="12" style="2" customWidth="1"/>
    <col min="1807" max="1807" width="14.140625" style="2" customWidth="1"/>
    <col min="1808" max="1808" width="11.85546875" style="2" bestFit="1" customWidth="1"/>
    <col min="1809" max="2048" width="9.140625" style="2"/>
    <col min="2049" max="2049" width="66.140625" style="2" customWidth="1"/>
    <col min="2050" max="2050" width="8.5703125" style="2" customWidth="1"/>
    <col min="2051" max="2051" width="10.140625" style="2" customWidth="1"/>
    <col min="2052" max="2054" width="10.7109375" style="2" bestFit="1" customWidth="1"/>
    <col min="2055" max="2055" width="11.28515625" style="2" bestFit="1" customWidth="1"/>
    <col min="2056" max="2056" width="10.7109375" style="2" bestFit="1" customWidth="1"/>
    <col min="2057" max="2057" width="10.28515625" style="2" customWidth="1"/>
    <col min="2058" max="2058" width="11.28515625" style="2" bestFit="1" customWidth="1"/>
    <col min="2059" max="2059" width="11.28515625" style="2" customWidth="1"/>
    <col min="2060" max="2060" width="12" style="2" customWidth="1"/>
    <col min="2061" max="2061" width="11.5703125" style="2" customWidth="1"/>
    <col min="2062" max="2062" width="12" style="2" customWidth="1"/>
    <col min="2063" max="2063" width="14.140625" style="2" customWidth="1"/>
    <col min="2064" max="2064" width="11.85546875" style="2" bestFit="1" customWidth="1"/>
    <col min="2065" max="2304" width="9.140625" style="2"/>
    <col min="2305" max="2305" width="66.140625" style="2" customWidth="1"/>
    <col min="2306" max="2306" width="8.5703125" style="2" customWidth="1"/>
    <col min="2307" max="2307" width="10.140625" style="2" customWidth="1"/>
    <col min="2308" max="2310" width="10.7109375" style="2" bestFit="1" customWidth="1"/>
    <col min="2311" max="2311" width="11.28515625" style="2" bestFit="1" customWidth="1"/>
    <col min="2312" max="2312" width="10.7109375" style="2" bestFit="1" customWidth="1"/>
    <col min="2313" max="2313" width="10.28515625" style="2" customWidth="1"/>
    <col min="2314" max="2314" width="11.28515625" style="2" bestFit="1" customWidth="1"/>
    <col min="2315" max="2315" width="11.28515625" style="2" customWidth="1"/>
    <col min="2316" max="2316" width="12" style="2" customWidth="1"/>
    <col min="2317" max="2317" width="11.5703125" style="2" customWidth="1"/>
    <col min="2318" max="2318" width="12" style="2" customWidth="1"/>
    <col min="2319" max="2319" width="14.140625" style="2" customWidth="1"/>
    <col min="2320" max="2320" width="11.85546875" style="2" bestFit="1" customWidth="1"/>
    <col min="2321" max="2560" width="9.140625" style="2"/>
    <col min="2561" max="2561" width="66.140625" style="2" customWidth="1"/>
    <col min="2562" max="2562" width="8.5703125" style="2" customWidth="1"/>
    <col min="2563" max="2563" width="10.140625" style="2" customWidth="1"/>
    <col min="2564" max="2566" width="10.7109375" style="2" bestFit="1" customWidth="1"/>
    <col min="2567" max="2567" width="11.28515625" style="2" bestFit="1" customWidth="1"/>
    <col min="2568" max="2568" width="10.7109375" style="2" bestFit="1" customWidth="1"/>
    <col min="2569" max="2569" width="10.28515625" style="2" customWidth="1"/>
    <col min="2570" max="2570" width="11.28515625" style="2" bestFit="1" customWidth="1"/>
    <col min="2571" max="2571" width="11.28515625" style="2" customWidth="1"/>
    <col min="2572" max="2572" width="12" style="2" customWidth="1"/>
    <col min="2573" max="2573" width="11.5703125" style="2" customWidth="1"/>
    <col min="2574" max="2574" width="12" style="2" customWidth="1"/>
    <col min="2575" max="2575" width="14.140625" style="2" customWidth="1"/>
    <col min="2576" max="2576" width="11.85546875" style="2" bestFit="1" customWidth="1"/>
    <col min="2577" max="2816" width="9.140625" style="2"/>
    <col min="2817" max="2817" width="66.140625" style="2" customWidth="1"/>
    <col min="2818" max="2818" width="8.5703125" style="2" customWidth="1"/>
    <col min="2819" max="2819" width="10.140625" style="2" customWidth="1"/>
    <col min="2820" max="2822" width="10.7109375" style="2" bestFit="1" customWidth="1"/>
    <col min="2823" max="2823" width="11.28515625" style="2" bestFit="1" customWidth="1"/>
    <col min="2824" max="2824" width="10.7109375" style="2" bestFit="1" customWidth="1"/>
    <col min="2825" max="2825" width="10.28515625" style="2" customWidth="1"/>
    <col min="2826" max="2826" width="11.28515625" style="2" bestFit="1" customWidth="1"/>
    <col min="2827" max="2827" width="11.28515625" style="2" customWidth="1"/>
    <col min="2828" max="2828" width="12" style="2" customWidth="1"/>
    <col min="2829" max="2829" width="11.5703125" style="2" customWidth="1"/>
    <col min="2830" max="2830" width="12" style="2" customWidth="1"/>
    <col min="2831" max="2831" width="14.140625" style="2" customWidth="1"/>
    <col min="2832" max="2832" width="11.85546875" style="2" bestFit="1" customWidth="1"/>
    <col min="2833" max="3072" width="9.140625" style="2"/>
    <col min="3073" max="3073" width="66.140625" style="2" customWidth="1"/>
    <col min="3074" max="3074" width="8.5703125" style="2" customWidth="1"/>
    <col min="3075" max="3075" width="10.140625" style="2" customWidth="1"/>
    <col min="3076" max="3078" width="10.7109375" style="2" bestFit="1" customWidth="1"/>
    <col min="3079" max="3079" width="11.28515625" style="2" bestFit="1" customWidth="1"/>
    <col min="3080" max="3080" width="10.7109375" style="2" bestFit="1" customWidth="1"/>
    <col min="3081" max="3081" width="10.28515625" style="2" customWidth="1"/>
    <col min="3082" max="3082" width="11.28515625" style="2" bestFit="1" customWidth="1"/>
    <col min="3083" max="3083" width="11.28515625" style="2" customWidth="1"/>
    <col min="3084" max="3084" width="12" style="2" customWidth="1"/>
    <col min="3085" max="3085" width="11.5703125" style="2" customWidth="1"/>
    <col min="3086" max="3086" width="12" style="2" customWidth="1"/>
    <col min="3087" max="3087" width="14.140625" style="2" customWidth="1"/>
    <col min="3088" max="3088" width="11.85546875" style="2" bestFit="1" customWidth="1"/>
    <col min="3089" max="3328" width="9.140625" style="2"/>
    <col min="3329" max="3329" width="66.140625" style="2" customWidth="1"/>
    <col min="3330" max="3330" width="8.5703125" style="2" customWidth="1"/>
    <col min="3331" max="3331" width="10.140625" style="2" customWidth="1"/>
    <col min="3332" max="3334" width="10.7109375" style="2" bestFit="1" customWidth="1"/>
    <col min="3335" max="3335" width="11.28515625" style="2" bestFit="1" customWidth="1"/>
    <col min="3336" max="3336" width="10.7109375" style="2" bestFit="1" customWidth="1"/>
    <col min="3337" max="3337" width="10.28515625" style="2" customWidth="1"/>
    <col min="3338" max="3338" width="11.28515625" style="2" bestFit="1" customWidth="1"/>
    <col min="3339" max="3339" width="11.28515625" style="2" customWidth="1"/>
    <col min="3340" max="3340" width="12" style="2" customWidth="1"/>
    <col min="3341" max="3341" width="11.5703125" style="2" customWidth="1"/>
    <col min="3342" max="3342" width="12" style="2" customWidth="1"/>
    <col min="3343" max="3343" width="14.140625" style="2" customWidth="1"/>
    <col min="3344" max="3344" width="11.85546875" style="2" bestFit="1" customWidth="1"/>
    <col min="3345" max="3584" width="9.140625" style="2"/>
    <col min="3585" max="3585" width="66.140625" style="2" customWidth="1"/>
    <col min="3586" max="3586" width="8.5703125" style="2" customWidth="1"/>
    <col min="3587" max="3587" width="10.140625" style="2" customWidth="1"/>
    <col min="3588" max="3590" width="10.7109375" style="2" bestFit="1" customWidth="1"/>
    <col min="3591" max="3591" width="11.28515625" style="2" bestFit="1" customWidth="1"/>
    <col min="3592" max="3592" width="10.7109375" style="2" bestFit="1" customWidth="1"/>
    <col min="3593" max="3593" width="10.28515625" style="2" customWidth="1"/>
    <col min="3594" max="3594" width="11.28515625" style="2" bestFit="1" customWidth="1"/>
    <col min="3595" max="3595" width="11.28515625" style="2" customWidth="1"/>
    <col min="3596" max="3596" width="12" style="2" customWidth="1"/>
    <col min="3597" max="3597" width="11.5703125" style="2" customWidth="1"/>
    <col min="3598" max="3598" width="12" style="2" customWidth="1"/>
    <col min="3599" max="3599" width="14.140625" style="2" customWidth="1"/>
    <col min="3600" max="3600" width="11.85546875" style="2" bestFit="1" customWidth="1"/>
    <col min="3601" max="3840" width="9.140625" style="2"/>
    <col min="3841" max="3841" width="66.140625" style="2" customWidth="1"/>
    <col min="3842" max="3842" width="8.5703125" style="2" customWidth="1"/>
    <col min="3843" max="3843" width="10.140625" style="2" customWidth="1"/>
    <col min="3844" max="3846" width="10.7109375" style="2" bestFit="1" customWidth="1"/>
    <col min="3847" max="3847" width="11.28515625" style="2" bestFit="1" customWidth="1"/>
    <col min="3848" max="3848" width="10.7109375" style="2" bestFit="1" customWidth="1"/>
    <col min="3849" max="3849" width="10.28515625" style="2" customWidth="1"/>
    <col min="3850" max="3850" width="11.28515625" style="2" bestFit="1" customWidth="1"/>
    <col min="3851" max="3851" width="11.28515625" style="2" customWidth="1"/>
    <col min="3852" max="3852" width="12" style="2" customWidth="1"/>
    <col min="3853" max="3853" width="11.5703125" style="2" customWidth="1"/>
    <col min="3854" max="3854" width="12" style="2" customWidth="1"/>
    <col min="3855" max="3855" width="14.140625" style="2" customWidth="1"/>
    <col min="3856" max="3856" width="11.85546875" style="2" bestFit="1" customWidth="1"/>
    <col min="3857" max="4096" width="9.140625" style="2"/>
    <col min="4097" max="4097" width="66.140625" style="2" customWidth="1"/>
    <col min="4098" max="4098" width="8.5703125" style="2" customWidth="1"/>
    <col min="4099" max="4099" width="10.140625" style="2" customWidth="1"/>
    <col min="4100" max="4102" width="10.7109375" style="2" bestFit="1" customWidth="1"/>
    <col min="4103" max="4103" width="11.28515625" style="2" bestFit="1" customWidth="1"/>
    <col min="4104" max="4104" width="10.7109375" style="2" bestFit="1" customWidth="1"/>
    <col min="4105" max="4105" width="10.28515625" style="2" customWidth="1"/>
    <col min="4106" max="4106" width="11.28515625" style="2" bestFit="1" customWidth="1"/>
    <col min="4107" max="4107" width="11.28515625" style="2" customWidth="1"/>
    <col min="4108" max="4108" width="12" style="2" customWidth="1"/>
    <col min="4109" max="4109" width="11.5703125" style="2" customWidth="1"/>
    <col min="4110" max="4110" width="12" style="2" customWidth="1"/>
    <col min="4111" max="4111" width="14.140625" style="2" customWidth="1"/>
    <col min="4112" max="4112" width="11.85546875" style="2" bestFit="1" customWidth="1"/>
    <col min="4113" max="4352" width="9.140625" style="2"/>
    <col min="4353" max="4353" width="66.140625" style="2" customWidth="1"/>
    <col min="4354" max="4354" width="8.5703125" style="2" customWidth="1"/>
    <col min="4355" max="4355" width="10.140625" style="2" customWidth="1"/>
    <col min="4356" max="4358" width="10.7109375" style="2" bestFit="1" customWidth="1"/>
    <col min="4359" max="4359" width="11.28515625" style="2" bestFit="1" customWidth="1"/>
    <col min="4360" max="4360" width="10.7109375" style="2" bestFit="1" customWidth="1"/>
    <col min="4361" max="4361" width="10.28515625" style="2" customWidth="1"/>
    <col min="4362" max="4362" width="11.28515625" style="2" bestFit="1" customWidth="1"/>
    <col min="4363" max="4363" width="11.28515625" style="2" customWidth="1"/>
    <col min="4364" max="4364" width="12" style="2" customWidth="1"/>
    <col min="4365" max="4365" width="11.5703125" style="2" customWidth="1"/>
    <col min="4366" max="4366" width="12" style="2" customWidth="1"/>
    <col min="4367" max="4367" width="14.140625" style="2" customWidth="1"/>
    <col min="4368" max="4368" width="11.85546875" style="2" bestFit="1" customWidth="1"/>
    <col min="4369" max="4608" width="9.140625" style="2"/>
    <col min="4609" max="4609" width="66.140625" style="2" customWidth="1"/>
    <col min="4610" max="4610" width="8.5703125" style="2" customWidth="1"/>
    <col min="4611" max="4611" width="10.140625" style="2" customWidth="1"/>
    <col min="4612" max="4614" width="10.7109375" style="2" bestFit="1" customWidth="1"/>
    <col min="4615" max="4615" width="11.28515625" style="2" bestFit="1" customWidth="1"/>
    <col min="4616" max="4616" width="10.7109375" style="2" bestFit="1" customWidth="1"/>
    <col min="4617" max="4617" width="10.28515625" style="2" customWidth="1"/>
    <col min="4618" max="4618" width="11.28515625" style="2" bestFit="1" customWidth="1"/>
    <col min="4619" max="4619" width="11.28515625" style="2" customWidth="1"/>
    <col min="4620" max="4620" width="12" style="2" customWidth="1"/>
    <col min="4621" max="4621" width="11.5703125" style="2" customWidth="1"/>
    <col min="4622" max="4622" width="12" style="2" customWidth="1"/>
    <col min="4623" max="4623" width="14.140625" style="2" customWidth="1"/>
    <col min="4624" max="4624" width="11.85546875" style="2" bestFit="1" customWidth="1"/>
    <col min="4625" max="4864" width="9.140625" style="2"/>
    <col min="4865" max="4865" width="66.140625" style="2" customWidth="1"/>
    <col min="4866" max="4866" width="8.5703125" style="2" customWidth="1"/>
    <col min="4867" max="4867" width="10.140625" style="2" customWidth="1"/>
    <col min="4868" max="4870" width="10.7109375" style="2" bestFit="1" customWidth="1"/>
    <col min="4871" max="4871" width="11.28515625" style="2" bestFit="1" customWidth="1"/>
    <col min="4872" max="4872" width="10.7109375" style="2" bestFit="1" customWidth="1"/>
    <col min="4873" max="4873" width="10.28515625" style="2" customWidth="1"/>
    <col min="4874" max="4874" width="11.28515625" style="2" bestFit="1" customWidth="1"/>
    <col min="4875" max="4875" width="11.28515625" style="2" customWidth="1"/>
    <col min="4876" max="4876" width="12" style="2" customWidth="1"/>
    <col min="4877" max="4877" width="11.5703125" style="2" customWidth="1"/>
    <col min="4878" max="4878" width="12" style="2" customWidth="1"/>
    <col min="4879" max="4879" width="14.140625" style="2" customWidth="1"/>
    <col min="4880" max="4880" width="11.85546875" style="2" bestFit="1" customWidth="1"/>
    <col min="4881" max="5120" width="9.140625" style="2"/>
    <col min="5121" max="5121" width="66.140625" style="2" customWidth="1"/>
    <col min="5122" max="5122" width="8.5703125" style="2" customWidth="1"/>
    <col min="5123" max="5123" width="10.140625" style="2" customWidth="1"/>
    <col min="5124" max="5126" width="10.7109375" style="2" bestFit="1" customWidth="1"/>
    <col min="5127" max="5127" width="11.28515625" style="2" bestFit="1" customWidth="1"/>
    <col min="5128" max="5128" width="10.7109375" style="2" bestFit="1" customWidth="1"/>
    <col min="5129" max="5129" width="10.28515625" style="2" customWidth="1"/>
    <col min="5130" max="5130" width="11.28515625" style="2" bestFit="1" customWidth="1"/>
    <col min="5131" max="5131" width="11.28515625" style="2" customWidth="1"/>
    <col min="5132" max="5132" width="12" style="2" customWidth="1"/>
    <col min="5133" max="5133" width="11.5703125" style="2" customWidth="1"/>
    <col min="5134" max="5134" width="12" style="2" customWidth="1"/>
    <col min="5135" max="5135" width="14.140625" style="2" customWidth="1"/>
    <col min="5136" max="5136" width="11.85546875" style="2" bestFit="1" customWidth="1"/>
    <col min="5137" max="5376" width="9.140625" style="2"/>
    <col min="5377" max="5377" width="66.140625" style="2" customWidth="1"/>
    <col min="5378" max="5378" width="8.5703125" style="2" customWidth="1"/>
    <col min="5379" max="5379" width="10.140625" style="2" customWidth="1"/>
    <col min="5380" max="5382" width="10.7109375" style="2" bestFit="1" customWidth="1"/>
    <col min="5383" max="5383" width="11.28515625" style="2" bestFit="1" customWidth="1"/>
    <col min="5384" max="5384" width="10.7109375" style="2" bestFit="1" customWidth="1"/>
    <col min="5385" max="5385" width="10.28515625" style="2" customWidth="1"/>
    <col min="5386" max="5386" width="11.28515625" style="2" bestFit="1" customWidth="1"/>
    <col min="5387" max="5387" width="11.28515625" style="2" customWidth="1"/>
    <col min="5388" max="5388" width="12" style="2" customWidth="1"/>
    <col min="5389" max="5389" width="11.5703125" style="2" customWidth="1"/>
    <col min="5390" max="5390" width="12" style="2" customWidth="1"/>
    <col min="5391" max="5391" width="14.140625" style="2" customWidth="1"/>
    <col min="5392" max="5392" width="11.85546875" style="2" bestFit="1" customWidth="1"/>
    <col min="5393" max="5632" width="9.140625" style="2"/>
    <col min="5633" max="5633" width="66.140625" style="2" customWidth="1"/>
    <col min="5634" max="5634" width="8.5703125" style="2" customWidth="1"/>
    <col min="5635" max="5635" width="10.140625" style="2" customWidth="1"/>
    <col min="5636" max="5638" width="10.7109375" style="2" bestFit="1" customWidth="1"/>
    <col min="5639" max="5639" width="11.28515625" style="2" bestFit="1" customWidth="1"/>
    <col min="5640" max="5640" width="10.7109375" style="2" bestFit="1" customWidth="1"/>
    <col min="5641" max="5641" width="10.28515625" style="2" customWidth="1"/>
    <col min="5642" max="5642" width="11.28515625" style="2" bestFit="1" customWidth="1"/>
    <col min="5643" max="5643" width="11.28515625" style="2" customWidth="1"/>
    <col min="5644" max="5644" width="12" style="2" customWidth="1"/>
    <col min="5645" max="5645" width="11.5703125" style="2" customWidth="1"/>
    <col min="5646" max="5646" width="12" style="2" customWidth="1"/>
    <col min="5647" max="5647" width="14.140625" style="2" customWidth="1"/>
    <col min="5648" max="5648" width="11.85546875" style="2" bestFit="1" customWidth="1"/>
    <col min="5649" max="5888" width="9.140625" style="2"/>
    <col min="5889" max="5889" width="66.140625" style="2" customWidth="1"/>
    <col min="5890" max="5890" width="8.5703125" style="2" customWidth="1"/>
    <col min="5891" max="5891" width="10.140625" style="2" customWidth="1"/>
    <col min="5892" max="5894" width="10.7109375" style="2" bestFit="1" customWidth="1"/>
    <col min="5895" max="5895" width="11.28515625" style="2" bestFit="1" customWidth="1"/>
    <col min="5896" max="5896" width="10.7109375" style="2" bestFit="1" customWidth="1"/>
    <col min="5897" max="5897" width="10.28515625" style="2" customWidth="1"/>
    <col min="5898" max="5898" width="11.28515625" style="2" bestFit="1" customWidth="1"/>
    <col min="5899" max="5899" width="11.28515625" style="2" customWidth="1"/>
    <col min="5900" max="5900" width="12" style="2" customWidth="1"/>
    <col min="5901" max="5901" width="11.5703125" style="2" customWidth="1"/>
    <col min="5902" max="5902" width="12" style="2" customWidth="1"/>
    <col min="5903" max="5903" width="14.140625" style="2" customWidth="1"/>
    <col min="5904" max="5904" width="11.85546875" style="2" bestFit="1" customWidth="1"/>
    <col min="5905" max="6144" width="9.140625" style="2"/>
    <col min="6145" max="6145" width="66.140625" style="2" customWidth="1"/>
    <col min="6146" max="6146" width="8.5703125" style="2" customWidth="1"/>
    <col min="6147" max="6147" width="10.140625" style="2" customWidth="1"/>
    <col min="6148" max="6150" width="10.7109375" style="2" bestFit="1" customWidth="1"/>
    <col min="6151" max="6151" width="11.28515625" style="2" bestFit="1" customWidth="1"/>
    <col min="6152" max="6152" width="10.7109375" style="2" bestFit="1" customWidth="1"/>
    <col min="6153" max="6153" width="10.28515625" style="2" customWidth="1"/>
    <col min="6154" max="6154" width="11.28515625" style="2" bestFit="1" customWidth="1"/>
    <col min="6155" max="6155" width="11.28515625" style="2" customWidth="1"/>
    <col min="6156" max="6156" width="12" style="2" customWidth="1"/>
    <col min="6157" max="6157" width="11.5703125" style="2" customWidth="1"/>
    <col min="6158" max="6158" width="12" style="2" customWidth="1"/>
    <col min="6159" max="6159" width="14.140625" style="2" customWidth="1"/>
    <col min="6160" max="6160" width="11.85546875" style="2" bestFit="1" customWidth="1"/>
    <col min="6161" max="6400" width="9.140625" style="2"/>
    <col min="6401" max="6401" width="66.140625" style="2" customWidth="1"/>
    <col min="6402" max="6402" width="8.5703125" style="2" customWidth="1"/>
    <col min="6403" max="6403" width="10.140625" style="2" customWidth="1"/>
    <col min="6404" max="6406" width="10.7109375" style="2" bestFit="1" customWidth="1"/>
    <col min="6407" max="6407" width="11.28515625" style="2" bestFit="1" customWidth="1"/>
    <col min="6408" max="6408" width="10.7109375" style="2" bestFit="1" customWidth="1"/>
    <col min="6409" max="6409" width="10.28515625" style="2" customWidth="1"/>
    <col min="6410" max="6410" width="11.28515625" style="2" bestFit="1" customWidth="1"/>
    <col min="6411" max="6411" width="11.28515625" style="2" customWidth="1"/>
    <col min="6412" max="6412" width="12" style="2" customWidth="1"/>
    <col min="6413" max="6413" width="11.5703125" style="2" customWidth="1"/>
    <col min="6414" max="6414" width="12" style="2" customWidth="1"/>
    <col min="6415" max="6415" width="14.140625" style="2" customWidth="1"/>
    <col min="6416" max="6416" width="11.85546875" style="2" bestFit="1" customWidth="1"/>
    <col min="6417" max="6656" width="9.140625" style="2"/>
    <col min="6657" max="6657" width="66.140625" style="2" customWidth="1"/>
    <col min="6658" max="6658" width="8.5703125" style="2" customWidth="1"/>
    <col min="6659" max="6659" width="10.140625" style="2" customWidth="1"/>
    <col min="6660" max="6662" width="10.7109375" style="2" bestFit="1" customWidth="1"/>
    <col min="6663" max="6663" width="11.28515625" style="2" bestFit="1" customWidth="1"/>
    <col min="6664" max="6664" width="10.7109375" style="2" bestFit="1" customWidth="1"/>
    <col min="6665" max="6665" width="10.28515625" style="2" customWidth="1"/>
    <col min="6666" max="6666" width="11.28515625" style="2" bestFit="1" customWidth="1"/>
    <col min="6667" max="6667" width="11.28515625" style="2" customWidth="1"/>
    <col min="6668" max="6668" width="12" style="2" customWidth="1"/>
    <col min="6669" max="6669" width="11.5703125" style="2" customWidth="1"/>
    <col min="6670" max="6670" width="12" style="2" customWidth="1"/>
    <col min="6671" max="6671" width="14.140625" style="2" customWidth="1"/>
    <col min="6672" max="6672" width="11.85546875" style="2" bestFit="1" customWidth="1"/>
    <col min="6673" max="6912" width="9.140625" style="2"/>
    <col min="6913" max="6913" width="66.140625" style="2" customWidth="1"/>
    <col min="6914" max="6914" width="8.5703125" style="2" customWidth="1"/>
    <col min="6915" max="6915" width="10.140625" style="2" customWidth="1"/>
    <col min="6916" max="6918" width="10.7109375" style="2" bestFit="1" customWidth="1"/>
    <col min="6919" max="6919" width="11.28515625" style="2" bestFit="1" customWidth="1"/>
    <col min="6920" max="6920" width="10.7109375" style="2" bestFit="1" customWidth="1"/>
    <col min="6921" max="6921" width="10.28515625" style="2" customWidth="1"/>
    <col min="6922" max="6922" width="11.28515625" style="2" bestFit="1" customWidth="1"/>
    <col min="6923" max="6923" width="11.28515625" style="2" customWidth="1"/>
    <col min="6924" max="6924" width="12" style="2" customWidth="1"/>
    <col min="6925" max="6925" width="11.5703125" style="2" customWidth="1"/>
    <col min="6926" max="6926" width="12" style="2" customWidth="1"/>
    <col min="6927" max="6927" width="14.140625" style="2" customWidth="1"/>
    <col min="6928" max="6928" width="11.85546875" style="2" bestFit="1" customWidth="1"/>
    <col min="6929" max="7168" width="9.140625" style="2"/>
    <col min="7169" max="7169" width="66.140625" style="2" customWidth="1"/>
    <col min="7170" max="7170" width="8.5703125" style="2" customWidth="1"/>
    <col min="7171" max="7171" width="10.140625" style="2" customWidth="1"/>
    <col min="7172" max="7174" width="10.7109375" style="2" bestFit="1" customWidth="1"/>
    <col min="7175" max="7175" width="11.28515625" style="2" bestFit="1" customWidth="1"/>
    <col min="7176" max="7176" width="10.7109375" style="2" bestFit="1" customWidth="1"/>
    <col min="7177" max="7177" width="10.28515625" style="2" customWidth="1"/>
    <col min="7178" max="7178" width="11.28515625" style="2" bestFit="1" customWidth="1"/>
    <col min="7179" max="7179" width="11.28515625" style="2" customWidth="1"/>
    <col min="7180" max="7180" width="12" style="2" customWidth="1"/>
    <col min="7181" max="7181" width="11.5703125" style="2" customWidth="1"/>
    <col min="7182" max="7182" width="12" style="2" customWidth="1"/>
    <col min="7183" max="7183" width="14.140625" style="2" customWidth="1"/>
    <col min="7184" max="7184" width="11.85546875" style="2" bestFit="1" customWidth="1"/>
    <col min="7185" max="7424" width="9.140625" style="2"/>
    <col min="7425" max="7425" width="66.140625" style="2" customWidth="1"/>
    <col min="7426" max="7426" width="8.5703125" style="2" customWidth="1"/>
    <col min="7427" max="7427" width="10.140625" style="2" customWidth="1"/>
    <col min="7428" max="7430" width="10.7109375" style="2" bestFit="1" customWidth="1"/>
    <col min="7431" max="7431" width="11.28515625" style="2" bestFit="1" customWidth="1"/>
    <col min="7432" max="7432" width="10.7109375" style="2" bestFit="1" customWidth="1"/>
    <col min="7433" max="7433" width="10.28515625" style="2" customWidth="1"/>
    <col min="7434" max="7434" width="11.28515625" style="2" bestFit="1" customWidth="1"/>
    <col min="7435" max="7435" width="11.28515625" style="2" customWidth="1"/>
    <col min="7436" max="7436" width="12" style="2" customWidth="1"/>
    <col min="7437" max="7437" width="11.5703125" style="2" customWidth="1"/>
    <col min="7438" max="7438" width="12" style="2" customWidth="1"/>
    <col min="7439" max="7439" width="14.140625" style="2" customWidth="1"/>
    <col min="7440" max="7440" width="11.85546875" style="2" bestFit="1" customWidth="1"/>
    <col min="7441" max="7680" width="9.140625" style="2"/>
    <col min="7681" max="7681" width="66.140625" style="2" customWidth="1"/>
    <col min="7682" max="7682" width="8.5703125" style="2" customWidth="1"/>
    <col min="7683" max="7683" width="10.140625" style="2" customWidth="1"/>
    <col min="7684" max="7686" width="10.7109375" style="2" bestFit="1" customWidth="1"/>
    <col min="7687" max="7687" width="11.28515625" style="2" bestFit="1" customWidth="1"/>
    <col min="7688" max="7688" width="10.7109375" style="2" bestFit="1" customWidth="1"/>
    <col min="7689" max="7689" width="10.28515625" style="2" customWidth="1"/>
    <col min="7690" max="7690" width="11.28515625" style="2" bestFit="1" customWidth="1"/>
    <col min="7691" max="7691" width="11.28515625" style="2" customWidth="1"/>
    <col min="7692" max="7692" width="12" style="2" customWidth="1"/>
    <col min="7693" max="7693" width="11.5703125" style="2" customWidth="1"/>
    <col min="7694" max="7694" width="12" style="2" customWidth="1"/>
    <col min="7695" max="7695" width="14.140625" style="2" customWidth="1"/>
    <col min="7696" max="7696" width="11.85546875" style="2" bestFit="1" customWidth="1"/>
    <col min="7697" max="7936" width="9.140625" style="2"/>
    <col min="7937" max="7937" width="66.140625" style="2" customWidth="1"/>
    <col min="7938" max="7938" width="8.5703125" style="2" customWidth="1"/>
    <col min="7939" max="7939" width="10.140625" style="2" customWidth="1"/>
    <col min="7940" max="7942" width="10.7109375" style="2" bestFit="1" customWidth="1"/>
    <col min="7943" max="7943" width="11.28515625" style="2" bestFit="1" customWidth="1"/>
    <col min="7944" max="7944" width="10.7109375" style="2" bestFit="1" customWidth="1"/>
    <col min="7945" max="7945" width="10.28515625" style="2" customWidth="1"/>
    <col min="7946" max="7946" width="11.28515625" style="2" bestFit="1" customWidth="1"/>
    <col min="7947" max="7947" width="11.28515625" style="2" customWidth="1"/>
    <col min="7948" max="7948" width="12" style="2" customWidth="1"/>
    <col min="7949" max="7949" width="11.5703125" style="2" customWidth="1"/>
    <col min="7950" max="7950" width="12" style="2" customWidth="1"/>
    <col min="7951" max="7951" width="14.140625" style="2" customWidth="1"/>
    <col min="7952" max="7952" width="11.85546875" style="2" bestFit="1" customWidth="1"/>
    <col min="7953" max="8192" width="9.140625" style="2"/>
    <col min="8193" max="8193" width="66.140625" style="2" customWidth="1"/>
    <col min="8194" max="8194" width="8.5703125" style="2" customWidth="1"/>
    <col min="8195" max="8195" width="10.140625" style="2" customWidth="1"/>
    <col min="8196" max="8198" width="10.7109375" style="2" bestFit="1" customWidth="1"/>
    <col min="8199" max="8199" width="11.28515625" style="2" bestFit="1" customWidth="1"/>
    <col min="8200" max="8200" width="10.7109375" style="2" bestFit="1" customWidth="1"/>
    <col min="8201" max="8201" width="10.28515625" style="2" customWidth="1"/>
    <col min="8202" max="8202" width="11.28515625" style="2" bestFit="1" customWidth="1"/>
    <col min="8203" max="8203" width="11.28515625" style="2" customWidth="1"/>
    <col min="8204" max="8204" width="12" style="2" customWidth="1"/>
    <col min="8205" max="8205" width="11.5703125" style="2" customWidth="1"/>
    <col min="8206" max="8206" width="12" style="2" customWidth="1"/>
    <col min="8207" max="8207" width="14.140625" style="2" customWidth="1"/>
    <col min="8208" max="8208" width="11.85546875" style="2" bestFit="1" customWidth="1"/>
    <col min="8209" max="8448" width="9.140625" style="2"/>
    <col min="8449" max="8449" width="66.140625" style="2" customWidth="1"/>
    <col min="8450" max="8450" width="8.5703125" style="2" customWidth="1"/>
    <col min="8451" max="8451" width="10.140625" style="2" customWidth="1"/>
    <col min="8452" max="8454" width="10.7109375" style="2" bestFit="1" customWidth="1"/>
    <col min="8455" max="8455" width="11.28515625" style="2" bestFit="1" customWidth="1"/>
    <col min="8456" max="8456" width="10.7109375" style="2" bestFit="1" customWidth="1"/>
    <col min="8457" max="8457" width="10.28515625" style="2" customWidth="1"/>
    <col min="8458" max="8458" width="11.28515625" style="2" bestFit="1" customWidth="1"/>
    <col min="8459" max="8459" width="11.28515625" style="2" customWidth="1"/>
    <col min="8460" max="8460" width="12" style="2" customWidth="1"/>
    <col min="8461" max="8461" width="11.5703125" style="2" customWidth="1"/>
    <col min="8462" max="8462" width="12" style="2" customWidth="1"/>
    <col min="8463" max="8463" width="14.140625" style="2" customWidth="1"/>
    <col min="8464" max="8464" width="11.85546875" style="2" bestFit="1" customWidth="1"/>
    <col min="8465" max="8704" width="9.140625" style="2"/>
    <col min="8705" max="8705" width="66.140625" style="2" customWidth="1"/>
    <col min="8706" max="8706" width="8.5703125" style="2" customWidth="1"/>
    <col min="8707" max="8707" width="10.140625" style="2" customWidth="1"/>
    <col min="8708" max="8710" width="10.7109375" style="2" bestFit="1" customWidth="1"/>
    <col min="8711" max="8711" width="11.28515625" style="2" bestFit="1" customWidth="1"/>
    <col min="8712" max="8712" width="10.7109375" style="2" bestFit="1" customWidth="1"/>
    <col min="8713" max="8713" width="10.28515625" style="2" customWidth="1"/>
    <col min="8714" max="8714" width="11.28515625" style="2" bestFit="1" customWidth="1"/>
    <col min="8715" max="8715" width="11.28515625" style="2" customWidth="1"/>
    <col min="8716" max="8716" width="12" style="2" customWidth="1"/>
    <col min="8717" max="8717" width="11.5703125" style="2" customWidth="1"/>
    <col min="8718" max="8718" width="12" style="2" customWidth="1"/>
    <col min="8719" max="8719" width="14.140625" style="2" customWidth="1"/>
    <col min="8720" max="8720" width="11.85546875" style="2" bestFit="1" customWidth="1"/>
    <col min="8721" max="8960" width="9.140625" style="2"/>
    <col min="8961" max="8961" width="66.140625" style="2" customWidth="1"/>
    <col min="8962" max="8962" width="8.5703125" style="2" customWidth="1"/>
    <col min="8963" max="8963" width="10.140625" style="2" customWidth="1"/>
    <col min="8964" max="8966" width="10.7109375" style="2" bestFit="1" customWidth="1"/>
    <col min="8967" max="8967" width="11.28515625" style="2" bestFit="1" customWidth="1"/>
    <col min="8968" max="8968" width="10.7109375" style="2" bestFit="1" customWidth="1"/>
    <col min="8969" max="8969" width="10.28515625" style="2" customWidth="1"/>
    <col min="8970" max="8970" width="11.28515625" style="2" bestFit="1" customWidth="1"/>
    <col min="8971" max="8971" width="11.28515625" style="2" customWidth="1"/>
    <col min="8972" max="8972" width="12" style="2" customWidth="1"/>
    <col min="8973" max="8973" width="11.5703125" style="2" customWidth="1"/>
    <col min="8974" max="8974" width="12" style="2" customWidth="1"/>
    <col min="8975" max="8975" width="14.140625" style="2" customWidth="1"/>
    <col min="8976" max="8976" width="11.85546875" style="2" bestFit="1" customWidth="1"/>
    <col min="8977" max="9216" width="9.140625" style="2"/>
    <col min="9217" max="9217" width="66.140625" style="2" customWidth="1"/>
    <col min="9218" max="9218" width="8.5703125" style="2" customWidth="1"/>
    <col min="9219" max="9219" width="10.140625" style="2" customWidth="1"/>
    <col min="9220" max="9222" width="10.7109375" style="2" bestFit="1" customWidth="1"/>
    <col min="9223" max="9223" width="11.28515625" style="2" bestFit="1" customWidth="1"/>
    <col min="9224" max="9224" width="10.7109375" style="2" bestFit="1" customWidth="1"/>
    <col min="9225" max="9225" width="10.28515625" style="2" customWidth="1"/>
    <col min="9226" max="9226" width="11.28515625" style="2" bestFit="1" customWidth="1"/>
    <col min="9227" max="9227" width="11.28515625" style="2" customWidth="1"/>
    <col min="9228" max="9228" width="12" style="2" customWidth="1"/>
    <col min="9229" max="9229" width="11.5703125" style="2" customWidth="1"/>
    <col min="9230" max="9230" width="12" style="2" customWidth="1"/>
    <col min="9231" max="9231" width="14.140625" style="2" customWidth="1"/>
    <col min="9232" max="9232" width="11.85546875" style="2" bestFit="1" customWidth="1"/>
    <col min="9233" max="9472" width="9.140625" style="2"/>
    <col min="9473" max="9473" width="66.140625" style="2" customWidth="1"/>
    <col min="9474" max="9474" width="8.5703125" style="2" customWidth="1"/>
    <col min="9475" max="9475" width="10.140625" style="2" customWidth="1"/>
    <col min="9476" max="9478" width="10.7109375" style="2" bestFit="1" customWidth="1"/>
    <col min="9479" max="9479" width="11.28515625" style="2" bestFit="1" customWidth="1"/>
    <col min="9480" max="9480" width="10.7109375" style="2" bestFit="1" customWidth="1"/>
    <col min="9481" max="9481" width="10.28515625" style="2" customWidth="1"/>
    <col min="9482" max="9482" width="11.28515625" style="2" bestFit="1" customWidth="1"/>
    <col min="9483" max="9483" width="11.28515625" style="2" customWidth="1"/>
    <col min="9484" max="9484" width="12" style="2" customWidth="1"/>
    <col min="9485" max="9485" width="11.5703125" style="2" customWidth="1"/>
    <col min="9486" max="9486" width="12" style="2" customWidth="1"/>
    <col min="9487" max="9487" width="14.140625" style="2" customWidth="1"/>
    <col min="9488" max="9488" width="11.85546875" style="2" bestFit="1" customWidth="1"/>
    <col min="9489" max="9728" width="9.140625" style="2"/>
    <col min="9729" max="9729" width="66.140625" style="2" customWidth="1"/>
    <col min="9730" max="9730" width="8.5703125" style="2" customWidth="1"/>
    <col min="9731" max="9731" width="10.140625" style="2" customWidth="1"/>
    <col min="9732" max="9734" width="10.7109375" style="2" bestFit="1" customWidth="1"/>
    <col min="9735" max="9735" width="11.28515625" style="2" bestFit="1" customWidth="1"/>
    <col min="9736" max="9736" width="10.7109375" style="2" bestFit="1" customWidth="1"/>
    <col min="9737" max="9737" width="10.28515625" style="2" customWidth="1"/>
    <col min="9738" max="9738" width="11.28515625" style="2" bestFit="1" customWidth="1"/>
    <col min="9739" max="9739" width="11.28515625" style="2" customWidth="1"/>
    <col min="9740" max="9740" width="12" style="2" customWidth="1"/>
    <col min="9741" max="9741" width="11.5703125" style="2" customWidth="1"/>
    <col min="9742" max="9742" width="12" style="2" customWidth="1"/>
    <col min="9743" max="9743" width="14.140625" style="2" customWidth="1"/>
    <col min="9744" max="9744" width="11.85546875" style="2" bestFit="1" customWidth="1"/>
    <col min="9745" max="9984" width="9.140625" style="2"/>
    <col min="9985" max="9985" width="66.140625" style="2" customWidth="1"/>
    <col min="9986" max="9986" width="8.5703125" style="2" customWidth="1"/>
    <col min="9987" max="9987" width="10.140625" style="2" customWidth="1"/>
    <col min="9988" max="9990" width="10.7109375" style="2" bestFit="1" customWidth="1"/>
    <col min="9991" max="9991" width="11.28515625" style="2" bestFit="1" customWidth="1"/>
    <col min="9992" max="9992" width="10.7109375" style="2" bestFit="1" customWidth="1"/>
    <col min="9993" max="9993" width="10.28515625" style="2" customWidth="1"/>
    <col min="9994" max="9994" width="11.28515625" style="2" bestFit="1" customWidth="1"/>
    <col min="9995" max="9995" width="11.28515625" style="2" customWidth="1"/>
    <col min="9996" max="9996" width="12" style="2" customWidth="1"/>
    <col min="9997" max="9997" width="11.5703125" style="2" customWidth="1"/>
    <col min="9998" max="9998" width="12" style="2" customWidth="1"/>
    <col min="9999" max="9999" width="14.140625" style="2" customWidth="1"/>
    <col min="10000" max="10000" width="11.85546875" style="2" bestFit="1" customWidth="1"/>
    <col min="10001" max="10240" width="9.140625" style="2"/>
    <col min="10241" max="10241" width="66.140625" style="2" customWidth="1"/>
    <col min="10242" max="10242" width="8.5703125" style="2" customWidth="1"/>
    <col min="10243" max="10243" width="10.140625" style="2" customWidth="1"/>
    <col min="10244" max="10246" width="10.7109375" style="2" bestFit="1" customWidth="1"/>
    <col min="10247" max="10247" width="11.28515625" style="2" bestFit="1" customWidth="1"/>
    <col min="10248" max="10248" width="10.7109375" style="2" bestFit="1" customWidth="1"/>
    <col min="10249" max="10249" width="10.28515625" style="2" customWidth="1"/>
    <col min="10250" max="10250" width="11.28515625" style="2" bestFit="1" customWidth="1"/>
    <col min="10251" max="10251" width="11.28515625" style="2" customWidth="1"/>
    <col min="10252" max="10252" width="12" style="2" customWidth="1"/>
    <col min="10253" max="10253" width="11.5703125" style="2" customWidth="1"/>
    <col min="10254" max="10254" width="12" style="2" customWidth="1"/>
    <col min="10255" max="10255" width="14.140625" style="2" customWidth="1"/>
    <col min="10256" max="10256" width="11.85546875" style="2" bestFit="1" customWidth="1"/>
    <col min="10257" max="10496" width="9.140625" style="2"/>
    <col min="10497" max="10497" width="66.140625" style="2" customWidth="1"/>
    <col min="10498" max="10498" width="8.5703125" style="2" customWidth="1"/>
    <col min="10499" max="10499" width="10.140625" style="2" customWidth="1"/>
    <col min="10500" max="10502" width="10.7109375" style="2" bestFit="1" customWidth="1"/>
    <col min="10503" max="10503" width="11.28515625" style="2" bestFit="1" customWidth="1"/>
    <col min="10504" max="10504" width="10.7109375" style="2" bestFit="1" customWidth="1"/>
    <col min="10505" max="10505" width="10.28515625" style="2" customWidth="1"/>
    <col min="10506" max="10506" width="11.28515625" style="2" bestFit="1" customWidth="1"/>
    <col min="10507" max="10507" width="11.28515625" style="2" customWidth="1"/>
    <col min="10508" max="10508" width="12" style="2" customWidth="1"/>
    <col min="10509" max="10509" width="11.5703125" style="2" customWidth="1"/>
    <col min="10510" max="10510" width="12" style="2" customWidth="1"/>
    <col min="10511" max="10511" width="14.140625" style="2" customWidth="1"/>
    <col min="10512" max="10512" width="11.85546875" style="2" bestFit="1" customWidth="1"/>
    <col min="10513" max="10752" width="9.140625" style="2"/>
    <col min="10753" max="10753" width="66.140625" style="2" customWidth="1"/>
    <col min="10754" max="10754" width="8.5703125" style="2" customWidth="1"/>
    <col min="10755" max="10755" width="10.140625" style="2" customWidth="1"/>
    <col min="10756" max="10758" width="10.7109375" style="2" bestFit="1" customWidth="1"/>
    <col min="10759" max="10759" width="11.28515625" style="2" bestFit="1" customWidth="1"/>
    <col min="10760" max="10760" width="10.7109375" style="2" bestFit="1" customWidth="1"/>
    <col min="10761" max="10761" width="10.28515625" style="2" customWidth="1"/>
    <col min="10762" max="10762" width="11.28515625" style="2" bestFit="1" customWidth="1"/>
    <col min="10763" max="10763" width="11.28515625" style="2" customWidth="1"/>
    <col min="10764" max="10764" width="12" style="2" customWidth="1"/>
    <col min="10765" max="10765" width="11.5703125" style="2" customWidth="1"/>
    <col min="10766" max="10766" width="12" style="2" customWidth="1"/>
    <col min="10767" max="10767" width="14.140625" style="2" customWidth="1"/>
    <col min="10768" max="10768" width="11.85546875" style="2" bestFit="1" customWidth="1"/>
    <col min="10769" max="11008" width="9.140625" style="2"/>
    <col min="11009" max="11009" width="66.140625" style="2" customWidth="1"/>
    <col min="11010" max="11010" width="8.5703125" style="2" customWidth="1"/>
    <col min="11011" max="11011" width="10.140625" style="2" customWidth="1"/>
    <col min="11012" max="11014" width="10.7109375" style="2" bestFit="1" customWidth="1"/>
    <col min="11015" max="11015" width="11.28515625" style="2" bestFit="1" customWidth="1"/>
    <col min="11016" max="11016" width="10.7109375" style="2" bestFit="1" customWidth="1"/>
    <col min="11017" max="11017" width="10.28515625" style="2" customWidth="1"/>
    <col min="11018" max="11018" width="11.28515625" style="2" bestFit="1" customWidth="1"/>
    <col min="11019" max="11019" width="11.28515625" style="2" customWidth="1"/>
    <col min="11020" max="11020" width="12" style="2" customWidth="1"/>
    <col min="11021" max="11021" width="11.5703125" style="2" customWidth="1"/>
    <col min="11022" max="11022" width="12" style="2" customWidth="1"/>
    <col min="11023" max="11023" width="14.140625" style="2" customWidth="1"/>
    <col min="11024" max="11024" width="11.85546875" style="2" bestFit="1" customWidth="1"/>
    <col min="11025" max="11264" width="9.140625" style="2"/>
    <col min="11265" max="11265" width="66.140625" style="2" customWidth="1"/>
    <col min="11266" max="11266" width="8.5703125" style="2" customWidth="1"/>
    <col min="11267" max="11267" width="10.140625" style="2" customWidth="1"/>
    <col min="11268" max="11270" width="10.7109375" style="2" bestFit="1" customWidth="1"/>
    <col min="11271" max="11271" width="11.28515625" style="2" bestFit="1" customWidth="1"/>
    <col min="11272" max="11272" width="10.7109375" style="2" bestFit="1" customWidth="1"/>
    <col min="11273" max="11273" width="10.28515625" style="2" customWidth="1"/>
    <col min="11274" max="11274" width="11.28515625" style="2" bestFit="1" customWidth="1"/>
    <col min="11275" max="11275" width="11.28515625" style="2" customWidth="1"/>
    <col min="11276" max="11276" width="12" style="2" customWidth="1"/>
    <col min="11277" max="11277" width="11.5703125" style="2" customWidth="1"/>
    <col min="11278" max="11278" width="12" style="2" customWidth="1"/>
    <col min="11279" max="11279" width="14.140625" style="2" customWidth="1"/>
    <col min="11280" max="11280" width="11.85546875" style="2" bestFit="1" customWidth="1"/>
    <col min="11281" max="11520" width="9.140625" style="2"/>
    <col min="11521" max="11521" width="66.140625" style="2" customWidth="1"/>
    <col min="11522" max="11522" width="8.5703125" style="2" customWidth="1"/>
    <col min="11523" max="11523" width="10.140625" style="2" customWidth="1"/>
    <col min="11524" max="11526" width="10.7109375" style="2" bestFit="1" customWidth="1"/>
    <col min="11527" max="11527" width="11.28515625" style="2" bestFit="1" customWidth="1"/>
    <col min="11528" max="11528" width="10.7109375" style="2" bestFit="1" customWidth="1"/>
    <col min="11529" max="11529" width="10.28515625" style="2" customWidth="1"/>
    <col min="11530" max="11530" width="11.28515625" style="2" bestFit="1" customWidth="1"/>
    <col min="11531" max="11531" width="11.28515625" style="2" customWidth="1"/>
    <col min="11532" max="11532" width="12" style="2" customWidth="1"/>
    <col min="11533" max="11533" width="11.5703125" style="2" customWidth="1"/>
    <col min="11534" max="11534" width="12" style="2" customWidth="1"/>
    <col min="11535" max="11535" width="14.140625" style="2" customWidth="1"/>
    <col min="11536" max="11536" width="11.85546875" style="2" bestFit="1" customWidth="1"/>
    <col min="11537" max="11776" width="9.140625" style="2"/>
    <col min="11777" max="11777" width="66.140625" style="2" customWidth="1"/>
    <col min="11778" max="11778" width="8.5703125" style="2" customWidth="1"/>
    <col min="11779" max="11779" width="10.140625" style="2" customWidth="1"/>
    <col min="11780" max="11782" width="10.7109375" style="2" bestFit="1" customWidth="1"/>
    <col min="11783" max="11783" width="11.28515625" style="2" bestFit="1" customWidth="1"/>
    <col min="11784" max="11784" width="10.7109375" style="2" bestFit="1" customWidth="1"/>
    <col min="11785" max="11785" width="10.28515625" style="2" customWidth="1"/>
    <col min="11786" max="11786" width="11.28515625" style="2" bestFit="1" customWidth="1"/>
    <col min="11787" max="11787" width="11.28515625" style="2" customWidth="1"/>
    <col min="11788" max="11788" width="12" style="2" customWidth="1"/>
    <col min="11789" max="11789" width="11.5703125" style="2" customWidth="1"/>
    <col min="11790" max="11790" width="12" style="2" customWidth="1"/>
    <col min="11791" max="11791" width="14.140625" style="2" customWidth="1"/>
    <col min="11792" max="11792" width="11.85546875" style="2" bestFit="1" customWidth="1"/>
    <col min="11793" max="12032" width="9.140625" style="2"/>
    <col min="12033" max="12033" width="66.140625" style="2" customWidth="1"/>
    <col min="12034" max="12034" width="8.5703125" style="2" customWidth="1"/>
    <col min="12035" max="12035" width="10.140625" style="2" customWidth="1"/>
    <col min="12036" max="12038" width="10.7109375" style="2" bestFit="1" customWidth="1"/>
    <col min="12039" max="12039" width="11.28515625" style="2" bestFit="1" customWidth="1"/>
    <col min="12040" max="12040" width="10.7109375" style="2" bestFit="1" customWidth="1"/>
    <col min="12041" max="12041" width="10.28515625" style="2" customWidth="1"/>
    <col min="12042" max="12042" width="11.28515625" style="2" bestFit="1" customWidth="1"/>
    <col min="12043" max="12043" width="11.28515625" style="2" customWidth="1"/>
    <col min="12044" max="12044" width="12" style="2" customWidth="1"/>
    <col min="12045" max="12045" width="11.5703125" style="2" customWidth="1"/>
    <col min="12046" max="12046" width="12" style="2" customWidth="1"/>
    <col min="12047" max="12047" width="14.140625" style="2" customWidth="1"/>
    <col min="12048" max="12048" width="11.85546875" style="2" bestFit="1" customWidth="1"/>
    <col min="12049" max="12288" width="9.140625" style="2"/>
    <col min="12289" max="12289" width="66.140625" style="2" customWidth="1"/>
    <col min="12290" max="12290" width="8.5703125" style="2" customWidth="1"/>
    <col min="12291" max="12291" width="10.140625" style="2" customWidth="1"/>
    <col min="12292" max="12294" width="10.7109375" style="2" bestFit="1" customWidth="1"/>
    <col min="12295" max="12295" width="11.28515625" style="2" bestFit="1" customWidth="1"/>
    <col min="12296" max="12296" width="10.7109375" style="2" bestFit="1" customWidth="1"/>
    <col min="12297" max="12297" width="10.28515625" style="2" customWidth="1"/>
    <col min="12298" max="12298" width="11.28515625" style="2" bestFit="1" customWidth="1"/>
    <col min="12299" max="12299" width="11.28515625" style="2" customWidth="1"/>
    <col min="12300" max="12300" width="12" style="2" customWidth="1"/>
    <col min="12301" max="12301" width="11.5703125" style="2" customWidth="1"/>
    <col min="12302" max="12302" width="12" style="2" customWidth="1"/>
    <col min="12303" max="12303" width="14.140625" style="2" customWidth="1"/>
    <col min="12304" max="12304" width="11.85546875" style="2" bestFit="1" customWidth="1"/>
    <col min="12305" max="12544" width="9.140625" style="2"/>
    <col min="12545" max="12545" width="66.140625" style="2" customWidth="1"/>
    <col min="12546" max="12546" width="8.5703125" style="2" customWidth="1"/>
    <col min="12547" max="12547" width="10.140625" style="2" customWidth="1"/>
    <col min="12548" max="12550" width="10.7109375" style="2" bestFit="1" customWidth="1"/>
    <col min="12551" max="12551" width="11.28515625" style="2" bestFit="1" customWidth="1"/>
    <col min="12552" max="12552" width="10.7109375" style="2" bestFit="1" customWidth="1"/>
    <col min="12553" max="12553" width="10.28515625" style="2" customWidth="1"/>
    <col min="12554" max="12554" width="11.28515625" style="2" bestFit="1" customWidth="1"/>
    <col min="12555" max="12555" width="11.28515625" style="2" customWidth="1"/>
    <col min="12556" max="12556" width="12" style="2" customWidth="1"/>
    <col min="12557" max="12557" width="11.5703125" style="2" customWidth="1"/>
    <col min="12558" max="12558" width="12" style="2" customWidth="1"/>
    <col min="12559" max="12559" width="14.140625" style="2" customWidth="1"/>
    <col min="12560" max="12560" width="11.85546875" style="2" bestFit="1" customWidth="1"/>
    <col min="12561" max="12800" width="9.140625" style="2"/>
    <col min="12801" max="12801" width="66.140625" style="2" customWidth="1"/>
    <col min="12802" max="12802" width="8.5703125" style="2" customWidth="1"/>
    <col min="12803" max="12803" width="10.140625" style="2" customWidth="1"/>
    <col min="12804" max="12806" width="10.7109375" style="2" bestFit="1" customWidth="1"/>
    <col min="12807" max="12807" width="11.28515625" style="2" bestFit="1" customWidth="1"/>
    <col min="12808" max="12808" width="10.7109375" style="2" bestFit="1" customWidth="1"/>
    <col min="12809" max="12809" width="10.28515625" style="2" customWidth="1"/>
    <col min="12810" max="12810" width="11.28515625" style="2" bestFit="1" customWidth="1"/>
    <col min="12811" max="12811" width="11.28515625" style="2" customWidth="1"/>
    <col min="12812" max="12812" width="12" style="2" customWidth="1"/>
    <col min="12813" max="12813" width="11.5703125" style="2" customWidth="1"/>
    <col min="12814" max="12814" width="12" style="2" customWidth="1"/>
    <col min="12815" max="12815" width="14.140625" style="2" customWidth="1"/>
    <col min="12816" max="12816" width="11.85546875" style="2" bestFit="1" customWidth="1"/>
    <col min="12817" max="13056" width="9.140625" style="2"/>
    <col min="13057" max="13057" width="66.140625" style="2" customWidth="1"/>
    <col min="13058" max="13058" width="8.5703125" style="2" customWidth="1"/>
    <col min="13059" max="13059" width="10.140625" style="2" customWidth="1"/>
    <col min="13060" max="13062" width="10.7109375" style="2" bestFit="1" customWidth="1"/>
    <col min="13063" max="13063" width="11.28515625" style="2" bestFit="1" customWidth="1"/>
    <col min="13064" max="13064" width="10.7109375" style="2" bestFit="1" customWidth="1"/>
    <col min="13065" max="13065" width="10.28515625" style="2" customWidth="1"/>
    <col min="13066" max="13066" width="11.28515625" style="2" bestFit="1" customWidth="1"/>
    <col min="13067" max="13067" width="11.28515625" style="2" customWidth="1"/>
    <col min="13068" max="13068" width="12" style="2" customWidth="1"/>
    <col min="13069" max="13069" width="11.5703125" style="2" customWidth="1"/>
    <col min="13070" max="13070" width="12" style="2" customWidth="1"/>
    <col min="13071" max="13071" width="14.140625" style="2" customWidth="1"/>
    <col min="13072" max="13072" width="11.85546875" style="2" bestFit="1" customWidth="1"/>
    <col min="13073" max="13312" width="9.140625" style="2"/>
    <col min="13313" max="13313" width="66.140625" style="2" customWidth="1"/>
    <col min="13314" max="13314" width="8.5703125" style="2" customWidth="1"/>
    <col min="13315" max="13315" width="10.140625" style="2" customWidth="1"/>
    <col min="13316" max="13318" width="10.7109375" style="2" bestFit="1" customWidth="1"/>
    <col min="13319" max="13319" width="11.28515625" style="2" bestFit="1" customWidth="1"/>
    <col min="13320" max="13320" width="10.7109375" style="2" bestFit="1" customWidth="1"/>
    <col min="13321" max="13321" width="10.28515625" style="2" customWidth="1"/>
    <col min="13322" max="13322" width="11.28515625" style="2" bestFit="1" customWidth="1"/>
    <col min="13323" max="13323" width="11.28515625" style="2" customWidth="1"/>
    <col min="13324" max="13324" width="12" style="2" customWidth="1"/>
    <col min="13325" max="13325" width="11.5703125" style="2" customWidth="1"/>
    <col min="13326" max="13326" width="12" style="2" customWidth="1"/>
    <col min="13327" max="13327" width="14.140625" style="2" customWidth="1"/>
    <col min="13328" max="13328" width="11.85546875" style="2" bestFit="1" customWidth="1"/>
    <col min="13329" max="13568" width="9.140625" style="2"/>
    <col min="13569" max="13569" width="66.140625" style="2" customWidth="1"/>
    <col min="13570" max="13570" width="8.5703125" style="2" customWidth="1"/>
    <col min="13571" max="13571" width="10.140625" style="2" customWidth="1"/>
    <col min="13572" max="13574" width="10.7109375" style="2" bestFit="1" customWidth="1"/>
    <col min="13575" max="13575" width="11.28515625" style="2" bestFit="1" customWidth="1"/>
    <col min="13576" max="13576" width="10.7109375" style="2" bestFit="1" customWidth="1"/>
    <col min="13577" max="13577" width="10.28515625" style="2" customWidth="1"/>
    <col min="13578" max="13578" width="11.28515625" style="2" bestFit="1" customWidth="1"/>
    <col min="13579" max="13579" width="11.28515625" style="2" customWidth="1"/>
    <col min="13580" max="13580" width="12" style="2" customWidth="1"/>
    <col min="13581" max="13581" width="11.5703125" style="2" customWidth="1"/>
    <col min="13582" max="13582" width="12" style="2" customWidth="1"/>
    <col min="13583" max="13583" width="14.140625" style="2" customWidth="1"/>
    <col min="13584" max="13584" width="11.85546875" style="2" bestFit="1" customWidth="1"/>
    <col min="13585" max="13824" width="9.140625" style="2"/>
    <col min="13825" max="13825" width="66.140625" style="2" customWidth="1"/>
    <col min="13826" max="13826" width="8.5703125" style="2" customWidth="1"/>
    <col min="13827" max="13827" width="10.140625" style="2" customWidth="1"/>
    <col min="13828" max="13830" width="10.7109375" style="2" bestFit="1" customWidth="1"/>
    <col min="13831" max="13831" width="11.28515625" style="2" bestFit="1" customWidth="1"/>
    <col min="13832" max="13832" width="10.7109375" style="2" bestFit="1" customWidth="1"/>
    <col min="13833" max="13833" width="10.28515625" style="2" customWidth="1"/>
    <col min="13834" max="13834" width="11.28515625" style="2" bestFit="1" customWidth="1"/>
    <col min="13835" max="13835" width="11.28515625" style="2" customWidth="1"/>
    <col min="13836" max="13836" width="12" style="2" customWidth="1"/>
    <col min="13837" max="13837" width="11.5703125" style="2" customWidth="1"/>
    <col min="13838" max="13838" width="12" style="2" customWidth="1"/>
    <col min="13839" max="13839" width="14.140625" style="2" customWidth="1"/>
    <col min="13840" max="13840" width="11.85546875" style="2" bestFit="1" customWidth="1"/>
    <col min="13841" max="14080" width="9.140625" style="2"/>
    <col min="14081" max="14081" width="66.140625" style="2" customWidth="1"/>
    <col min="14082" max="14082" width="8.5703125" style="2" customWidth="1"/>
    <col min="14083" max="14083" width="10.140625" style="2" customWidth="1"/>
    <col min="14084" max="14086" width="10.7109375" style="2" bestFit="1" customWidth="1"/>
    <col min="14087" max="14087" width="11.28515625" style="2" bestFit="1" customWidth="1"/>
    <col min="14088" max="14088" width="10.7109375" style="2" bestFit="1" customWidth="1"/>
    <col min="14089" max="14089" width="10.28515625" style="2" customWidth="1"/>
    <col min="14090" max="14090" width="11.28515625" style="2" bestFit="1" customWidth="1"/>
    <col min="14091" max="14091" width="11.28515625" style="2" customWidth="1"/>
    <col min="14092" max="14092" width="12" style="2" customWidth="1"/>
    <col min="14093" max="14093" width="11.5703125" style="2" customWidth="1"/>
    <col min="14094" max="14094" width="12" style="2" customWidth="1"/>
    <col min="14095" max="14095" width="14.140625" style="2" customWidth="1"/>
    <col min="14096" max="14096" width="11.85546875" style="2" bestFit="1" customWidth="1"/>
    <col min="14097" max="14336" width="9.140625" style="2"/>
    <col min="14337" max="14337" width="66.140625" style="2" customWidth="1"/>
    <col min="14338" max="14338" width="8.5703125" style="2" customWidth="1"/>
    <col min="14339" max="14339" width="10.140625" style="2" customWidth="1"/>
    <col min="14340" max="14342" width="10.7109375" style="2" bestFit="1" customWidth="1"/>
    <col min="14343" max="14343" width="11.28515625" style="2" bestFit="1" customWidth="1"/>
    <col min="14344" max="14344" width="10.7109375" style="2" bestFit="1" customWidth="1"/>
    <col min="14345" max="14345" width="10.28515625" style="2" customWidth="1"/>
    <col min="14346" max="14346" width="11.28515625" style="2" bestFit="1" customWidth="1"/>
    <col min="14347" max="14347" width="11.28515625" style="2" customWidth="1"/>
    <col min="14348" max="14348" width="12" style="2" customWidth="1"/>
    <col min="14349" max="14349" width="11.5703125" style="2" customWidth="1"/>
    <col min="14350" max="14350" width="12" style="2" customWidth="1"/>
    <col min="14351" max="14351" width="14.140625" style="2" customWidth="1"/>
    <col min="14352" max="14352" width="11.85546875" style="2" bestFit="1" customWidth="1"/>
    <col min="14353" max="14592" width="9.140625" style="2"/>
    <col min="14593" max="14593" width="66.140625" style="2" customWidth="1"/>
    <col min="14594" max="14594" width="8.5703125" style="2" customWidth="1"/>
    <col min="14595" max="14595" width="10.140625" style="2" customWidth="1"/>
    <col min="14596" max="14598" width="10.7109375" style="2" bestFit="1" customWidth="1"/>
    <col min="14599" max="14599" width="11.28515625" style="2" bestFit="1" customWidth="1"/>
    <col min="14600" max="14600" width="10.7109375" style="2" bestFit="1" customWidth="1"/>
    <col min="14601" max="14601" width="10.28515625" style="2" customWidth="1"/>
    <col min="14602" max="14602" width="11.28515625" style="2" bestFit="1" customWidth="1"/>
    <col min="14603" max="14603" width="11.28515625" style="2" customWidth="1"/>
    <col min="14604" max="14604" width="12" style="2" customWidth="1"/>
    <col min="14605" max="14605" width="11.5703125" style="2" customWidth="1"/>
    <col min="14606" max="14606" width="12" style="2" customWidth="1"/>
    <col min="14607" max="14607" width="14.140625" style="2" customWidth="1"/>
    <col min="14608" max="14608" width="11.85546875" style="2" bestFit="1" customWidth="1"/>
    <col min="14609" max="14848" width="9.140625" style="2"/>
    <col min="14849" max="14849" width="66.140625" style="2" customWidth="1"/>
    <col min="14850" max="14850" width="8.5703125" style="2" customWidth="1"/>
    <col min="14851" max="14851" width="10.140625" style="2" customWidth="1"/>
    <col min="14852" max="14854" width="10.7109375" style="2" bestFit="1" customWidth="1"/>
    <col min="14855" max="14855" width="11.28515625" style="2" bestFit="1" customWidth="1"/>
    <col min="14856" max="14856" width="10.7109375" style="2" bestFit="1" customWidth="1"/>
    <col min="14857" max="14857" width="10.28515625" style="2" customWidth="1"/>
    <col min="14858" max="14858" width="11.28515625" style="2" bestFit="1" customWidth="1"/>
    <col min="14859" max="14859" width="11.28515625" style="2" customWidth="1"/>
    <col min="14860" max="14860" width="12" style="2" customWidth="1"/>
    <col min="14861" max="14861" width="11.5703125" style="2" customWidth="1"/>
    <col min="14862" max="14862" width="12" style="2" customWidth="1"/>
    <col min="14863" max="14863" width="14.140625" style="2" customWidth="1"/>
    <col min="14864" max="14864" width="11.85546875" style="2" bestFit="1" customWidth="1"/>
    <col min="14865" max="15104" width="9.140625" style="2"/>
    <col min="15105" max="15105" width="66.140625" style="2" customWidth="1"/>
    <col min="15106" max="15106" width="8.5703125" style="2" customWidth="1"/>
    <col min="15107" max="15107" width="10.140625" style="2" customWidth="1"/>
    <col min="15108" max="15110" width="10.7109375" style="2" bestFit="1" customWidth="1"/>
    <col min="15111" max="15111" width="11.28515625" style="2" bestFit="1" customWidth="1"/>
    <col min="15112" max="15112" width="10.7109375" style="2" bestFit="1" customWidth="1"/>
    <col min="15113" max="15113" width="10.28515625" style="2" customWidth="1"/>
    <col min="15114" max="15114" width="11.28515625" style="2" bestFit="1" customWidth="1"/>
    <col min="15115" max="15115" width="11.28515625" style="2" customWidth="1"/>
    <col min="15116" max="15116" width="12" style="2" customWidth="1"/>
    <col min="15117" max="15117" width="11.5703125" style="2" customWidth="1"/>
    <col min="15118" max="15118" width="12" style="2" customWidth="1"/>
    <col min="15119" max="15119" width="14.140625" style="2" customWidth="1"/>
    <col min="15120" max="15120" width="11.85546875" style="2" bestFit="1" customWidth="1"/>
    <col min="15121" max="15360" width="9.140625" style="2"/>
    <col min="15361" max="15361" width="66.140625" style="2" customWidth="1"/>
    <col min="15362" max="15362" width="8.5703125" style="2" customWidth="1"/>
    <col min="15363" max="15363" width="10.140625" style="2" customWidth="1"/>
    <col min="15364" max="15366" width="10.7109375" style="2" bestFit="1" customWidth="1"/>
    <col min="15367" max="15367" width="11.28515625" style="2" bestFit="1" customWidth="1"/>
    <col min="15368" max="15368" width="10.7109375" style="2" bestFit="1" customWidth="1"/>
    <col min="15369" max="15369" width="10.28515625" style="2" customWidth="1"/>
    <col min="15370" max="15370" width="11.28515625" style="2" bestFit="1" customWidth="1"/>
    <col min="15371" max="15371" width="11.28515625" style="2" customWidth="1"/>
    <col min="15372" max="15372" width="12" style="2" customWidth="1"/>
    <col min="15373" max="15373" width="11.5703125" style="2" customWidth="1"/>
    <col min="15374" max="15374" width="12" style="2" customWidth="1"/>
    <col min="15375" max="15375" width="14.140625" style="2" customWidth="1"/>
    <col min="15376" max="15376" width="11.85546875" style="2" bestFit="1" customWidth="1"/>
    <col min="15377" max="15616" width="9.140625" style="2"/>
    <col min="15617" max="15617" width="66.140625" style="2" customWidth="1"/>
    <col min="15618" max="15618" width="8.5703125" style="2" customWidth="1"/>
    <col min="15619" max="15619" width="10.140625" style="2" customWidth="1"/>
    <col min="15620" max="15622" width="10.7109375" style="2" bestFit="1" customWidth="1"/>
    <col min="15623" max="15623" width="11.28515625" style="2" bestFit="1" customWidth="1"/>
    <col min="15624" max="15624" width="10.7109375" style="2" bestFit="1" customWidth="1"/>
    <col min="15625" max="15625" width="10.28515625" style="2" customWidth="1"/>
    <col min="15626" max="15626" width="11.28515625" style="2" bestFit="1" customWidth="1"/>
    <col min="15627" max="15627" width="11.28515625" style="2" customWidth="1"/>
    <col min="15628" max="15628" width="12" style="2" customWidth="1"/>
    <col min="15629" max="15629" width="11.5703125" style="2" customWidth="1"/>
    <col min="15630" max="15630" width="12" style="2" customWidth="1"/>
    <col min="15631" max="15631" width="14.140625" style="2" customWidth="1"/>
    <col min="15632" max="15632" width="11.85546875" style="2" bestFit="1" customWidth="1"/>
    <col min="15633" max="15872" width="9.140625" style="2"/>
    <col min="15873" max="15873" width="66.140625" style="2" customWidth="1"/>
    <col min="15874" max="15874" width="8.5703125" style="2" customWidth="1"/>
    <col min="15875" max="15875" width="10.140625" style="2" customWidth="1"/>
    <col min="15876" max="15878" width="10.7109375" style="2" bestFit="1" customWidth="1"/>
    <col min="15879" max="15879" width="11.28515625" style="2" bestFit="1" customWidth="1"/>
    <col min="15880" max="15880" width="10.7109375" style="2" bestFit="1" customWidth="1"/>
    <col min="15881" max="15881" width="10.28515625" style="2" customWidth="1"/>
    <col min="15882" max="15882" width="11.28515625" style="2" bestFit="1" customWidth="1"/>
    <col min="15883" max="15883" width="11.28515625" style="2" customWidth="1"/>
    <col min="15884" max="15884" width="12" style="2" customWidth="1"/>
    <col min="15885" max="15885" width="11.5703125" style="2" customWidth="1"/>
    <col min="15886" max="15886" width="12" style="2" customWidth="1"/>
    <col min="15887" max="15887" width="14.140625" style="2" customWidth="1"/>
    <col min="15888" max="15888" width="11.85546875" style="2" bestFit="1" customWidth="1"/>
    <col min="15889" max="16128" width="9.140625" style="2"/>
    <col min="16129" max="16129" width="66.140625" style="2" customWidth="1"/>
    <col min="16130" max="16130" width="8.5703125" style="2" customWidth="1"/>
    <col min="16131" max="16131" width="10.140625" style="2" customWidth="1"/>
    <col min="16132" max="16134" width="10.7109375" style="2" bestFit="1" customWidth="1"/>
    <col min="16135" max="16135" width="11.28515625" style="2" bestFit="1" customWidth="1"/>
    <col min="16136" max="16136" width="10.7109375" style="2" bestFit="1" customWidth="1"/>
    <col min="16137" max="16137" width="10.28515625" style="2" customWidth="1"/>
    <col min="16138" max="16138" width="11.28515625" style="2" bestFit="1" customWidth="1"/>
    <col min="16139" max="16139" width="11.28515625" style="2" customWidth="1"/>
    <col min="16140" max="16140" width="12" style="2" customWidth="1"/>
    <col min="16141" max="16141" width="11.5703125" style="2" customWidth="1"/>
    <col min="16142" max="16142" width="12" style="2" customWidth="1"/>
    <col min="16143" max="16143" width="14.140625" style="2" customWidth="1"/>
    <col min="16144" max="16144" width="11.85546875" style="2" bestFit="1" customWidth="1"/>
    <col min="16145" max="16384" width="9.140625" style="2"/>
  </cols>
  <sheetData>
    <row r="1" spans="1:256">
      <c r="A1" s="143" t="s">
        <v>333</v>
      </c>
      <c r="B1" s="143"/>
      <c r="C1" s="143"/>
      <c r="D1" s="143"/>
      <c r="E1" s="162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256">
      <c r="A2" s="158" t="s">
        <v>303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256">
      <c r="A3" s="159" t="s">
        <v>332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256" ht="28.5">
      <c r="A4" s="103" t="s">
        <v>25</v>
      </c>
      <c r="B4" s="104" t="s">
        <v>26</v>
      </c>
      <c r="C4" s="105" t="s">
        <v>304</v>
      </c>
      <c r="D4" s="105" t="s">
        <v>305</v>
      </c>
      <c r="E4" s="105" t="s">
        <v>306</v>
      </c>
      <c r="F4" s="105" t="s">
        <v>307</v>
      </c>
      <c r="G4" s="105" t="s">
        <v>308</v>
      </c>
      <c r="H4" s="105" t="s">
        <v>309</v>
      </c>
      <c r="I4" s="105" t="s">
        <v>310</v>
      </c>
      <c r="J4" s="105" t="s">
        <v>311</v>
      </c>
      <c r="K4" s="105" t="s">
        <v>312</v>
      </c>
      <c r="L4" s="105" t="s">
        <v>313</v>
      </c>
      <c r="M4" s="105" t="s">
        <v>314</v>
      </c>
      <c r="N4" s="105" t="s">
        <v>315</v>
      </c>
      <c r="O4" s="106" t="s">
        <v>316</v>
      </c>
      <c r="P4" s="7"/>
      <c r="Q4" s="11"/>
    </row>
    <row r="5" spans="1:256">
      <c r="A5" s="107" t="s">
        <v>31</v>
      </c>
      <c r="B5" s="108" t="s">
        <v>32</v>
      </c>
      <c r="C5" s="8">
        <v>229188</v>
      </c>
      <c r="D5" s="8">
        <v>229188</v>
      </c>
      <c r="E5" s="8">
        <v>229188</v>
      </c>
      <c r="F5" s="8">
        <v>229187</v>
      </c>
      <c r="G5" s="8">
        <v>229188</v>
      </c>
      <c r="H5" s="8">
        <v>229188</v>
      </c>
      <c r="I5" s="8">
        <v>229188</v>
      </c>
      <c r="J5" s="8">
        <v>229187</v>
      </c>
      <c r="K5" s="8">
        <v>229187</v>
      </c>
      <c r="L5" s="8">
        <v>229187</v>
      </c>
      <c r="M5" s="8">
        <v>229187</v>
      </c>
      <c r="N5" s="8">
        <v>229187</v>
      </c>
      <c r="O5" s="8">
        <f>SUM(C5:N5)</f>
        <v>2750250</v>
      </c>
      <c r="P5" s="7"/>
      <c r="Q5" s="11"/>
      <c r="R5" s="6"/>
    </row>
    <row r="6" spans="1:256">
      <c r="A6" s="109" t="s">
        <v>33</v>
      </c>
      <c r="B6" s="110" t="s">
        <v>34</v>
      </c>
      <c r="C6" s="3">
        <v>20751</v>
      </c>
      <c r="D6" s="3">
        <v>20751</v>
      </c>
      <c r="E6" s="3">
        <v>20751</v>
      </c>
      <c r="F6" s="3">
        <v>20751</v>
      </c>
      <c r="G6" s="3">
        <v>20751</v>
      </c>
      <c r="H6" s="3">
        <v>20751</v>
      </c>
      <c r="I6" s="3">
        <v>20751</v>
      </c>
      <c r="J6" s="3">
        <v>20751</v>
      </c>
      <c r="K6" s="3">
        <v>20751</v>
      </c>
      <c r="L6" s="3">
        <v>20750</v>
      </c>
      <c r="M6" s="3">
        <v>20750</v>
      </c>
      <c r="N6" s="3">
        <v>20751</v>
      </c>
      <c r="O6" s="8">
        <f t="shared" ref="O6:O50" si="0">SUM(C6:N6)</f>
        <v>249010</v>
      </c>
      <c r="P6" s="7"/>
      <c r="Q6" s="11"/>
    </row>
    <row r="7" spans="1:256">
      <c r="A7" s="26" t="s">
        <v>35</v>
      </c>
      <c r="B7" s="27" t="s">
        <v>36</v>
      </c>
      <c r="C7" s="9">
        <f>SUM(C5:C6)</f>
        <v>249939</v>
      </c>
      <c r="D7" s="9">
        <f t="shared" ref="D7:N7" si="1">SUM(D5:D6)</f>
        <v>249939</v>
      </c>
      <c r="E7" s="9">
        <f t="shared" si="1"/>
        <v>249939</v>
      </c>
      <c r="F7" s="9">
        <f t="shared" si="1"/>
        <v>249938</v>
      </c>
      <c r="G7" s="9">
        <f t="shared" si="1"/>
        <v>249939</v>
      </c>
      <c r="H7" s="9">
        <f t="shared" si="1"/>
        <v>249939</v>
      </c>
      <c r="I7" s="9">
        <f t="shared" si="1"/>
        <v>249939</v>
      </c>
      <c r="J7" s="9">
        <f t="shared" si="1"/>
        <v>249938</v>
      </c>
      <c r="K7" s="9">
        <f t="shared" si="1"/>
        <v>249938</v>
      </c>
      <c r="L7" s="9">
        <f t="shared" si="1"/>
        <v>249937</v>
      </c>
      <c r="M7" s="9">
        <f t="shared" si="1"/>
        <v>249937</v>
      </c>
      <c r="N7" s="9">
        <f t="shared" si="1"/>
        <v>249938</v>
      </c>
      <c r="O7" s="8">
        <f t="shared" si="0"/>
        <v>2999260</v>
      </c>
      <c r="P7" s="111"/>
      <c r="Q7" s="112"/>
      <c r="R7" s="113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</row>
    <row r="8" spans="1:256">
      <c r="A8" s="114" t="s">
        <v>37</v>
      </c>
      <c r="B8" s="110" t="s">
        <v>38</v>
      </c>
      <c r="C8" s="8">
        <v>172017</v>
      </c>
      <c r="D8" s="8">
        <v>172017</v>
      </c>
      <c r="E8" s="8">
        <v>172017</v>
      </c>
      <c r="F8" s="8">
        <v>172017</v>
      </c>
      <c r="G8" s="8">
        <v>172017</v>
      </c>
      <c r="H8" s="8">
        <v>172017</v>
      </c>
      <c r="I8" s="8">
        <v>172017</v>
      </c>
      <c r="J8" s="8">
        <v>172017</v>
      </c>
      <c r="K8" s="8">
        <v>172017</v>
      </c>
      <c r="L8" s="8">
        <v>172017</v>
      </c>
      <c r="M8" s="8">
        <v>172017</v>
      </c>
      <c r="N8" s="8">
        <v>172017</v>
      </c>
      <c r="O8" s="8">
        <f t="shared" si="0"/>
        <v>2064204</v>
      </c>
      <c r="P8" s="7"/>
      <c r="Q8" s="11"/>
      <c r="R8" s="6"/>
    </row>
    <row r="9" spans="1:256" ht="30">
      <c r="A9" s="114" t="s">
        <v>39</v>
      </c>
      <c r="B9" s="110" t="s">
        <v>40</v>
      </c>
      <c r="C9" s="8">
        <v>15000</v>
      </c>
      <c r="D9" s="8">
        <v>15000</v>
      </c>
      <c r="E9" s="8">
        <v>15000</v>
      </c>
      <c r="F9" s="8">
        <v>15000</v>
      </c>
      <c r="G9" s="8">
        <v>15000</v>
      </c>
      <c r="H9" s="8">
        <v>15000</v>
      </c>
      <c r="I9" s="8">
        <v>15000</v>
      </c>
      <c r="J9" s="8">
        <v>15000</v>
      </c>
      <c r="K9" s="8">
        <v>15000</v>
      </c>
      <c r="L9" s="8">
        <v>15000</v>
      </c>
      <c r="M9" s="8">
        <v>15000</v>
      </c>
      <c r="N9" s="8">
        <v>15000</v>
      </c>
      <c r="O9" s="8">
        <f t="shared" si="0"/>
        <v>180000</v>
      </c>
      <c r="P9" s="7"/>
      <c r="Q9" s="11"/>
      <c r="R9" s="6"/>
    </row>
    <row r="10" spans="1:256">
      <c r="A10" s="28" t="s">
        <v>41</v>
      </c>
      <c r="B10" s="27" t="s">
        <v>42</v>
      </c>
      <c r="C10" s="9">
        <f>SUM(C8:C9)</f>
        <v>187017</v>
      </c>
      <c r="D10" s="9">
        <f t="shared" ref="D10:N10" si="2">SUM(D8:D9)</f>
        <v>187017</v>
      </c>
      <c r="E10" s="9">
        <f t="shared" si="2"/>
        <v>187017</v>
      </c>
      <c r="F10" s="9">
        <f t="shared" si="2"/>
        <v>187017</v>
      </c>
      <c r="G10" s="9">
        <f t="shared" si="2"/>
        <v>187017</v>
      </c>
      <c r="H10" s="9">
        <f t="shared" si="2"/>
        <v>187017</v>
      </c>
      <c r="I10" s="9">
        <f t="shared" si="2"/>
        <v>187017</v>
      </c>
      <c r="J10" s="9">
        <f t="shared" si="2"/>
        <v>187017</v>
      </c>
      <c r="K10" s="9">
        <f t="shared" si="2"/>
        <v>187017</v>
      </c>
      <c r="L10" s="9">
        <f t="shared" si="2"/>
        <v>187017</v>
      </c>
      <c r="M10" s="9">
        <f t="shared" si="2"/>
        <v>187017</v>
      </c>
      <c r="N10" s="9">
        <f t="shared" si="2"/>
        <v>187017</v>
      </c>
      <c r="O10" s="8">
        <f t="shared" si="0"/>
        <v>2244204</v>
      </c>
      <c r="P10" s="111"/>
      <c r="Q10" s="11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</row>
    <row r="11" spans="1:256">
      <c r="A11" s="26" t="s">
        <v>43</v>
      </c>
      <c r="B11" s="27" t="s">
        <v>44</v>
      </c>
      <c r="C11" s="9">
        <f>SUM(C10,C7)</f>
        <v>436956</v>
      </c>
      <c r="D11" s="9">
        <f t="shared" ref="D11:N11" si="3">SUM(D10,D7)</f>
        <v>436956</v>
      </c>
      <c r="E11" s="9">
        <f t="shared" si="3"/>
        <v>436956</v>
      </c>
      <c r="F11" s="9">
        <f t="shared" si="3"/>
        <v>436955</v>
      </c>
      <c r="G11" s="9">
        <f t="shared" si="3"/>
        <v>436956</v>
      </c>
      <c r="H11" s="9">
        <f t="shared" si="3"/>
        <v>436956</v>
      </c>
      <c r="I11" s="9">
        <f t="shared" si="3"/>
        <v>436956</v>
      </c>
      <c r="J11" s="9">
        <f t="shared" si="3"/>
        <v>436955</v>
      </c>
      <c r="K11" s="9">
        <f t="shared" si="3"/>
        <v>436955</v>
      </c>
      <c r="L11" s="9">
        <f t="shared" si="3"/>
        <v>436954</v>
      </c>
      <c r="M11" s="9">
        <f t="shared" si="3"/>
        <v>436954</v>
      </c>
      <c r="N11" s="9">
        <f t="shared" si="3"/>
        <v>436955</v>
      </c>
      <c r="O11" s="8">
        <f t="shared" si="0"/>
        <v>5243464</v>
      </c>
      <c r="P11" s="111"/>
      <c r="Q11" s="11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</row>
    <row r="12" spans="1:256">
      <c r="A12" s="28" t="s">
        <v>45</v>
      </c>
      <c r="B12" s="27" t="s">
        <v>46</v>
      </c>
      <c r="C12" s="9">
        <v>101491</v>
      </c>
      <c r="D12" s="9">
        <v>101491</v>
      </c>
      <c r="E12" s="9">
        <v>101491</v>
      </c>
      <c r="F12" s="9">
        <v>101491</v>
      </c>
      <c r="G12" s="9">
        <v>101490</v>
      </c>
      <c r="H12" s="9">
        <v>101490</v>
      </c>
      <c r="I12" s="9">
        <v>101490</v>
      </c>
      <c r="J12" s="9">
        <v>101490</v>
      </c>
      <c r="K12" s="9">
        <v>101490</v>
      </c>
      <c r="L12" s="9">
        <v>101491</v>
      </c>
      <c r="M12" s="9">
        <v>101491</v>
      </c>
      <c r="N12" s="9">
        <v>101491</v>
      </c>
      <c r="O12" s="8">
        <f t="shared" si="0"/>
        <v>1217887</v>
      </c>
      <c r="P12" s="111"/>
      <c r="Q12" s="11"/>
      <c r="R12" s="113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</row>
    <row r="13" spans="1:256">
      <c r="A13" s="114" t="s">
        <v>317</v>
      </c>
      <c r="B13" s="110" t="s">
        <v>48</v>
      </c>
      <c r="C13" s="8"/>
      <c r="D13" s="8"/>
      <c r="E13" s="8">
        <v>40000</v>
      </c>
      <c r="F13" s="8"/>
      <c r="G13" s="8"/>
      <c r="H13" s="8"/>
      <c r="I13" s="8"/>
      <c r="J13" s="8"/>
      <c r="K13" s="8"/>
      <c r="L13" s="8"/>
      <c r="M13" s="8"/>
      <c r="N13" s="8"/>
      <c r="O13" s="8">
        <f t="shared" si="0"/>
        <v>40000</v>
      </c>
      <c r="P13" s="7"/>
      <c r="Q13" s="11"/>
    </row>
    <row r="14" spans="1:256">
      <c r="A14" s="114" t="s">
        <v>318</v>
      </c>
      <c r="B14" s="110" t="s">
        <v>48</v>
      </c>
      <c r="C14" s="8"/>
      <c r="D14" s="8"/>
      <c r="E14" s="8"/>
      <c r="F14" s="8"/>
      <c r="G14" s="8">
        <v>100000</v>
      </c>
      <c r="H14" s="8"/>
      <c r="I14" s="8"/>
      <c r="J14" s="8">
        <v>100000</v>
      </c>
      <c r="K14" s="8"/>
      <c r="L14" s="8"/>
      <c r="M14" s="8">
        <v>50000</v>
      </c>
      <c r="N14" s="8"/>
      <c r="O14" s="8">
        <f t="shared" si="0"/>
        <v>250000</v>
      </c>
      <c r="P14" s="7"/>
      <c r="Q14" s="11"/>
    </row>
    <row r="15" spans="1:256">
      <c r="A15" s="114" t="s">
        <v>319</v>
      </c>
      <c r="B15" s="110" t="s">
        <v>320</v>
      </c>
      <c r="C15" s="8">
        <v>33750</v>
      </c>
      <c r="D15" s="8">
        <v>33750</v>
      </c>
      <c r="E15" s="8">
        <v>33750</v>
      </c>
      <c r="F15" s="8">
        <v>33750</v>
      </c>
      <c r="G15" s="8">
        <v>33750</v>
      </c>
      <c r="H15" s="8">
        <v>33750</v>
      </c>
      <c r="I15" s="8">
        <v>33750</v>
      </c>
      <c r="J15" s="8">
        <v>33750</v>
      </c>
      <c r="K15" s="8">
        <v>33750</v>
      </c>
      <c r="L15" s="8">
        <v>33750</v>
      </c>
      <c r="M15" s="8">
        <v>33750</v>
      </c>
      <c r="N15" s="8">
        <v>33750</v>
      </c>
      <c r="O15" s="8">
        <f t="shared" si="0"/>
        <v>405000</v>
      </c>
      <c r="P15" s="7"/>
      <c r="Q15" s="11"/>
      <c r="R15" s="6"/>
    </row>
    <row r="16" spans="1:256">
      <c r="A16" s="114" t="s">
        <v>321</v>
      </c>
      <c r="B16" s="110" t="s">
        <v>322</v>
      </c>
      <c r="C16" s="8">
        <v>87292</v>
      </c>
      <c r="D16" s="8">
        <v>87292</v>
      </c>
      <c r="E16" s="8">
        <v>87292</v>
      </c>
      <c r="F16" s="8">
        <v>87292</v>
      </c>
      <c r="G16" s="8">
        <v>87292</v>
      </c>
      <c r="H16" s="8">
        <v>87292</v>
      </c>
      <c r="I16" s="8">
        <v>87292</v>
      </c>
      <c r="J16" s="8">
        <v>87292</v>
      </c>
      <c r="K16" s="8">
        <v>87292</v>
      </c>
      <c r="L16" s="8">
        <v>87290</v>
      </c>
      <c r="M16" s="8">
        <v>87292</v>
      </c>
      <c r="N16" s="8">
        <v>87290</v>
      </c>
      <c r="O16" s="8">
        <f t="shared" si="0"/>
        <v>1047500</v>
      </c>
      <c r="P16" s="7"/>
      <c r="Q16" s="11"/>
      <c r="R16" s="6"/>
    </row>
    <row r="17" spans="1:256">
      <c r="A17" s="28" t="s">
        <v>49</v>
      </c>
      <c r="B17" s="27" t="s">
        <v>50</v>
      </c>
      <c r="C17" s="9">
        <f>SUM(C13:C16)</f>
        <v>121042</v>
      </c>
      <c r="D17" s="9">
        <f t="shared" ref="D17:N17" si="4">SUM(D13:D16)</f>
        <v>121042</v>
      </c>
      <c r="E17" s="9">
        <f t="shared" si="4"/>
        <v>161042</v>
      </c>
      <c r="F17" s="9">
        <f t="shared" si="4"/>
        <v>121042</v>
      </c>
      <c r="G17" s="9">
        <f t="shared" si="4"/>
        <v>221042</v>
      </c>
      <c r="H17" s="9">
        <f t="shared" si="4"/>
        <v>121042</v>
      </c>
      <c r="I17" s="9">
        <f t="shared" si="4"/>
        <v>121042</v>
      </c>
      <c r="J17" s="9">
        <f t="shared" si="4"/>
        <v>221042</v>
      </c>
      <c r="K17" s="9">
        <f t="shared" si="4"/>
        <v>121042</v>
      </c>
      <c r="L17" s="9">
        <f t="shared" si="4"/>
        <v>121040</v>
      </c>
      <c r="M17" s="9">
        <f t="shared" si="4"/>
        <v>171042</v>
      </c>
      <c r="N17" s="9">
        <f t="shared" si="4"/>
        <v>121040</v>
      </c>
      <c r="O17" s="8">
        <f t="shared" si="0"/>
        <v>1742500</v>
      </c>
      <c r="P17" s="111"/>
      <c r="Q17" s="11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</row>
    <row r="18" spans="1:256">
      <c r="A18" s="114" t="s">
        <v>51</v>
      </c>
      <c r="B18" s="110" t="s">
        <v>52</v>
      </c>
      <c r="C18" s="8">
        <v>4700</v>
      </c>
      <c r="D18" s="8">
        <v>4700</v>
      </c>
      <c r="E18" s="8">
        <v>4700</v>
      </c>
      <c r="F18" s="8">
        <v>4700</v>
      </c>
      <c r="G18" s="8">
        <v>4700</v>
      </c>
      <c r="H18" s="8">
        <v>4700</v>
      </c>
      <c r="I18" s="8">
        <v>4700</v>
      </c>
      <c r="J18" s="8">
        <v>4700</v>
      </c>
      <c r="K18" s="8">
        <v>4700</v>
      </c>
      <c r="L18" s="8">
        <v>4700</v>
      </c>
      <c r="M18" s="8">
        <v>4700</v>
      </c>
      <c r="N18" s="8">
        <v>4700</v>
      </c>
      <c r="O18" s="8">
        <f t="shared" si="0"/>
        <v>56400</v>
      </c>
      <c r="P18" s="7"/>
      <c r="Q18" s="11"/>
      <c r="R18" s="6"/>
    </row>
    <row r="19" spans="1:256">
      <c r="A19" s="114" t="s">
        <v>53</v>
      </c>
      <c r="B19" s="110" t="s">
        <v>54</v>
      </c>
      <c r="C19" s="8">
        <v>14166</v>
      </c>
      <c r="D19" s="8">
        <v>14167</v>
      </c>
      <c r="E19" s="8">
        <v>14167</v>
      </c>
      <c r="F19" s="8">
        <v>14167</v>
      </c>
      <c r="G19" s="8">
        <v>14167</v>
      </c>
      <c r="H19" s="8">
        <v>14167</v>
      </c>
      <c r="I19" s="8">
        <v>14166</v>
      </c>
      <c r="J19" s="8">
        <v>14167</v>
      </c>
      <c r="K19" s="8">
        <v>14167</v>
      </c>
      <c r="L19" s="8">
        <v>14166</v>
      </c>
      <c r="M19" s="8">
        <v>14166</v>
      </c>
      <c r="N19" s="8">
        <v>14167</v>
      </c>
      <c r="O19" s="8">
        <f t="shared" si="0"/>
        <v>170000</v>
      </c>
      <c r="P19" s="7"/>
      <c r="Q19" s="11"/>
      <c r="R19" s="6"/>
    </row>
    <row r="20" spans="1:256">
      <c r="A20" s="28" t="s">
        <v>55</v>
      </c>
      <c r="B20" s="27" t="s">
        <v>56</v>
      </c>
      <c r="C20" s="9">
        <f>SUM(C18:C19)</f>
        <v>18866</v>
      </c>
      <c r="D20" s="9">
        <f t="shared" ref="D20:N20" si="5">SUM(D18:D19)</f>
        <v>18867</v>
      </c>
      <c r="E20" s="9">
        <f t="shared" si="5"/>
        <v>18867</v>
      </c>
      <c r="F20" s="9">
        <f t="shared" si="5"/>
        <v>18867</v>
      </c>
      <c r="G20" s="9">
        <f t="shared" si="5"/>
        <v>18867</v>
      </c>
      <c r="H20" s="9">
        <f t="shared" si="5"/>
        <v>18867</v>
      </c>
      <c r="I20" s="9">
        <f t="shared" si="5"/>
        <v>18866</v>
      </c>
      <c r="J20" s="9">
        <f t="shared" si="5"/>
        <v>18867</v>
      </c>
      <c r="K20" s="9">
        <f t="shared" si="5"/>
        <v>18867</v>
      </c>
      <c r="L20" s="9">
        <f t="shared" si="5"/>
        <v>18866</v>
      </c>
      <c r="M20" s="9">
        <f t="shared" si="5"/>
        <v>18866</v>
      </c>
      <c r="N20" s="9">
        <f t="shared" si="5"/>
        <v>18867</v>
      </c>
      <c r="O20" s="8">
        <f t="shared" si="0"/>
        <v>226400</v>
      </c>
      <c r="P20" s="111"/>
      <c r="Q20" s="11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</row>
    <row r="21" spans="1:256">
      <c r="A21" s="114" t="s">
        <v>57</v>
      </c>
      <c r="B21" s="110" t="s">
        <v>58</v>
      </c>
      <c r="C21" s="8">
        <v>211833</v>
      </c>
      <c r="D21" s="8">
        <v>211833</v>
      </c>
      <c r="E21" s="8">
        <v>211833</v>
      </c>
      <c r="F21" s="8">
        <v>211833</v>
      </c>
      <c r="G21" s="8">
        <v>211833</v>
      </c>
      <c r="H21" s="8">
        <v>211833</v>
      </c>
      <c r="I21" s="8">
        <v>211833</v>
      </c>
      <c r="J21" s="8">
        <v>211833</v>
      </c>
      <c r="K21" s="8">
        <v>211833</v>
      </c>
      <c r="L21" s="8">
        <v>211834</v>
      </c>
      <c r="M21" s="8">
        <v>211835</v>
      </c>
      <c r="N21" s="8">
        <v>211834</v>
      </c>
      <c r="O21" s="8">
        <f t="shared" si="0"/>
        <v>2542000</v>
      </c>
      <c r="P21" s="7"/>
      <c r="Q21" s="11"/>
    </row>
    <row r="22" spans="1:256">
      <c r="A22" s="114" t="s">
        <v>59</v>
      </c>
      <c r="B22" s="110" t="s">
        <v>60</v>
      </c>
      <c r="C22" s="8">
        <v>203938</v>
      </c>
      <c r="D22" s="8">
        <v>203938</v>
      </c>
      <c r="E22" s="8">
        <v>203938</v>
      </c>
      <c r="F22" s="8">
        <v>203938</v>
      </c>
      <c r="G22" s="8">
        <v>203938</v>
      </c>
      <c r="H22" s="8">
        <v>203937</v>
      </c>
      <c r="I22" s="8">
        <v>203937</v>
      </c>
      <c r="J22" s="8">
        <v>203938</v>
      </c>
      <c r="K22" s="8">
        <v>203937</v>
      </c>
      <c r="L22" s="8">
        <v>203937</v>
      </c>
      <c r="M22" s="8">
        <v>203937</v>
      </c>
      <c r="N22" s="8">
        <v>203937</v>
      </c>
      <c r="O22" s="8">
        <f t="shared" si="0"/>
        <v>2447250</v>
      </c>
      <c r="P22" s="7"/>
      <c r="Q22" s="11"/>
    </row>
    <row r="23" spans="1:256">
      <c r="A23" s="114" t="s">
        <v>61</v>
      </c>
      <c r="B23" s="110" t="s">
        <v>62</v>
      </c>
      <c r="C23" s="8"/>
      <c r="D23" s="8">
        <v>160000</v>
      </c>
      <c r="E23" s="8"/>
      <c r="F23" s="8"/>
      <c r="G23" s="8">
        <v>280622</v>
      </c>
      <c r="H23" s="8"/>
      <c r="I23" s="8">
        <v>160000</v>
      </c>
      <c r="J23" s="8"/>
      <c r="K23" s="8">
        <v>500000</v>
      </c>
      <c r="L23" s="8"/>
      <c r="M23" s="8">
        <v>100000</v>
      </c>
      <c r="N23" s="8">
        <v>130000</v>
      </c>
      <c r="O23" s="8">
        <f t="shared" si="0"/>
        <v>1330622</v>
      </c>
      <c r="P23" s="7"/>
      <c r="Q23" s="11"/>
      <c r="R23" s="6"/>
    </row>
    <row r="24" spans="1:256">
      <c r="A24" s="114" t="s">
        <v>64</v>
      </c>
      <c r="B24" s="110" t="s">
        <v>65</v>
      </c>
      <c r="C24" s="8">
        <v>131833</v>
      </c>
      <c r="D24" s="8">
        <v>131833</v>
      </c>
      <c r="E24" s="8">
        <v>131833</v>
      </c>
      <c r="F24" s="8">
        <v>131833</v>
      </c>
      <c r="G24" s="8">
        <v>131834</v>
      </c>
      <c r="H24" s="8">
        <v>131833</v>
      </c>
      <c r="I24" s="8">
        <v>131833</v>
      </c>
      <c r="J24" s="8">
        <v>131834</v>
      </c>
      <c r="K24" s="8">
        <v>131833</v>
      </c>
      <c r="L24" s="8">
        <v>131833</v>
      </c>
      <c r="M24" s="8">
        <v>131834</v>
      </c>
      <c r="N24" s="8">
        <v>131834</v>
      </c>
      <c r="O24" s="8">
        <f t="shared" si="0"/>
        <v>1582000</v>
      </c>
      <c r="P24" s="7"/>
      <c r="Q24" s="11"/>
      <c r="R24" s="6"/>
    </row>
    <row r="25" spans="1:256">
      <c r="A25" s="28" t="s">
        <v>66</v>
      </c>
      <c r="B25" s="27" t="s">
        <v>67</v>
      </c>
      <c r="C25" s="9">
        <f>SUM(C21:C24)</f>
        <v>547604</v>
      </c>
      <c r="D25" s="9">
        <f t="shared" ref="D25:N25" si="6">SUM(D21:D24)</f>
        <v>707604</v>
      </c>
      <c r="E25" s="9">
        <f t="shared" si="6"/>
        <v>547604</v>
      </c>
      <c r="F25" s="9">
        <f t="shared" si="6"/>
        <v>547604</v>
      </c>
      <c r="G25" s="9">
        <f t="shared" si="6"/>
        <v>828227</v>
      </c>
      <c r="H25" s="9">
        <f t="shared" si="6"/>
        <v>547603</v>
      </c>
      <c r="I25" s="9">
        <f t="shared" si="6"/>
        <v>707603</v>
      </c>
      <c r="J25" s="9">
        <f t="shared" si="6"/>
        <v>547605</v>
      </c>
      <c r="K25" s="9">
        <f t="shared" si="6"/>
        <v>1047603</v>
      </c>
      <c r="L25" s="9">
        <f t="shared" si="6"/>
        <v>547604</v>
      </c>
      <c r="M25" s="9">
        <f t="shared" si="6"/>
        <v>647606</v>
      </c>
      <c r="N25" s="9">
        <f t="shared" si="6"/>
        <v>677605</v>
      </c>
      <c r="O25" s="8">
        <f t="shared" si="0"/>
        <v>7901872</v>
      </c>
      <c r="P25" s="111"/>
      <c r="Q25" s="11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</row>
    <row r="26" spans="1:256">
      <c r="A26" s="114" t="s">
        <v>68</v>
      </c>
      <c r="B26" s="110" t="s">
        <v>69</v>
      </c>
      <c r="C26" s="8">
        <v>227671</v>
      </c>
      <c r="D26" s="8">
        <v>227671</v>
      </c>
      <c r="E26" s="8">
        <v>227671</v>
      </c>
      <c r="F26" s="8">
        <v>227671</v>
      </c>
      <c r="G26" s="8">
        <v>227671</v>
      </c>
      <c r="H26" s="8">
        <v>227672</v>
      </c>
      <c r="I26" s="8">
        <v>227672</v>
      </c>
      <c r="J26" s="8">
        <v>227672</v>
      </c>
      <c r="K26" s="8">
        <v>227671</v>
      </c>
      <c r="L26" s="8">
        <v>227671</v>
      </c>
      <c r="M26" s="8">
        <v>227671</v>
      </c>
      <c r="N26" s="8">
        <v>227672</v>
      </c>
      <c r="O26" s="8">
        <f t="shared" si="0"/>
        <v>2732056</v>
      </c>
      <c r="P26" s="7"/>
      <c r="Q26" s="11"/>
      <c r="R26" s="6"/>
    </row>
    <row r="27" spans="1:256">
      <c r="A27" s="114" t="s">
        <v>70</v>
      </c>
      <c r="B27" s="110" t="s">
        <v>71</v>
      </c>
      <c r="C27" s="8">
        <v>8334</v>
      </c>
      <c r="D27" s="8">
        <v>8334</v>
      </c>
      <c r="E27" s="8">
        <v>8334</v>
      </c>
      <c r="F27" s="8">
        <v>8334</v>
      </c>
      <c r="G27" s="8">
        <v>8333</v>
      </c>
      <c r="H27" s="8">
        <v>8333</v>
      </c>
      <c r="I27" s="8">
        <v>8333</v>
      </c>
      <c r="J27" s="8">
        <v>8333</v>
      </c>
      <c r="K27" s="8">
        <v>8333</v>
      </c>
      <c r="L27" s="8">
        <v>8333</v>
      </c>
      <c r="M27" s="8">
        <v>8333</v>
      </c>
      <c r="N27" s="8">
        <v>8333</v>
      </c>
      <c r="O27" s="8">
        <f t="shared" si="0"/>
        <v>100000</v>
      </c>
      <c r="P27" s="7"/>
      <c r="Q27" s="11"/>
    </row>
    <row r="28" spans="1:256">
      <c r="A28" s="28" t="s">
        <v>72</v>
      </c>
      <c r="B28" s="27" t="s">
        <v>73</v>
      </c>
      <c r="C28" s="9">
        <f>SUM(C26:C27)</f>
        <v>236005</v>
      </c>
      <c r="D28" s="9">
        <f t="shared" ref="D28:N28" si="7">SUM(D26:D27)</f>
        <v>236005</v>
      </c>
      <c r="E28" s="9">
        <f t="shared" si="7"/>
        <v>236005</v>
      </c>
      <c r="F28" s="9">
        <f t="shared" si="7"/>
        <v>236005</v>
      </c>
      <c r="G28" s="9">
        <f t="shared" si="7"/>
        <v>236004</v>
      </c>
      <c r="H28" s="9">
        <f t="shared" si="7"/>
        <v>236005</v>
      </c>
      <c r="I28" s="9">
        <f t="shared" si="7"/>
        <v>236005</v>
      </c>
      <c r="J28" s="9">
        <f t="shared" si="7"/>
        <v>236005</v>
      </c>
      <c r="K28" s="9">
        <f t="shared" si="7"/>
        <v>236004</v>
      </c>
      <c r="L28" s="9">
        <f t="shared" si="7"/>
        <v>236004</v>
      </c>
      <c r="M28" s="9">
        <f t="shared" si="7"/>
        <v>236004</v>
      </c>
      <c r="N28" s="9">
        <f t="shared" si="7"/>
        <v>236005</v>
      </c>
      <c r="O28" s="8">
        <f t="shared" si="0"/>
        <v>2832056</v>
      </c>
      <c r="P28" s="111"/>
      <c r="Q28" s="11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</row>
    <row r="29" spans="1:256">
      <c r="A29" s="28" t="s">
        <v>74</v>
      </c>
      <c r="B29" s="27" t="s">
        <v>75</v>
      </c>
      <c r="C29" s="9">
        <f>SUM(C17+C20+C25+C28)</f>
        <v>923517</v>
      </c>
      <c r="D29" s="9">
        <f t="shared" ref="D29:N29" si="8">SUM(D17+D20+D25+D28)</f>
        <v>1083518</v>
      </c>
      <c r="E29" s="9">
        <f t="shared" si="8"/>
        <v>963518</v>
      </c>
      <c r="F29" s="9">
        <f t="shared" si="8"/>
        <v>923518</v>
      </c>
      <c r="G29" s="9">
        <f t="shared" si="8"/>
        <v>1304140</v>
      </c>
      <c r="H29" s="9">
        <f t="shared" si="8"/>
        <v>923517</v>
      </c>
      <c r="I29" s="9">
        <f t="shared" si="8"/>
        <v>1083516</v>
      </c>
      <c r="J29" s="9">
        <f t="shared" si="8"/>
        <v>1023519</v>
      </c>
      <c r="K29" s="9">
        <f t="shared" si="8"/>
        <v>1423516</v>
      </c>
      <c r="L29" s="9">
        <f t="shared" si="8"/>
        <v>923514</v>
      </c>
      <c r="M29" s="9">
        <f t="shared" si="8"/>
        <v>1073518</v>
      </c>
      <c r="N29" s="9">
        <f t="shared" si="8"/>
        <v>1053517</v>
      </c>
      <c r="O29" s="8">
        <f t="shared" si="0"/>
        <v>12702828</v>
      </c>
      <c r="P29" s="111"/>
      <c r="Q29" s="11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</row>
    <row r="30" spans="1:256">
      <c r="A30" s="115" t="s">
        <v>81</v>
      </c>
      <c r="B30" s="110" t="s">
        <v>82</v>
      </c>
      <c r="C30" s="8"/>
      <c r="D30" s="8"/>
      <c r="E30" s="8">
        <v>80000</v>
      </c>
      <c r="F30" s="8"/>
      <c r="G30" s="8"/>
      <c r="H30" s="8"/>
      <c r="I30" s="8"/>
      <c r="J30" s="8">
        <v>80000</v>
      </c>
      <c r="K30" s="8"/>
      <c r="L30" s="8"/>
      <c r="M30" s="8"/>
      <c r="N30" s="8"/>
      <c r="O30" s="8">
        <f t="shared" si="0"/>
        <v>160000</v>
      </c>
      <c r="P30" s="7"/>
      <c r="Q30" s="11"/>
    </row>
    <row r="31" spans="1:256">
      <c r="A31" s="115" t="s">
        <v>83</v>
      </c>
      <c r="B31" s="110" t="s">
        <v>84</v>
      </c>
      <c r="C31" s="8">
        <v>40000</v>
      </c>
      <c r="D31" s="8">
        <v>40000</v>
      </c>
      <c r="E31" s="8">
        <v>40000</v>
      </c>
      <c r="F31" s="8">
        <v>40000</v>
      </c>
      <c r="G31" s="8">
        <v>40000</v>
      </c>
      <c r="H31" s="8">
        <v>40000</v>
      </c>
      <c r="I31" s="8">
        <v>40000</v>
      </c>
      <c r="J31" s="8">
        <v>40000</v>
      </c>
      <c r="K31" s="8">
        <v>40000</v>
      </c>
      <c r="L31" s="8">
        <v>40000</v>
      </c>
      <c r="M31" s="8">
        <v>40000</v>
      </c>
      <c r="N31" s="8">
        <v>40000</v>
      </c>
      <c r="O31" s="8">
        <f t="shared" si="0"/>
        <v>480000</v>
      </c>
      <c r="P31" s="7"/>
      <c r="Q31" s="11"/>
    </row>
    <row r="32" spans="1:256">
      <c r="A32" s="33" t="s">
        <v>85</v>
      </c>
      <c r="B32" s="27" t="s">
        <v>86</v>
      </c>
      <c r="C32" s="9">
        <f>SUM(C30:C31)</f>
        <v>40000</v>
      </c>
      <c r="D32" s="9">
        <f t="shared" ref="D32:N32" si="9">SUM(D30:D31)</f>
        <v>40000</v>
      </c>
      <c r="E32" s="9">
        <f t="shared" si="9"/>
        <v>120000</v>
      </c>
      <c r="F32" s="9">
        <f t="shared" si="9"/>
        <v>40000</v>
      </c>
      <c r="G32" s="9">
        <f t="shared" si="9"/>
        <v>40000</v>
      </c>
      <c r="H32" s="9">
        <f t="shared" si="9"/>
        <v>40000</v>
      </c>
      <c r="I32" s="9">
        <f t="shared" si="9"/>
        <v>40000</v>
      </c>
      <c r="J32" s="9">
        <f t="shared" si="9"/>
        <v>120000</v>
      </c>
      <c r="K32" s="9">
        <f t="shared" si="9"/>
        <v>40000</v>
      </c>
      <c r="L32" s="9">
        <f t="shared" si="9"/>
        <v>40000</v>
      </c>
      <c r="M32" s="9">
        <f t="shared" si="9"/>
        <v>40000</v>
      </c>
      <c r="N32" s="9">
        <f t="shared" si="9"/>
        <v>40000</v>
      </c>
      <c r="O32" s="8">
        <f t="shared" si="0"/>
        <v>640000</v>
      </c>
      <c r="P32" s="111"/>
      <c r="Q32" s="11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</row>
    <row r="33" spans="1:256">
      <c r="A33" s="116" t="s">
        <v>90</v>
      </c>
      <c r="B33" s="110" t="s">
        <v>91</v>
      </c>
      <c r="C33" s="8"/>
      <c r="D33" s="8"/>
      <c r="E33" s="8">
        <v>78240</v>
      </c>
      <c r="F33" s="8"/>
      <c r="G33" s="8"/>
      <c r="H33" s="8">
        <v>78240</v>
      </c>
      <c r="I33" s="8"/>
      <c r="J33" s="8"/>
      <c r="K33" s="8">
        <v>78240</v>
      </c>
      <c r="L33" s="8"/>
      <c r="M33" s="8"/>
      <c r="N33" s="8">
        <v>78240</v>
      </c>
      <c r="O33" s="8">
        <f t="shared" si="0"/>
        <v>312960</v>
      </c>
      <c r="P33" s="7"/>
      <c r="Q33" s="11"/>
      <c r="R33" s="6"/>
    </row>
    <row r="34" spans="1:256">
      <c r="A34" s="116" t="s">
        <v>93</v>
      </c>
      <c r="B34" s="110" t="s">
        <v>94</v>
      </c>
      <c r="C34" s="8"/>
      <c r="D34" s="8"/>
      <c r="E34" s="8">
        <v>166000</v>
      </c>
      <c r="F34" s="8"/>
      <c r="G34" s="8"/>
      <c r="H34" s="8">
        <v>166000</v>
      </c>
      <c r="I34" s="8"/>
      <c r="J34" s="8"/>
      <c r="K34" s="8">
        <v>166000</v>
      </c>
      <c r="L34" s="8"/>
      <c r="M34" s="8"/>
      <c r="N34" s="8">
        <v>166000</v>
      </c>
      <c r="O34" s="8">
        <f t="shared" si="0"/>
        <v>664000</v>
      </c>
      <c r="P34" s="7"/>
      <c r="Q34" s="11"/>
    </row>
    <row r="35" spans="1:256">
      <c r="A35" s="117" t="s">
        <v>95</v>
      </c>
      <c r="B35" s="110" t="s">
        <v>96</v>
      </c>
      <c r="C35" s="8"/>
      <c r="D35" s="8"/>
      <c r="E35" s="8"/>
      <c r="F35" s="8"/>
      <c r="G35" s="8">
        <v>13221733</v>
      </c>
      <c r="H35" s="8"/>
      <c r="I35" s="8"/>
      <c r="J35" s="8"/>
      <c r="K35" s="8"/>
      <c r="L35" s="8"/>
      <c r="M35" s="8"/>
      <c r="N35" s="8"/>
      <c r="O35" s="8">
        <f t="shared" si="0"/>
        <v>13221733</v>
      </c>
      <c r="P35" s="7"/>
      <c r="Q35" s="11"/>
    </row>
    <row r="36" spans="1:256">
      <c r="A36" s="33" t="s">
        <v>97</v>
      </c>
      <c r="B36" s="27" t="s">
        <v>98</v>
      </c>
      <c r="C36" s="9">
        <f>SUM(C33:C35)</f>
        <v>0</v>
      </c>
      <c r="D36" s="9">
        <f t="shared" ref="D36:N36" si="10">SUM(D33:D35)</f>
        <v>0</v>
      </c>
      <c r="E36" s="9">
        <f t="shared" si="10"/>
        <v>244240</v>
      </c>
      <c r="F36" s="9">
        <f t="shared" si="10"/>
        <v>0</v>
      </c>
      <c r="G36" s="9">
        <f t="shared" si="10"/>
        <v>13221733</v>
      </c>
      <c r="H36" s="9">
        <f t="shared" si="10"/>
        <v>244240</v>
      </c>
      <c r="I36" s="9">
        <f t="shared" si="10"/>
        <v>0</v>
      </c>
      <c r="J36" s="9">
        <f t="shared" si="10"/>
        <v>0</v>
      </c>
      <c r="K36" s="9">
        <f t="shared" si="10"/>
        <v>244240</v>
      </c>
      <c r="L36" s="9">
        <f t="shared" si="10"/>
        <v>0</v>
      </c>
      <c r="M36" s="9">
        <f t="shared" si="10"/>
        <v>0</v>
      </c>
      <c r="N36" s="9">
        <f t="shared" si="10"/>
        <v>244240</v>
      </c>
      <c r="O36" s="8">
        <f t="shared" si="0"/>
        <v>14198693</v>
      </c>
      <c r="P36" s="111"/>
      <c r="Q36" s="11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</row>
    <row r="37" spans="1:256">
      <c r="A37" s="118" t="s">
        <v>99</v>
      </c>
      <c r="B37" s="119"/>
      <c r="C37" s="120">
        <f>SUM(C11+C12+C29+C32+C36)</f>
        <v>1501964</v>
      </c>
      <c r="D37" s="120">
        <f t="shared" ref="D37:N37" si="11">SUM(D11+D12+D29+D32+D36)</f>
        <v>1661965</v>
      </c>
      <c r="E37" s="120">
        <f t="shared" si="11"/>
        <v>1866205</v>
      </c>
      <c r="F37" s="120">
        <f t="shared" si="11"/>
        <v>1501964</v>
      </c>
      <c r="G37" s="120">
        <f t="shared" si="11"/>
        <v>15104319</v>
      </c>
      <c r="H37" s="120">
        <f t="shared" si="11"/>
        <v>1746203</v>
      </c>
      <c r="I37" s="120">
        <f t="shared" si="11"/>
        <v>1661962</v>
      </c>
      <c r="J37" s="120">
        <f t="shared" si="11"/>
        <v>1681964</v>
      </c>
      <c r="K37" s="120">
        <f t="shared" si="11"/>
        <v>2246201</v>
      </c>
      <c r="L37" s="120">
        <f t="shared" si="11"/>
        <v>1501959</v>
      </c>
      <c r="M37" s="120">
        <f t="shared" si="11"/>
        <v>1651963</v>
      </c>
      <c r="N37" s="120">
        <f t="shared" si="11"/>
        <v>1876203</v>
      </c>
      <c r="O37" s="8">
        <f t="shared" si="0"/>
        <v>34002872</v>
      </c>
      <c r="P37" s="121"/>
      <c r="Q37" s="11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2"/>
      <c r="CN37" s="122"/>
      <c r="CO37" s="122"/>
      <c r="CP37" s="122"/>
      <c r="CQ37" s="122"/>
      <c r="CR37" s="122"/>
      <c r="CS37" s="122"/>
      <c r="CT37" s="122"/>
      <c r="CU37" s="122"/>
      <c r="CV37" s="122"/>
      <c r="CW37" s="122"/>
      <c r="CX37" s="122"/>
      <c r="CY37" s="122"/>
      <c r="CZ37" s="122"/>
      <c r="DA37" s="122"/>
      <c r="DB37" s="122"/>
      <c r="DC37" s="122"/>
      <c r="DD37" s="122"/>
      <c r="DE37" s="122"/>
      <c r="DF37" s="122"/>
      <c r="DG37" s="122"/>
      <c r="DH37" s="122"/>
      <c r="DI37" s="122"/>
      <c r="DJ37" s="122"/>
      <c r="DK37" s="122"/>
      <c r="DL37" s="122"/>
      <c r="DM37" s="122"/>
      <c r="DN37" s="122"/>
      <c r="DO37" s="122"/>
      <c r="DP37" s="122"/>
      <c r="DQ37" s="122"/>
      <c r="DR37" s="122"/>
      <c r="DS37" s="122"/>
      <c r="DT37" s="122"/>
      <c r="DU37" s="122"/>
      <c r="DV37" s="122"/>
      <c r="DW37" s="122"/>
      <c r="DX37" s="122"/>
      <c r="DY37" s="122"/>
      <c r="DZ37" s="122"/>
      <c r="EA37" s="122"/>
      <c r="EB37" s="122"/>
      <c r="EC37" s="122"/>
      <c r="ED37" s="122"/>
      <c r="EE37" s="122"/>
      <c r="EF37" s="122"/>
      <c r="EG37" s="122"/>
      <c r="EH37" s="122"/>
      <c r="EI37" s="122"/>
      <c r="EJ37" s="122"/>
      <c r="EK37" s="122"/>
      <c r="EL37" s="122"/>
      <c r="EM37" s="122"/>
      <c r="EN37" s="122"/>
      <c r="EO37" s="122"/>
      <c r="EP37" s="122"/>
      <c r="EQ37" s="122"/>
      <c r="ER37" s="122"/>
      <c r="ES37" s="122"/>
      <c r="ET37" s="122"/>
      <c r="EU37" s="122"/>
      <c r="EV37" s="122"/>
      <c r="EW37" s="122"/>
      <c r="EX37" s="122"/>
      <c r="EY37" s="122"/>
      <c r="EZ37" s="122"/>
      <c r="FA37" s="122"/>
      <c r="FB37" s="122"/>
      <c r="FC37" s="122"/>
      <c r="FD37" s="122"/>
      <c r="FE37" s="122"/>
      <c r="FF37" s="122"/>
      <c r="FG37" s="122"/>
      <c r="FH37" s="122"/>
      <c r="FI37" s="122"/>
      <c r="FJ37" s="122"/>
      <c r="FK37" s="122"/>
      <c r="FL37" s="122"/>
      <c r="FM37" s="122"/>
      <c r="FN37" s="122"/>
      <c r="FO37" s="122"/>
      <c r="FP37" s="122"/>
      <c r="FQ37" s="122"/>
      <c r="FR37" s="122"/>
      <c r="FS37" s="122"/>
      <c r="FT37" s="122"/>
      <c r="FU37" s="122"/>
      <c r="FV37" s="122"/>
      <c r="FW37" s="122"/>
      <c r="FX37" s="122"/>
      <c r="FY37" s="122"/>
      <c r="FZ37" s="122"/>
      <c r="GA37" s="122"/>
      <c r="GB37" s="122"/>
      <c r="GC37" s="122"/>
      <c r="GD37" s="122"/>
      <c r="GE37" s="122"/>
      <c r="GF37" s="122"/>
      <c r="GG37" s="122"/>
      <c r="GH37" s="122"/>
      <c r="GI37" s="122"/>
      <c r="GJ37" s="122"/>
      <c r="GK37" s="122"/>
      <c r="GL37" s="122"/>
      <c r="GM37" s="122"/>
      <c r="GN37" s="122"/>
      <c r="GO37" s="122"/>
      <c r="GP37" s="122"/>
      <c r="GQ37" s="122"/>
      <c r="GR37" s="122"/>
      <c r="GS37" s="122"/>
      <c r="GT37" s="122"/>
      <c r="GU37" s="122"/>
      <c r="GV37" s="122"/>
      <c r="GW37" s="122"/>
      <c r="GX37" s="122"/>
      <c r="GY37" s="122"/>
      <c r="GZ37" s="122"/>
      <c r="HA37" s="122"/>
      <c r="HB37" s="122"/>
      <c r="HC37" s="122"/>
      <c r="HD37" s="122"/>
      <c r="HE37" s="122"/>
      <c r="HF37" s="122"/>
      <c r="HG37" s="122"/>
      <c r="HH37" s="122"/>
      <c r="HI37" s="122"/>
      <c r="HJ37" s="122"/>
      <c r="HK37" s="122"/>
      <c r="HL37" s="122"/>
      <c r="HM37" s="122"/>
      <c r="HN37" s="122"/>
      <c r="HO37" s="122"/>
      <c r="HP37" s="122"/>
      <c r="HQ37" s="122"/>
      <c r="HR37" s="122"/>
      <c r="HS37" s="122"/>
      <c r="HT37" s="122"/>
      <c r="HU37" s="122"/>
      <c r="HV37" s="122"/>
      <c r="HW37" s="122"/>
      <c r="HX37" s="122"/>
      <c r="HY37" s="122"/>
      <c r="HZ37" s="122"/>
      <c r="IA37" s="122"/>
      <c r="IB37" s="122"/>
      <c r="IC37" s="122"/>
      <c r="ID37" s="122"/>
      <c r="IE37" s="122"/>
      <c r="IF37" s="122"/>
      <c r="IG37" s="122"/>
      <c r="IH37" s="122"/>
      <c r="II37" s="122"/>
      <c r="IJ37" s="122"/>
      <c r="IK37" s="122"/>
      <c r="IL37" s="122"/>
      <c r="IM37" s="122"/>
      <c r="IN37" s="122"/>
      <c r="IO37" s="122"/>
      <c r="IP37" s="122"/>
      <c r="IQ37" s="122"/>
      <c r="IR37" s="122"/>
      <c r="IS37" s="122"/>
      <c r="IT37" s="122"/>
      <c r="IU37" s="122"/>
      <c r="IV37" s="122"/>
    </row>
    <row r="38" spans="1:256">
      <c r="A38" s="123" t="s">
        <v>100</v>
      </c>
      <c r="B38" s="110" t="s">
        <v>101</v>
      </c>
      <c r="C38" s="8"/>
      <c r="D38" s="8"/>
      <c r="E38" s="8"/>
      <c r="F38" s="8">
        <v>2856000</v>
      </c>
      <c r="G38" s="8"/>
      <c r="H38" s="8">
        <v>737287</v>
      </c>
      <c r="I38" s="8"/>
      <c r="J38" s="8"/>
      <c r="K38" s="8">
        <v>2262110</v>
      </c>
      <c r="L38" s="8"/>
      <c r="M38" s="8"/>
      <c r="N38" s="8"/>
      <c r="O38" s="8">
        <f t="shared" si="0"/>
        <v>5855397</v>
      </c>
      <c r="P38" s="7"/>
      <c r="Q38" s="11"/>
    </row>
    <row r="39" spans="1:256">
      <c r="A39" s="124" t="s">
        <v>102</v>
      </c>
      <c r="B39" s="110" t="s">
        <v>103</v>
      </c>
      <c r="C39" s="8"/>
      <c r="D39" s="8"/>
      <c r="E39" s="8"/>
      <c r="F39" s="8">
        <v>771120</v>
      </c>
      <c r="G39" s="8"/>
      <c r="H39" s="8">
        <v>169949</v>
      </c>
      <c r="I39" s="8"/>
      <c r="J39" s="8"/>
      <c r="K39" s="8">
        <v>613770</v>
      </c>
      <c r="L39" s="8"/>
      <c r="M39" s="8"/>
      <c r="N39" s="8"/>
      <c r="O39" s="8">
        <f t="shared" si="0"/>
        <v>1554839</v>
      </c>
      <c r="P39" s="7"/>
      <c r="Q39" s="11"/>
    </row>
    <row r="40" spans="1:256">
      <c r="A40" s="38" t="s">
        <v>104</v>
      </c>
      <c r="B40" s="27" t="s">
        <v>105</v>
      </c>
      <c r="C40" s="9">
        <f>SUM(C38:C39)</f>
        <v>0</v>
      </c>
      <c r="D40" s="9">
        <f t="shared" ref="D40:N40" si="12">SUM(D38:D39)</f>
        <v>0</v>
      </c>
      <c r="E40" s="9">
        <f t="shared" si="12"/>
        <v>0</v>
      </c>
      <c r="F40" s="9">
        <f t="shared" si="12"/>
        <v>3627120</v>
      </c>
      <c r="G40" s="9">
        <f t="shared" si="12"/>
        <v>0</v>
      </c>
      <c r="H40" s="9">
        <f t="shared" si="12"/>
        <v>907236</v>
      </c>
      <c r="I40" s="9">
        <f t="shared" si="12"/>
        <v>0</v>
      </c>
      <c r="J40" s="9">
        <f t="shared" si="12"/>
        <v>0</v>
      </c>
      <c r="K40" s="9">
        <f t="shared" si="12"/>
        <v>2875880</v>
      </c>
      <c r="L40" s="9">
        <f t="shared" si="12"/>
        <v>0</v>
      </c>
      <c r="M40" s="9">
        <f t="shared" si="12"/>
        <v>0</v>
      </c>
      <c r="N40" s="9">
        <f t="shared" si="12"/>
        <v>0</v>
      </c>
      <c r="O40" s="8">
        <f t="shared" si="0"/>
        <v>7410236</v>
      </c>
      <c r="P40" s="111"/>
      <c r="Q40" s="11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</row>
    <row r="41" spans="1:256">
      <c r="A41" s="115" t="s">
        <v>106</v>
      </c>
      <c r="B41" s="110" t="s">
        <v>107</v>
      </c>
      <c r="C41" s="8"/>
      <c r="D41" s="8"/>
      <c r="E41" s="8">
        <v>5118110</v>
      </c>
      <c r="F41" s="8"/>
      <c r="G41" s="8"/>
      <c r="H41" s="8"/>
      <c r="I41" s="8"/>
      <c r="J41" s="8">
        <v>11344291</v>
      </c>
      <c r="K41" s="8"/>
      <c r="L41" s="8"/>
      <c r="M41" s="8"/>
      <c r="N41" s="8"/>
      <c r="O41" s="8">
        <f t="shared" si="0"/>
        <v>16462401</v>
      </c>
      <c r="P41" s="7"/>
      <c r="Q41" s="11"/>
    </row>
    <row r="42" spans="1:256">
      <c r="A42" s="115" t="s">
        <v>112</v>
      </c>
      <c r="B42" s="110" t="s">
        <v>113</v>
      </c>
      <c r="C42" s="8"/>
      <c r="D42" s="8"/>
      <c r="E42" s="8">
        <v>1384890</v>
      </c>
      <c r="F42" s="8"/>
      <c r="G42" s="8"/>
      <c r="H42" s="8"/>
      <c r="I42" s="8"/>
      <c r="J42" s="8">
        <v>3059959</v>
      </c>
      <c r="K42" s="8"/>
      <c r="L42" s="8"/>
      <c r="M42" s="8"/>
      <c r="N42" s="8"/>
      <c r="O42" s="8">
        <f t="shared" si="0"/>
        <v>4444849</v>
      </c>
      <c r="P42" s="7"/>
      <c r="Q42" s="11"/>
    </row>
    <row r="43" spans="1:256">
      <c r="A43" s="33" t="s">
        <v>114</v>
      </c>
      <c r="B43" s="27" t="s">
        <v>115</v>
      </c>
      <c r="C43" s="9">
        <f>SUM(C41:C42)</f>
        <v>0</v>
      </c>
      <c r="D43" s="9">
        <f t="shared" ref="D43:N43" si="13">SUM(D41:D42)</f>
        <v>0</v>
      </c>
      <c r="E43" s="9">
        <f t="shared" si="13"/>
        <v>6503000</v>
      </c>
      <c r="F43" s="9">
        <f t="shared" si="13"/>
        <v>0</v>
      </c>
      <c r="G43" s="9">
        <f t="shared" si="13"/>
        <v>0</v>
      </c>
      <c r="H43" s="9">
        <f t="shared" si="13"/>
        <v>0</v>
      </c>
      <c r="I43" s="9">
        <f t="shared" si="13"/>
        <v>0</v>
      </c>
      <c r="J43" s="9">
        <f t="shared" si="13"/>
        <v>14404250</v>
      </c>
      <c r="K43" s="9">
        <f t="shared" si="13"/>
        <v>0</v>
      </c>
      <c r="L43" s="9">
        <f t="shared" si="13"/>
        <v>0</v>
      </c>
      <c r="M43" s="9">
        <f t="shared" si="13"/>
        <v>0</v>
      </c>
      <c r="N43" s="9">
        <f t="shared" si="13"/>
        <v>0</v>
      </c>
      <c r="O43" s="8">
        <f t="shared" si="0"/>
        <v>20907250</v>
      </c>
      <c r="P43" s="111"/>
      <c r="Q43" s="11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</row>
    <row r="44" spans="1:256">
      <c r="A44" s="115" t="s">
        <v>120</v>
      </c>
      <c r="B44" s="110" t="s">
        <v>121</v>
      </c>
      <c r="C44" s="8"/>
      <c r="D44" s="8"/>
      <c r="E44" s="8"/>
      <c r="F44" s="8"/>
      <c r="G44" s="8">
        <v>210000</v>
      </c>
      <c r="H44" s="8"/>
      <c r="I44" s="8"/>
      <c r="J44" s="8"/>
      <c r="K44" s="8"/>
      <c r="L44" s="8"/>
      <c r="M44" s="8"/>
      <c r="N44" s="8"/>
      <c r="O44" s="8">
        <f t="shared" si="0"/>
        <v>210000</v>
      </c>
      <c r="P44" s="7"/>
      <c r="Q44" s="11"/>
    </row>
    <row r="45" spans="1:256">
      <c r="A45" s="33" t="s">
        <v>124</v>
      </c>
      <c r="B45" s="27" t="s">
        <v>125</v>
      </c>
      <c r="C45" s="9">
        <f>SUM(C44)</f>
        <v>0</v>
      </c>
      <c r="D45" s="9">
        <f t="shared" ref="D45:N45" si="14">SUM(D44)</f>
        <v>0</v>
      </c>
      <c r="E45" s="9">
        <f t="shared" si="14"/>
        <v>0</v>
      </c>
      <c r="F45" s="9">
        <f t="shared" si="14"/>
        <v>0</v>
      </c>
      <c r="G45" s="9">
        <f t="shared" si="14"/>
        <v>210000</v>
      </c>
      <c r="H45" s="9">
        <f t="shared" si="14"/>
        <v>0</v>
      </c>
      <c r="I45" s="9">
        <f t="shared" si="14"/>
        <v>0</v>
      </c>
      <c r="J45" s="9">
        <f t="shared" si="14"/>
        <v>0</v>
      </c>
      <c r="K45" s="9">
        <f t="shared" si="14"/>
        <v>0</v>
      </c>
      <c r="L45" s="9">
        <f t="shared" si="14"/>
        <v>0</v>
      </c>
      <c r="M45" s="9">
        <f t="shared" si="14"/>
        <v>0</v>
      </c>
      <c r="N45" s="9">
        <f t="shared" si="14"/>
        <v>0</v>
      </c>
      <c r="O45" s="8">
        <f t="shared" si="0"/>
        <v>210000</v>
      </c>
      <c r="P45" s="111"/>
      <c r="Q45" s="11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</row>
    <row r="46" spans="1:256">
      <c r="A46" s="118" t="s">
        <v>126</v>
      </c>
      <c r="B46" s="119"/>
      <c r="C46" s="120">
        <f>SUM(C45,C43,C40)</f>
        <v>0</v>
      </c>
      <c r="D46" s="120">
        <f t="shared" ref="D46:N46" si="15">SUM(D45,D43,D40)</f>
        <v>0</v>
      </c>
      <c r="E46" s="120">
        <f t="shared" si="15"/>
        <v>6503000</v>
      </c>
      <c r="F46" s="120">
        <f t="shared" si="15"/>
        <v>3627120</v>
      </c>
      <c r="G46" s="120">
        <f t="shared" si="15"/>
        <v>210000</v>
      </c>
      <c r="H46" s="120">
        <f t="shared" si="15"/>
        <v>907236</v>
      </c>
      <c r="I46" s="120">
        <f t="shared" si="15"/>
        <v>0</v>
      </c>
      <c r="J46" s="120">
        <f t="shared" si="15"/>
        <v>14404250</v>
      </c>
      <c r="K46" s="120">
        <f t="shared" si="15"/>
        <v>2875880</v>
      </c>
      <c r="L46" s="120">
        <f t="shared" si="15"/>
        <v>0</v>
      </c>
      <c r="M46" s="120">
        <f t="shared" si="15"/>
        <v>0</v>
      </c>
      <c r="N46" s="120">
        <f t="shared" si="15"/>
        <v>0</v>
      </c>
      <c r="O46" s="8">
        <f t="shared" si="0"/>
        <v>28527486</v>
      </c>
      <c r="P46" s="121"/>
      <c r="Q46" s="11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122"/>
      <c r="CP46" s="122"/>
      <c r="CQ46" s="122"/>
      <c r="CR46" s="122"/>
      <c r="CS46" s="122"/>
      <c r="CT46" s="122"/>
      <c r="CU46" s="122"/>
      <c r="CV46" s="122"/>
      <c r="CW46" s="122"/>
      <c r="CX46" s="122"/>
      <c r="CY46" s="122"/>
      <c r="CZ46" s="122"/>
      <c r="DA46" s="122"/>
      <c r="DB46" s="122"/>
      <c r="DC46" s="122"/>
      <c r="DD46" s="122"/>
      <c r="DE46" s="122"/>
      <c r="DF46" s="122"/>
      <c r="DG46" s="122"/>
      <c r="DH46" s="122"/>
      <c r="DI46" s="122"/>
      <c r="DJ46" s="122"/>
      <c r="DK46" s="122"/>
      <c r="DL46" s="122"/>
      <c r="DM46" s="122"/>
      <c r="DN46" s="122"/>
      <c r="DO46" s="122"/>
      <c r="DP46" s="122"/>
      <c r="DQ46" s="122"/>
      <c r="DR46" s="122"/>
      <c r="DS46" s="122"/>
      <c r="DT46" s="122"/>
      <c r="DU46" s="122"/>
      <c r="DV46" s="122"/>
      <c r="DW46" s="122"/>
      <c r="DX46" s="122"/>
      <c r="DY46" s="122"/>
      <c r="DZ46" s="122"/>
      <c r="EA46" s="122"/>
      <c r="EB46" s="122"/>
      <c r="EC46" s="122"/>
      <c r="ED46" s="122"/>
      <c r="EE46" s="122"/>
      <c r="EF46" s="122"/>
      <c r="EG46" s="122"/>
      <c r="EH46" s="122"/>
      <c r="EI46" s="122"/>
      <c r="EJ46" s="122"/>
      <c r="EK46" s="122"/>
      <c r="EL46" s="122"/>
      <c r="EM46" s="122"/>
      <c r="EN46" s="122"/>
      <c r="EO46" s="122"/>
      <c r="EP46" s="122"/>
      <c r="EQ46" s="122"/>
      <c r="ER46" s="122"/>
      <c r="ES46" s="122"/>
      <c r="ET46" s="122"/>
      <c r="EU46" s="122"/>
      <c r="EV46" s="122"/>
      <c r="EW46" s="122"/>
      <c r="EX46" s="122"/>
      <c r="EY46" s="122"/>
      <c r="EZ46" s="122"/>
      <c r="FA46" s="122"/>
      <c r="FB46" s="122"/>
      <c r="FC46" s="122"/>
      <c r="FD46" s="122"/>
      <c r="FE46" s="122"/>
      <c r="FF46" s="122"/>
      <c r="FG46" s="122"/>
      <c r="FH46" s="122"/>
      <c r="FI46" s="122"/>
      <c r="FJ46" s="122"/>
      <c r="FK46" s="122"/>
      <c r="FL46" s="122"/>
      <c r="FM46" s="122"/>
      <c r="FN46" s="122"/>
      <c r="FO46" s="122"/>
      <c r="FP46" s="122"/>
      <c r="FQ46" s="122"/>
      <c r="FR46" s="122"/>
      <c r="FS46" s="122"/>
      <c r="FT46" s="122"/>
      <c r="FU46" s="122"/>
      <c r="FV46" s="122"/>
      <c r="FW46" s="122"/>
      <c r="FX46" s="122"/>
      <c r="FY46" s="122"/>
      <c r="FZ46" s="122"/>
      <c r="GA46" s="122"/>
      <c r="GB46" s="122"/>
      <c r="GC46" s="122"/>
      <c r="GD46" s="122"/>
      <c r="GE46" s="122"/>
      <c r="GF46" s="122"/>
      <c r="GG46" s="122"/>
      <c r="GH46" s="122"/>
      <c r="GI46" s="122"/>
      <c r="GJ46" s="122"/>
      <c r="GK46" s="122"/>
      <c r="GL46" s="122"/>
      <c r="GM46" s="122"/>
      <c r="GN46" s="122"/>
      <c r="GO46" s="122"/>
      <c r="GP46" s="122"/>
      <c r="GQ46" s="122"/>
      <c r="GR46" s="122"/>
      <c r="GS46" s="122"/>
      <c r="GT46" s="122"/>
      <c r="GU46" s="122"/>
      <c r="GV46" s="122"/>
      <c r="GW46" s="122"/>
      <c r="GX46" s="122"/>
      <c r="GY46" s="122"/>
      <c r="GZ46" s="122"/>
      <c r="HA46" s="122"/>
      <c r="HB46" s="122"/>
      <c r="HC46" s="122"/>
      <c r="HD46" s="122"/>
      <c r="HE46" s="122"/>
      <c r="HF46" s="122"/>
      <c r="HG46" s="122"/>
      <c r="HH46" s="122"/>
      <c r="HI46" s="122"/>
      <c r="HJ46" s="122"/>
      <c r="HK46" s="122"/>
      <c r="HL46" s="122"/>
      <c r="HM46" s="122"/>
      <c r="HN46" s="122"/>
      <c r="HO46" s="122"/>
      <c r="HP46" s="122"/>
      <c r="HQ46" s="122"/>
      <c r="HR46" s="122"/>
      <c r="HS46" s="122"/>
      <c r="HT46" s="122"/>
      <c r="HU46" s="122"/>
      <c r="HV46" s="122"/>
      <c r="HW46" s="122"/>
      <c r="HX46" s="122"/>
      <c r="HY46" s="122"/>
      <c r="HZ46" s="122"/>
      <c r="IA46" s="122"/>
      <c r="IB46" s="122"/>
      <c r="IC46" s="122"/>
      <c r="ID46" s="122"/>
      <c r="IE46" s="122"/>
      <c r="IF46" s="122"/>
      <c r="IG46" s="122"/>
      <c r="IH46" s="122"/>
      <c r="II46" s="122"/>
      <c r="IJ46" s="122"/>
      <c r="IK46" s="122"/>
      <c r="IL46" s="122"/>
      <c r="IM46" s="122"/>
      <c r="IN46" s="122"/>
      <c r="IO46" s="122"/>
      <c r="IP46" s="122"/>
      <c r="IQ46" s="122"/>
      <c r="IR46" s="122"/>
      <c r="IS46" s="122"/>
      <c r="IT46" s="122"/>
      <c r="IU46" s="122"/>
      <c r="IV46" s="122"/>
    </row>
    <row r="47" spans="1:256">
      <c r="A47" s="125" t="s">
        <v>127</v>
      </c>
      <c r="B47" s="126" t="s">
        <v>128</v>
      </c>
      <c r="C47" s="127">
        <f>SUM(C37+C46)</f>
        <v>1501964</v>
      </c>
      <c r="D47" s="127">
        <f t="shared" ref="D47:N47" si="16">SUM(D37+D46)</f>
        <v>1661965</v>
      </c>
      <c r="E47" s="127">
        <f t="shared" si="16"/>
        <v>8369205</v>
      </c>
      <c r="F47" s="127">
        <f t="shared" si="16"/>
        <v>5129084</v>
      </c>
      <c r="G47" s="127">
        <f t="shared" si="16"/>
        <v>15314319</v>
      </c>
      <c r="H47" s="127">
        <f t="shared" si="16"/>
        <v>2653439</v>
      </c>
      <c r="I47" s="127">
        <f t="shared" si="16"/>
        <v>1661962</v>
      </c>
      <c r="J47" s="127">
        <f t="shared" si="16"/>
        <v>16086214</v>
      </c>
      <c r="K47" s="127">
        <f t="shared" si="16"/>
        <v>5122081</v>
      </c>
      <c r="L47" s="127">
        <f t="shared" si="16"/>
        <v>1501959</v>
      </c>
      <c r="M47" s="127">
        <f t="shared" si="16"/>
        <v>1651963</v>
      </c>
      <c r="N47" s="127">
        <f t="shared" si="16"/>
        <v>1876203</v>
      </c>
      <c r="O47" s="8">
        <f t="shared" si="0"/>
        <v>62530358</v>
      </c>
      <c r="P47" s="128"/>
      <c r="Q47" s="11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29"/>
      <c r="CN47" s="129"/>
      <c r="CO47" s="129"/>
      <c r="CP47" s="129"/>
      <c r="CQ47" s="129"/>
      <c r="CR47" s="129"/>
      <c r="CS47" s="129"/>
      <c r="CT47" s="129"/>
      <c r="CU47" s="129"/>
      <c r="CV47" s="129"/>
      <c r="CW47" s="129"/>
      <c r="CX47" s="129"/>
      <c r="CY47" s="129"/>
      <c r="CZ47" s="129"/>
      <c r="DA47" s="129"/>
      <c r="DB47" s="129"/>
      <c r="DC47" s="129"/>
      <c r="DD47" s="129"/>
      <c r="DE47" s="129"/>
      <c r="DF47" s="129"/>
      <c r="DG47" s="129"/>
      <c r="DH47" s="129"/>
      <c r="DI47" s="129"/>
      <c r="DJ47" s="129"/>
      <c r="DK47" s="129"/>
      <c r="DL47" s="129"/>
      <c r="DM47" s="129"/>
      <c r="DN47" s="129"/>
      <c r="DO47" s="129"/>
      <c r="DP47" s="129"/>
      <c r="DQ47" s="129"/>
      <c r="DR47" s="129"/>
      <c r="DS47" s="129"/>
      <c r="DT47" s="129"/>
      <c r="DU47" s="129"/>
      <c r="DV47" s="129"/>
      <c r="DW47" s="129"/>
      <c r="DX47" s="129"/>
      <c r="DY47" s="129"/>
      <c r="DZ47" s="129"/>
      <c r="EA47" s="129"/>
      <c r="EB47" s="129"/>
      <c r="EC47" s="129"/>
      <c r="ED47" s="129"/>
      <c r="EE47" s="129"/>
      <c r="EF47" s="129"/>
      <c r="EG47" s="129"/>
      <c r="EH47" s="129"/>
      <c r="EI47" s="129"/>
      <c r="EJ47" s="129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29"/>
      <c r="EX47" s="129"/>
      <c r="EY47" s="129"/>
      <c r="EZ47" s="129"/>
      <c r="FA47" s="129"/>
      <c r="FB47" s="129"/>
      <c r="FC47" s="129"/>
      <c r="FD47" s="129"/>
      <c r="FE47" s="129"/>
      <c r="FF47" s="129"/>
      <c r="FG47" s="129"/>
      <c r="FH47" s="129"/>
      <c r="FI47" s="129"/>
      <c r="FJ47" s="129"/>
      <c r="FK47" s="129"/>
      <c r="FL47" s="129"/>
      <c r="FM47" s="129"/>
      <c r="FN47" s="129"/>
      <c r="FO47" s="129"/>
      <c r="FP47" s="129"/>
      <c r="FQ47" s="129"/>
      <c r="FR47" s="129"/>
      <c r="FS47" s="129"/>
      <c r="FT47" s="129"/>
      <c r="FU47" s="129"/>
      <c r="FV47" s="129"/>
      <c r="FW47" s="129"/>
      <c r="FX47" s="129"/>
      <c r="FY47" s="129"/>
      <c r="FZ47" s="129"/>
      <c r="GA47" s="129"/>
      <c r="GB47" s="129"/>
      <c r="GC47" s="129"/>
      <c r="GD47" s="129"/>
      <c r="GE47" s="129"/>
      <c r="GF47" s="129"/>
      <c r="GG47" s="129"/>
      <c r="GH47" s="129"/>
      <c r="GI47" s="129"/>
      <c r="GJ47" s="129"/>
      <c r="GK47" s="129"/>
      <c r="GL47" s="129"/>
      <c r="GM47" s="129"/>
      <c r="GN47" s="129"/>
      <c r="GO47" s="129"/>
      <c r="GP47" s="129"/>
      <c r="GQ47" s="129"/>
      <c r="GR47" s="129"/>
      <c r="GS47" s="129"/>
      <c r="GT47" s="129"/>
      <c r="GU47" s="129"/>
      <c r="GV47" s="129"/>
      <c r="GW47" s="129"/>
      <c r="GX47" s="129"/>
      <c r="GY47" s="129"/>
      <c r="GZ47" s="129"/>
      <c r="HA47" s="129"/>
      <c r="HB47" s="129"/>
      <c r="HC47" s="129"/>
      <c r="HD47" s="129"/>
      <c r="HE47" s="129"/>
      <c r="HF47" s="129"/>
      <c r="HG47" s="129"/>
      <c r="HH47" s="129"/>
      <c r="HI47" s="129"/>
      <c r="HJ47" s="129"/>
      <c r="HK47" s="129"/>
      <c r="HL47" s="129"/>
      <c r="HM47" s="129"/>
      <c r="HN47" s="129"/>
      <c r="HO47" s="129"/>
      <c r="HP47" s="129"/>
      <c r="HQ47" s="129"/>
      <c r="HR47" s="129"/>
      <c r="HS47" s="129"/>
      <c r="HT47" s="129"/>
      <c r="HU47" s="129"/>
      <c r="HV47" s="129"/>
      <c r="HW47" s="129"/>
      <c r="HX47" s="129"/>
      <c r="HY47" s="129"/>
      <c r="HZ47" s="129"/>
      <c r="IA47" s="129"/>
      <c r="IB47" s="129"/>
      <c r="IC47" s="129"/>
      <c r="ID47" s="129"/>
      <c r="IE47" s="129"/>
      <c r="IF47" s="129"/>
      <c r="IG47" s="129"/>
      <c r="IH47" s="129"/>
      <c r="II47" s="129"/>
      <c r="IJ47" s="129"/>
      <c r="IK47" s="129"/>
      <c r="IL47" s="129"/>
      <c r="IM47" s="129"/>
      <c r="IN47" s="129"/>
      <c r="IO47" s="129"/>
      <c r="IP47" s="129"/>
      <c r="IQ47" s="129"/>
      <c r="IR47" s="129"/>
      <c r="IS47" s="129"/>
      <c r="IT47" s="129"/>
      <c r="IU47" s="129"/>
      <c r="IV47" s="129"/>
    </row>
    <row r="48" spans="1:256">
      <c r="A48" s="130" t="s">
        <v>129</v>
      </c>
      <c r="B48" s="131" t="s">
        <v>130</v>
      </c>
      <c r="C48" s="132">
        <v>747815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8">
        <f t="shared" si="0"/>
        <v>747815</v>
      </c>
      <c r="P48" s="133"/>
      <c r="Q48" s="11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  <c r="BY48" s="134"/>
      <c r="BZ48" s="134"/>
      <c r="CA48" s="134"/>
      <c r="CB48" s="134"/>
      <c r="CC48" s="134"/>
      <c r="CD48" s="134"/>
      <c r="CE48" s="134"/>
      <c r="CF48" s="134"/>
      <c r="CG48" s="134"/>
      <c r="CH48" s="134"/>
      <c r="CI48" s="134"/>
      <c r="CJ48" s="134"/>
      <c r="CK48" s="134"/>
      <c r="CL48" s="134"/>
      <c r="CM48" s="134"/>
      <c r="CN48" s="134"/>
      <c r="CO48" s="134"/>
      <c r="CP48" s="134"/>
      <c r="CQ48" s="134"/>
      <c r="CR48" s="134"/>
      <c r="CS48" s="134"/>
      <c r="CT48" s="134"/>
      <c r="CU48" s="134"/>
      <c r="CV48" s="134"/>
      <c r="CW48" s="134"/>
      <c r="CX48" s="134"/>
      <c r="CY48" s="134"/>
      <c r="CZ48" s="134"/>
      <c r="DA48" s="134"/>
      <c r="DB48" s="134"/>
      <c r="DC48" s="134"/>
      <c r="DD48" s="134"/>
      <c r="DE48" s="134"/>
      <c r="DF48" s="134"/>
      <c r="DG48" s="134"/>
      <c r="DH48" s="134"/>
      <c r="DI48" s="134"/>
      <c r="DJ48" s="134"/>
      <c r="DK48" s="134"/>
      <c r="DL48" s="134"/>
      <c r="DM48" s="134"/>
      <c r="DN48" s="134"/>
      <c r="DO48" s="134"/>
      <c r="DP48" s="134"/>
      <c r="DQ48" s="134"/>
      <c r="DR48" s="134"/>
      <c r="DS48" s="134"/>
      <c r="DT48" s="134"/>
      <c r="DU48" s="134"/>
      <c r="DV48" s="134"/>
      <c r="DW48" s="134"/>
      <c r="DX48" s="134"/>
      <c r="DY48" s="134"/>
      <c r="DZ48" s="134"/>
      <c r="EA48" s="134"/>
      <c r="EB48" s="134"/>
      <c r="EC48" s="134"/>
      <c r="ED48" s="134"/>
      <c r="EE48" s="134"/>
      <c r="EF48" s="134"/>
      <c r="EG48" s="134"/>
      <c r="EH48" s="134"/>
      <c r="EI48" s="134"/>
      <c r="EJ48" s="134"/>
      <c r="EK48" s="134"/>
      <c r="EL48" s="134"/>
      <c r="EM48" s="134"/>
      <c r="EN48" s="134"/>
      <c r="EO48" s="134"/>
      <c r="EP48" s="134"/>
      <c r="EQ48" s="134"/>
      <c r="ER48" s="134"/>
      <c r="ES48" s="134"/>
      <c r="ET48" s="134"/>
      <c r="EU48" s="134"/>
      <c r="EV48" s="134"/>
      <c r="EW48" s="134"/>
      <c r="EX48" s="134"/>
      <c r="EY48" s="134"/>
      <c r="EZ48" s="134"/>
      <c r="FA48" s="134"/>
      <c r="FB48" s="134"/>
      <c r="FC48" s="134"/>
      <c r="FD48" s="134"/>
      <c r="FE48" s="134"/>
      <c r="FF48" s="134"/>
      <c r="FG48" s="134"/>
      <c r="FH48" s="134"/>
      <c r="FI48" s="134"/>
      <c r="FJ48" s="134"/>
      <c r="FK48" s="134"/>
      <c r="FL48" s="134"/>
      <c r="FM48" s="134"/>
      <c r="FN48" s="134"/>
      <c r="FO48" s="134"/>
      <c r="FP48" s="134"/>
      <c r="FQ48" s="134"/>
      <c r="FR48" s="134"/>
      <c r="FS48" s="134"/>
      <c r="FT48" s="134"/>
      <c r="FU48" s="134"/>
      <c r="FV48" s="134"/>
      <c r="FW48" s="134"/>
      <c r="FX48" s="134"/>
      <c r="FY48" s="134"/>
      <c r="FZ48" s="134"/>
      <c r="GA48" s="134"/>
      <c r="GB48" s="134"/>
      <c r="GC48" s="134"/>
      <c r="GD48" s="134"/>
      <c r="GE48" s="134"/>
      <c r="GF48" s="134"/>
      <c r="GG48" s="134"/>
      <c r="GH48" s="134"/>
      <c r="GI48" s="134"/>
      <c r="GJ48" s="134"/>
      <c r="GK48" s="134"/>
      <c r="GL48" s="134"/>
      <c r="GM48" s="134"/>
      <c r="GN48" s="134"/>
      <c r="GO48" s="134"/>
      <c r="GP48" s="134"/>
      <c r="GQ48" s="134"/>
      <c r="GR48" s="134"/>
      <c r="GS48" s="134"/>
      <c r="GT48" s="134"/>
      <c r="GU48" s="134"/>
      <c r="GV48" s="134"/>
      <c r="GW48" s="134"/>
      <c r="GX48" s="134"/>
      <c r="GY48" s="134"/>
      <c r="GZ48" s="134"/>
      <c r="HA48" s="134"/>
      <c r="HB48" s="134"/>
      <c r="HC48" s="134"/>
      <c r="HD48" s="134"/>
      <c r="HE48" s="134"/>
      <c r="HF48" s="134"/>
      <c r="HG48" s="134"/>
      <c r="HH48" s="134"/>
      <c r="HI48" s="134"/>
      <c r="HJ48" s="134"/>
      <c r="HK48" s="134"/>
      <c r="HL48" s="134"/>
      <c r="HM48" s="134"/>
      <c r="HN48" s="134"/>
      <c r="HO48" s="134"/>
      <c r="HP48" s="134"/>
      <c r="HQ48" s="134"/>
      <c r="HR48" s="134"/>
      <c r="HS48" s="134"/>
      <c r="HT48" s="134"/>
      <c r="HU48" s="134"/>
      <c r="HV48" s="134"/>
      <c r="HW48" s="134"/>
      <c r="HX48" s="134"/>
      <c r="HY48" s="134"/>
      <c r="HZ48" s="134"/>
      <c r="IA48" s="134"/>
      <c r="IB48" s="134"/>
      <c r="IC48" s="134"/>
      <c r="ID48" s="134"/>
      <c r="IE48" s="134"/>
      <c r="IF48" s="134"/>
      <c r="IG48" s="134"/>
      <c r="IH48" s="134"/>
      <c r="II48" s="134"/>
      <c r="IJ48" s="134"/>
      <c r="IK48" s="134"/>
      <c r="IL48" s="134"/>
      <c r="IM48" s="134"/>
      <c r="IN48" s="134"/>
      <c r="IO48" s="134"/>
      <c r="IP48" s="134"/>
      <c r="IQ48" s="134"/>
      <c r="IR48" s="134"/>
      <c r="IS48" s="134"/>
      <c r="IT48" s="134"/>
      <c r="IU48" s="134"/>
      <c r="IV48" s="134"/>
    </row>
    <row r="49" spans="1:256">
      <c r="A49" s="135" t="s">
        <v>133</v>
      </c>
      <c r="B49" s="136" t="s">
        <v>134</v>
      </c>
      <c r="C49" s="127">
        <f>SUM(C48)</f>
        <v>747815</v>
      </c>
      <c r="D49" s="127">
        <f t="shared" ref="D49:N49" si="17">SUM(D48)</f>
        <v>0</v>
      </c>
      <c r="E49" s="127">
        <f t="shared" si="17"/>
        <v>0</v>
      </c>
      <c r="F49" s="127">
        <f t="shared" si="17"/>
        <v>0</v>
      </c>
      <c r="G49" s="127">
        <f t="shared" si="17"/>
        <v>0</v>
      </c>
      <c r="H49" s="127">
        <f t="shared" si="17"/>
        <v>0</v>
      </c>
      <c r="I49" s="127">
        <f t="shared" si="17"/>
        <v>0</v>
      </c>
      <c r="J49" s="127">
        <f t="shared" si="17"/>
        <v>0</v>
      </c>
      <c r="K49" s="127">
        <f t="shared" si="17"/>
        <v>0</v>
      </c>
      <c r="L49" s="127">
        <f t="shared" si="17"/>
        <v>0</v>
      </c>
      <c r="M49" s="127">
        <f t="shared" si="17"/>
        <v>0</v>
      </c>
      <c r="N49" s="127">
        <f t="shared" si="17"/>
        <v>0</v>
      </c>
      <c r="O49" s="8">
        <f t="shared" si="0"/>
        <v>747815</v>
      </c>
      <c r="P49" s="128"/>
      <c r="Q49" s="11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  <c r="CG49" s="129"/>
      <c r="CH49" s="129"/>
      <c r="CI49" s="129"/>
      <c r="CJ49" s="129"/>
      <c r="CK49" s="129"/>
      <c r="CL49" s="129"/>
      <c r="CM49" s="129"/>
      <c r="CN49" s="129"/>
      <c r="CO49" s="129"/>
      <c r="CP49" s="129"/>
      <c r="CQ49" s="129"/>
      <c r="CR49" s="129"/>
      <c r="CS49" s="129"/>
      <c r="CT49" s="129"/>
      <c r="CU49" s="129"/>
      <c r="CV49" s="129"/>
      <c r="CW49" s="129"/>
      <c r="CX49" s="129"/>
      <c r="CY49" s="129"/>
      <c r="CZ49" s="129"/>
      <c r="DA49" s="129"/>
      <c r="DB49" s="129"/>
      <c r="DC49" s="129"/>
      <c r="DD49" s="129"/>
      <c r="DE49" s="129"/>
      <c r="DF49" s="129"/>
      <c r="DG49" s="129"/>
      <c r="DH49" s="129"/>
      <c r="DI49" s="129"/>
      <c r="DJ49" s="129"/>
      <c r="DK49" s="129"/>
      <c r="DL49" s="129"/>
      <c r="DM49" s="129"/>
      <c r="DN49" s="129"/>
      <c r="DO49" s="129"/>
      <c r="DP49" s="129"/>
      <c r="DQ49" s="129"/>
      <c r="DR49" s="129"/>
      <c r="DS49" s="129"/>
      <c r="DT49" s="129"/>
      <c r="DU49" s="129"/>
      <c r="DV49" s="129"/>
      <c r="DW49" s="129"/>
      <c r="DX49" s="129"/>
      <c r="DY49" s="129"/>
      <c r="DZ49" s="129"/>
      <c r="EA49" s="129"/>
      <c r="EB49" s="129"/>
      <c r="EC49" s="129"/>
      <c r="ED49" s="129"/>
      <c r="EE49" s="129"/>
      <c r="EF49" s="129"/>
      <c r="EG49" s="129"/>
      <c r="EH49" s="129"/>
      <c r="EI49" s="129"/>
      <c r="EJ49" s="129"/>
      <c r="EK49" s="129"/>
      <c r="EL49" s="129"/>
      <c r="EM49" s="129"/>
      <c r="EN49" s="129"/>
      <c r="EO49" s="129"/>
      <c r="EP49" s="129"/>
      <c r="EQ49" s="129"/>
      <c r="ER49" s="129"/>
      <c r="ES49" s="129"/>
      <c r="ET49" s="129"/>
      <c r="EU49" s="129"/>
      <c r="EV49" s="129"/>
      <c r="EW49" s="129"/>
      <c r="EX49" s="129"/>
      <c r="EY49" s="129"/>
      <c r="EZ49" s="129"/>
      <c r="FA49" s="129"/>
      <c r="FB49" s="129"/>
      <c r="FC49" s="129"/>
      <c r="FD49" s="129"/>
      <c r="FE49" s="129"/>
      <c r="FF49" s="129"/>
      <c r="FG49" s="129"/>
      <c r="FH49" s="129"/>
      <c r="FI49" s="129"/>
      <c r="FJ49" s="129"/>
      <c r="FK49" s="129"/>
      <c r="FL49" s="129"/>
      <c r="FM49" s="129"/>
      <c r="FN49" s="129"/>
      <c r="FO49" s="129"/>
      <c r="FP49" s="129"/>
      <c r="FQ49" s="129"/>
      <c r="FR49" s="129"/>
      <c r="FS49" s="129"/>
      <c r="FT49" s="129"/>
      <c r="FU49" s="129"/>
      <c r="FV49" s="129"/>
      <c r="FW49" s="129"/>
      <c r="FX49" s="129"/>
      <c r="FY49" s="129"/>
      <c r="FZ49" s="129"/>
      <c r="GA49" s="129"/>
      <c r="GB49" s="129"/>
      <c r="GC49" s="129"/>
      <c r="GD49" s="129"/>
      <c r="GE49" s="129"/>
      <c r="GF49" s="129"/>
      <c r="GG49" s="129"/>
      <c r="GH49" s="129"/>
      <c r="GI49" s="129"/>
      <c r="GJ49" s="129"/>
      <c r="GK49" s="129"/>
      <c r="GL49" s="129"/>
      <c r="GM49" s="129"/>
      <c r="GN49" s="129"/>
      <c r="GO49" s="129"/>
      <c r="GP49" s="129"/>
      <c r="GQ49" s="129"/>
      <c r="GR49" s="129"/>
      <c r="GS49" s="129"/>
      <c r="GT49" s="129"/>
      <c r="GU49" s="129"/>
      <c r="GV49" s="129"/>
      <c r="GW49" s="129"/>
      <c r="GX49" s="129"/>
      <c r="GY49" s="129"/>
      <c r="GZ49" s="129"/>
      <c r="HA49" s="129"/>
      <c r="HB49" s="129"/>
      <c r="HC49" s="129"/>
      <c r="HD49" s="129"/>
      <c r="HE49" s="129"/>
      <c r="HF49" s="129"/>
      <c r="HG49" s="129"/>
      <c r="HH49" s="129"/>
      <c r="HI49" s="129"/>
      <c r="HJ49" s="129"/>
      <c r="HK49" s="129"/>
      <c r="HL49" s="129"/>
      <c r="HM49" s="129"/>
      <c r="HN49" s="129"/>
      <c r="HO49" s="129"/>
      <c r="HP49" s="129"/>
      <c r="HQ49" s="129"/>
      <c r="HR49" s="129"/>
      <c r="HS49" s="129"/>
      <c r="HT49" s="129"/>
      <c r="HU49" s="129"/>
      <c r="HV49" s="129"/>
      <c r="HW49" s="129"/>
      <c r="HX49" s="129"/>
      <c r="HY49" s="129"/>
      <c r="HZ49" s="129"/>
      <c r="IA49" s="129"/>
      <c r="IB49" s="129"/>
      <c r="IC49" s="129"/>
      <c r="ID49" s="129"/>
      <c r="IE49" s="129"/>
      <c r="IF49" s="129"/>
      <c r="IG49" s="129"/>
      <c r="IH49" s="129"/>
      <c r="II49" s="129"/>
      <c r="IJ49" s="129"/>
      <c r="IK49" s="129"/>
      <c r="IL49" s="129"/>
      <c r="IM49" s="129"/>
      <c r="IN49" s="129"/>
      <c r="IO49" s="129"/>
      <c r="IP49" s="129"/>
      <c r="IQ49" s="129"/>
      <c r="IR49" s="129"/>
      <c r="IS49" s="129"/>
      <c r="IT49" s="129"/>
      <c r="IU49" s="129"/>
      <c r="IV49" s="129"/>
    </row>
    <row r="50" spans="1:256">
      <c r="A50" s="137" t="s">
        <v>11</v>
      </c>
      <c r="B50" s="137"/>
      <c r="C50" s="127">
        <f>SUM(C47+C49)</f>
        <v>2249779</v>
      </c>
      <c r="D50" s="127">
        <f t="shared" ref="D50:N50" si="18">SUM(D47+D49)</f>
        <v>1661965</v>
      </c>
      <c r="E50" s="127">
        <f t="shared" si="18"/>
        <v>8369205</v>
      </c>
      <c r="F50" s="127">
        <f t="shared" si="18"/>
        <v>5129084</v>
      </c>
      <c r="G50" s="127">
        <f t="shared" si="18"/>
        <v>15314319</v>
      </c>
      <c r="H50" s="127">
        <f t="shared" si="18"/>
        <v>2653439</v>
      </c>
      <c r="I50" s="127">
        <f t="shared" si="18"/>
        <v>1661962</v>
      </c>
      <c r="J50" s="127">
        <f t="shared" si="18"/>
        <v>16086214</v>
      </c>
      <c r="K50" s="127">
        <f t="shared" si="18"/>
        <v>5122081</v>
      </c>
      <c r="L50" s="127">
        <f t="shared" si="18"/>
        <v>1501959</v>
      </c>
      <c r="M50" s="127">
        <f t="shared" si="18"/>
        <v>1651963</v>
      </c>
      <c r="N50" s="127">
        <f t="shared" si="18"/>
        <v>1876203</v>
      </c>
      <c r="O50" s="8">
        <f t="shared" si="0"/>
        <v>63278173</v>
      </c>
      <c r="P50" s="128"/>
      <c r="Q50" s="11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  <c r="CG50" s="129"/>
      <c r="CH50" s="129"/>
      <c r="CI50" s="129"/>
      <c r="CJ50" s="129"/>
      <c r="CK50" s="129"/>
      <c r="CL50" s="129"/>
      <c r="CM50" s="129"/>
      <c r="CN50" s="129"/>
      <c r="CO50" s="129"/>
      <c r="CP50" s="129"/>
      <c r="CQ50" s="129"/>
      <c r="CR50" s="129"/>
      <c r="CS50" s="129"/>
      <c r="CT50" s="129"/>
      <c r="CU50" s="129"/>
      <c r="CV50" s="129"/>
      <c r="CW50" s="129"/>
      <c r="CX50" s="129"/>
      <c r="CY50" s="129"/>
      <c r="CZ50" s="129"/>
      <c r="DA50" s="129"/>
      <c r="DB50" s="129"/>
      <c r="DC50" s="129"/>
      <c r="DD50" s="129"/>
      <c r="DE50" s="129"/>
      <c r="DF50" s="129"/>
      <c r="DG50" s="129"/>
      <c r="DH50" s="129"/>
      <c r="DI50" s="129"/>
      <c r="DJ50" s="129"/>
      <c r="DK50" s="129"/>
      <c r="DL50" s="129"/>
      <c r="DM50" s="129"/>
      <c r="DN50" s="129"/>
      <c r="DO50" s="129"/>
      <c r="DP50" s="129"/>
      <c r="DQ50" s="129"/>
      <c r="DR50" s="129"/>
      <c r="DS50" s="129"/>
      <c r="DT50" s="129"/>
      <c r="DU50" s="129"/>
      <c r="DV50" s="129"/>
      <c r="DW50" s="129"/>
      <c r="DX50" s="129"/>
      <c r="DY50" s="129"/>
      <c r="DZ50" s="129"/>
      <c r="EA50" s="129"/>
      <c r="EB50" s="129"/>
      <c r="EC50" s="129"/>
      <c r="ED50" s="129"/>
      <c r="EE50" s="129"/>
      <c r="EF50" s="129"/>
      <c r="EG50" s="129"/>
      <c r="EH50" s="129"/>
      <c r="EI50" s="129"/>
      <c r="EJ50" s="129"/>
      <c r="EK50" s="129"/>
      <c r="EL50" s="129"/>
      <c r="EM50" s="129"/>
      <c r="EN50" s="129"/>
      <c r="EO50" s="129"/>
      <c r="EP50" s="129"/>
      <c r="EQ50" s="129"/>
      <c r="ER50" s="129"/>
      <c r="ES50" s="129"/>
      <c r="ET50" s="129"/>
      <c r="EU50" s="129"/>
      <c r="EV50" s="129"/>
      <c r="EW50" s="129"/>
      <c r="EX50" s="129"/>
      <c r="EY50" s="129"/>
      <c r="EZ50" s="129"/>
      <c r="FA50" s="129"/>
      <c r="FB50" s="129"/>
      <c r="FC50" s="129"/>
      <c r="FD50" s="129"/>
      <c r="FE50" s="129"/>
      <c r="FF50" s="129"/>
      <c r="FG50" s="129"/>
      <c r="FH50" s="129"/>
      <c r="FI50" s="129"/>
      <c r="FJ50" s="129"/>
      <c r="FK50" s="129"/>
      <c r="FL50" s="129"/>
      <c r="FM50" s="129"/>
      <c r="FN50" s="129"/>
      <c r="FO50" s="129"/>
      <c r="FP50" s="129"/>
      <c r="FQ50" s="129"/>
      <c r="FR50" s="129"/>
      <c r="FS50" s="129"/>
      <c r="FT50" s="129"/>
      <c r="FU50" s="129"/>
      <c r="FV50" s="129"/>
      <c r="FW50" s="129"/>
      <c r="FX50" s="129"/>
      <c r="FY50" s="129"/>
      <c r="FZ50" s="129"/>
      <c r="GA50" s="129"/>
      <c r="GB50" s="129"/>
      <c r="GC50" s="129"/>
      <c r="GD50" s="129"/>
      <c r="GE50" s="129"/>
      <c r="GF50" s="129"/>
      <c r="GG50" s="129"/>
      <c r="GH50" s="129"/>
      <c r="GI50" s="129"/>
      <c r="GJ50" s="129"/>
      <c r="GK50" s="129"/>
      <c r="GL50" s="129"/>
      <c r="GM50" s="129"/>
      <c r="GN50" s="129"/>
      <c r="GO50" s="129"/>
      <c r="GP50" s="129"/>
      <c r="GQ50" s="129"/>
      <c r="GR50" s="129"/>
      <c r="GS50" s="129"/>
      <c r="GT50" s="129"/>
      <c r="GU50" s="129"/>
      <c r="GV50" s="129"/>
      <c r="GW50" s="129"/>
      <c r="GX50" s="129"/>
      <c r="GY50" s="129"/>
      <c r="GZ50" s="129"/>
      <c r="HA50" s="129"/>
      <c r="HB50" s="129"/>
      <c r="HC50" s="129"/>
      <c r="HD50" s="129"/>
      <c r="HE50" s="129"/>
      <c r="HF50" s="129"/>
      <c r="HG50" s="129"/>
      <c r="HH50" s="129"/>
      <c r="HI50" s="129"/>
      <c r="HJ50" s="129"/>
      <c r="HK50" s="129"/>
      <c r="HL50" s="129"/>
      <c r="HM50" s="129"/>
      <c r="HN50" s="129"/>
      <c r="HO50" s="129"/>
      <c r="HP50" s="129"/>
      <c r="HQ50" s="129"/>
      <c r="HR50" s="129"/>
      <c r="HS50" s="129"/>
      <c r="HT50" s="129"/>
      <c r="HU50" s="129"/>
      <c r="HV50" s="129"/>
      <c r="HW50" s="129"/>
      <c r="HX50" s="129"/>
      <c r="HY50" s="129"/>
      <c r="HZ50" s="129"/>
      <c r="IA50" s="129"/>
      <c r="IB50" s="129"/>
      <c r="IC50" s="129"/>
      <c r="ID50" s="129"/>
      <c r="IE50" s="129"/>
      <c r="IF50" s="129"/>
      <c r="IG50" s="129"/>
      <c r="IH50" s="129"/>
      <c r="II50" s="129"/>
      <c r="IJ50" s="129"/>
      <c r="IK50" s="129"/>
      <c r="IL50" s="129"/>
      <c r="IM50" s="129"/>
      <c r="IN50" s="129"/>
      <c r="IO50" s="129"/>
      <c r="IP50" s="129"/>
      <c r="IQ50" s="129"/>
      <c r="IR50" s="129"/>
      <c r="IS50" s="129"/>
      <c r="IT50" s="129"/>
      <c r="IU50" s="129"/>
      <c r="IV50" s="129"/>
    </row>
    <row r="51" spans="1:256" ht="28.5">
      <c r="A51" s="103" t="s">
        <v>25</v>
      </c>
      <c r="B51" s="104" t="s">
        <v>323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6"/>
      <c r="P51" s="7"/>
      <c r="Q51" s="11"/>
    </row>
    <row r="52" spans="1:256">
      <c r="A52" s="109" t="s">
        <v>141</v>
      </c>
      <c r="B52" s="124" t="s">
        <v>142</v>
      </c>
      <c r="C52" s="8">
        <v>979470</v>
      </c>
      <c r="D52" s="8">
        <v>979470</v>
      </c>
      <c r="E52" s="8">
        <v>979470</v>
      </c>
      <c r="F52" s="8">
        <v>979470</v>
      </c>
      <c r="G52" s="8">
        <v>979470</v>
      </c>
      <c r="H52" s="8">
        <v>979470</v>
      </c>
      <c r="I52" s="8">
        <v>979470</v>
      </c>
      <c r="J52" s="8">
        <v>979470</v>
      </c>
      <c r="K52" s="8">
        <v>979470</v>
      </c>
      <c r="L52" s="8">
        <v>979470</v>
      </c>
      <c r="M52" s="8">
        <v>979470</v>
      </c>
      <c r="N52" s="8">
        <v>979467</v>
      </c>
      <c r="O52" s="8">
        <f>SUM(C52:N52)</f>
        <v>11753637</v>
      </c>
      <c r="P52" s="7"/>
      <c r="Q52" s="7"/>
    </row>
    <row r="53" spans="1:256" ht="30">
      <c r="A53" s="114" t="s">
        <v>324</v>
      </c>
      <c r="B53" s="124" t="s">
        <v>325</v>
      </c>
      <c r="C53" s="8">
        <v>478480</v>
      </c>
      <c r="D53" s="8">
        <v>478480</v>
      </c>
      <c r="E53" s="8">
        <v>478480</v>
      </c>
      <c r="F53" s="8">
        <v>478480</v>
      </c>
      <c r="G53" s="8">
        <v>478480</v>
      </c>
      <c r="H53" s="8">
        <v>478480</v>
      </c>
      <c r="I53" s="8">
        <v>478480</v>
      </c>
      <c r="J53" s="8">
        <v>478480</v>
      </c>
      <c r="K53" s="8">
        <v>478480</v>
      </c>
      <c r="L53" s="8">
        <v>478480</v>
      </c>
      <c r="M53" s="8">
        <v>478480</v>
      </c>
      <c r="N53" s="8">
        <v>478480</v>
      </c>
      <c r="O53" s="8">
        <f t="shared" ref="O53:O68" si="19">SUM(C53:N53)</f>
        <v>5741760</v>
      </c>
      <c r="P53" s="7"/>
      <c r="Q53" s="7"/>
    </row>
    <row r="54" spans="1:256">
      <c r="A54" s="114" t="s">
        <v>326</v>
      </c>
      <c r="B54" s="124" t="s">
        <v>327</v>
      </c>
      <c r="C54" s="8">
        <v>100000</v>
      </c>
      <c r="D54" s="8">
        <v>100000</v>
      </c>
      <c r="E54" s="8">
        <v>100000</v>
      </c>
      <c r="F54" s="8">
        <v>100000</v>
      </c>
      <c r="G54" s="8">
        <v>100000</v>
      </c>
      <c r="H54" s="8">
        <v>100000</v>
      </c>
      <c r="I54" s="8">
        <v>100000</v>
      </c>
      <c r="J54" s="8">
        <v>100000</v>
      </c>
      <c r="K54" s="8">
        <v>100000</v>
      </c>
      <c r="L54" s="8">
        <v>100000</v>
      </c>
      <c r="M54" s="8">
        <v>100000</v>
      </c>
      <c r="N54" s="8">
        <v>100000</v>
      </c>
      <c r="O54" s="8">
        <f t="shared" si="19"/>
        <v>1200000</v>
      </c>
      <c r="P54" s="7"/>
      <c r="Q54" s="7"/>
    </row>
    <row r="55" spans="1:256">
      <c r="A55" s="114" t="s">
        <v>328</v>
      </c>
      <c r="B55" s="124" t="s">
        <v>329</v>
      </c>
      <c r="C55" s="8">
        <v>18453</v>
      </c>
      <c r="D55" s="8">
        <v>18453</v>
      </c>
      <c r="E55" s="8">
        <v>18453</v>
      </c>
      <c r="F55" s="8">
        <v>18453</v>
      </c>
      <c r="G55" s="8">
        <v>18453</v>
      </c>
      <c r="H55" s="8">
        <v>18453</v>
      </c>
      <c r="I55" s="8">
        <v>18453</v>
      </c>
      <c r="J55" s="8">
        <v>18453</v>
      </c>
      <c r="K55" s="8">
        <v>18453</v>
      </c>
      <c r="L55" s="8">
        <v>18453</v>
      </c>
      <c r="M55" s="8">
        <v>18453</v>
      </c>
      <c r="N55" s="8">
        <v>18457</v>
      </c>
      <c r="O55" s="8">
        <f t="shared" si="19"/>
        <v>221440</v>
      </c>
      <c r="P55" s="7"/>
      <c r="Q55" s="7"/>
    </row>
    <row r="56" spans="1:256">
      <c r="A56" s="28" t="s">
        <v>143</v>
      </c>
      <c r="B56" s="38" t="s">
        <v>144</v>
      </c>
      <c r="C56" s="9">
        <f>SUM(C52:C55)</f>
        <v>1576403</v>
      </c>
      <c r="D56" s="9">
        <f t="shared" ref="D56:N56" si="20">SUM(D52:D55)</f>
        <v>1576403</v>
      </c>
      <c r="E56" s="9">
        <f t="shared" si="20"/>
        <v>1576403</v>
      </c>
      <c r="F56" s="9">
        <f t="shared" si="20"/>
        <v>1576403</v>
      </c>
      <c r="G56" s="9">
        <f t="shared" si="20"/>
        <v>1576403</v>
      </c>
      <c r="H56" s="9">
        <f t="shared" si="20"/>
        <v>1576403</v>
      </c>
      <c r="I56" s="9">
        <f t="shared" si="20"/>
        <v>1576403</v>
      </c>
      <c r="J56" s="9">
        <f t="shared" si="20"/>
        <v>1576403</v>
      </c>
      <c r="K56" s="9">
        <f t="shared" si="20"/>
        <v>1576403</v>
      </c>
      <c r="L56" s="9">
        <f t="shared" si="20"/>
        <v>1576403</v>
      </c>
      <c r="M56" s="9">
        <f t="shared" si="20"/>
        <v>1576403</v>
      </c>
      <c r="N56" s="9">
        <f t="shared" si="20"/>
        <v>1576404</v>
      </c>
      <c r="O56" s="8">
        <f t="shared" si="19"/>
        <v>18916837</v>
      </c>
      <c r="P56" s="111"/>
      <c r="Q56" s="7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</row>
    <row r="57" spans="1:256">
      <c r="A57" s="114" t="s">
        <v>147</v>
      </c>
      <c r="B57" s="124" t="s">
        <v>148</v>
      </c>
      <c r="C57" s="8"/>
      <c r="D57" s="8"/>
      <c r="E57" s="8">
        <v>719000</v>
      </c>
      <c r="F57" s="8"/>
      <c r="G57" s="8"/>
      <c r="H57" s="8"/>
      <c r="I57" s="8"/>
      <c r="J57" s="8"/>
      <c r="K57" s="8">
        <v>719000</v>
      </c>
      <c r="L57" s="8"/>
      <c r="M57" s="8"/>
      <c r="N57" s="8"/>
      <c r="O57" s="8">
        <f t="shared" si="19"/>
        <v>1438000</v>
      </c>
      <c r="P57" s="7"/>
      <c r="Q57" s="7"/>
    </row>
    <row r="58" spans="1:256">
      <c r="A58" s="114" t="s">
        <v>149</v>
      </c>
      <c r="B58" s="124" t="s">
        <v>150</v>
      </c>
      <c r="C58" s="8"/>
      <c r="D58" s="8"/>
      <c r="E58" s="8">
        <v>750000</v>
      </c>
      <c r="F58" s="8"/>
      <c r="G58" s="8"/>
      <c r="H58" s="8"/>
      <c r="I58" s="8"/>
      <c r="J58" s="8"/>
      <c r="K58" s="8">
        <v>750000</v>
      </c>
      <c r="L58" s="8"/>
      <c r="M58" s="8"/>
      <c r="N58" s="8"/>
      <c r="O58" s="8">
        <f t="shared" si="19"/>
        <v>1500000</v>
      </c>
      <c r="P58" s="7"/>
      <c r="Q58" s="7"/>
    </row>
    <row r="59" spans="1:256">
      <c r="A59" s="114" t="s">
        <v>151</v>
      </c>
      <c r="B59" s="124" t="s">
        <v>152</v>
      </c>
      <c r="C59" s="8"/>
      <c r="D59" s="8"/>
      <c r="E59" s="8">
        <v>462500</v>
      </c>
      <c r="F59" s="8"/>
      <c r="G59" s="8"/>
      <c r="H59" s="8"/>
      <c r="I59" s="8"/>
      <c r="J59" s="8"/>
      <c r="K59" s="8">
        <v>462500</v>
      </c>
      <c r="L59" s="8"/>
      <c r="M59" s="8"/>
      <c r="N59" s="8"/>
      <c r="O59" s="8">
        <f t="shared" si="19"/>
        <v>925000</v>
      </c>
      <c r="P59" s="7"/>
      <c r="Q59" s="7"/>
    </row>
    <row r="60" spans="1:256">
      <c r="A60" s="28" t="s">
        <v>153</v>
      </c>
      <c r="B60" s="38" t="s">
        <v>154</v>
      </c>
      <c r="C60" s="9">
        <f>SUM(C57:C59)</f>
        <v>0</v>
      </c>
      <c r="D60" s="9">
        <f t="shared" ref="D60:N60" si="21">SUM(D57:D59)</f>
        <v>0</v>
      </c>
      <c r="E60" s="9">
        <f t="shared" si="21"/>
        <v>1931500</v>
      </c>
      <c r="F60" s="9">
        <f t="shared" si="21"/>
        <v>0</v>
      </c>
      <c r="G60" s="9">
        <f t="shared" si="21"/>
        <v>0</v>
      </c>
      <c r="H60" s="9">
        <f t="shared" si="21"/>
        <v>0</v>
      </c>
      <c r="I60" s="9">
        <f t="shared" si="21"/>
        <v>0</v>
      </c>
      <c r="J60" s="9">
        <f t="shared" si="21"/>
        <v>0</v>
      </c>
      <c r="K60" s="9">
        <f t="shared" si="21"/>
        <v>1931500</v>
      </c>
      <c r="L60" s="9">
        <f t="shared" si="21"/>
        <v>0</v>
      </c>
      <c r="M60" s="9">
        <f t="shared" si="21"/>
        <v>0</v>
      </c>
      <c r="N60" s="9">
        <f t="shared" si="21"/>
        <v>0</v>
      </c>
      <c r="O60" s="8">
        <f t="shared" si="19"/>
        <v>3863000</v>
      </c>
      <c r="P60" s="111"/>
      <c r="Q60" s="7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</row>
    <row r="61" spans="1:256">
      <c r="A61" s="115" t="s">
        <v>155</v>
      </c>
      <c r="B61" s="124" t="s">
        <v>156</v>
      </c>
      <c r="C61" s="8">
        <v>469616</v>
      </c>
      <c r="D61" s="8">
        <v>469616</v>
      </c>
      <c r="E61" s="8">
        <v>469616</v>
      </c>
      <c r="F61" s="8">
        <v>469616</v>
      </c>
      <c r="G61" s="8">
        <v>469616</v>
      </c>
      <c r="H61" s="8">
        <v>469616</v>
      </c>
      <c r="I61" s="8">
        <v>469616</v>
      </c>
      <c r="J61" s="8">
        <v>469616</v>
      </c>
      <c r="K61" s="8">
        <v>469617</v>
      </c>
      <c r="L61" s="8">
        <v>469617</v>
      </c>
      <c r="M61" s="8">
        <v>469617</v>
      </c>
      <c r="N61" s="8">
        <v>469618</v>
      </c>
      <c r="O61" s="8">
        <f t="shared" si="19"/>
        <v>5635397</v>
      </c>
      <c r="P61" s="7"/>
      <c r="Q61" s="7"/>
    </row>
    <row r="62" spans="1:256">
      <c r="A62" s="115" t="s">
        <v>157</v>
      </c>
      <c r="B62" s="124" t="s">
        <v>158</v>
      </c>
      <c r="C62" s="8">
        <v>140874</v>
      </c>
      <c r="D62" s="8">
        <v>140874</v>
      </c>
      <c r="E62" s="8">
        <v>140874</v>
      </c>
      <c r="F62" s="8">
        <v>140874</v>
      </c>
      <c r="G62" s="8">
        <v>140874</v>
      </c>
      <c r="H62" s="8">
        <v>140874</v>
      </c>
      <c r="I62" s="8">
        <v>140874</v>
      </c>
      <c r="J62" s="8">
        <v>140874</v>
      </c>
      <c r="K62" s="8">
        <v>140874</v>
      </c>
      <c r="L62" s="8">
        <v>140874</v>
      </c>
      <c r="M62" s="8">
        <v>140871</v>
      </c>
      <c r="N62" s="8">
        <v>140874</v>
      </c>
      <c r="O62" s="8">
        <f t="shared" si="19"/>
        <v>1690485</v>
      </c>
      <c r="P62" s="7"/>
      <c r="Q62" s="7"/>
    </row>
    <row r="63" spans="1:256">
      <c r="A63" s="115" t="s">
        <v>159</v>
      </c>
      <c r="B63" s="124" t="s">
        <v>160</v>
      </c>
      <c r="C63" s="8">
        <v>162656</v>
      </c>
      <c r="D63" s="8">
        <v>162656</v>
      </c>
      <c r="E63" s="8">
        <v>162656</v>
      </c>
      <c r="F63" s="8">
        <v>162656</v>
      </c>
      <c r="G63" s="8">
        <v>162656</v>
      </c>
      <c r="H63" s="8">
        <v>162656</v>
      </c>
      <c r="I63" s="8">
        <v>162656</v>
      </c>
      <c r="J63" s="8">
        <v>162656</v>
      </c>
      <c r="K63" s="8">
        <v>162656</v>
      </c>
      <c r="L63" s="8">
        <v>162656</v>
      </c>
      <c r="M63" s="8">
        <v>162656</v>
      </c>
      <c r="N63" s="8">
        <v>162654</v>
      </c>
      <c r="O63" s="8">
        <f t="shared" si="19"/>
        <v>1951870</v>
      </c>
      <c r="P63" s="7"/>
      <c r="Q63" s="7"/>
    </row>
    <row r="64" spans="1:256">
      <c r="A64" s="33" t="s">
        <v>161</v>
      </c>
      <c r="B64" s="38" t="s">
        <v>162</v>
      </c>
      <c r="C64" s="9">
        <f>SUM(C61:C63)</f>
        <v>773146</v>
      </c>
      <c r="D64" s="9">
        <f t="shared" ref="D64:N64" si="22">SUM(D61:D63)</f>
        <v>773146</v>
      </c>
      <c r="E64" s="9">
        <f t="shared" si="22"/>
        <v>773146</v>
      </c>
      <c r="F64" s="9">
        <f t="shared" si="22"/>
        <v>773146</v>
      </c>
      <c r="G64" s="9">
        <f t="shared" si="22"/>
        <v>773146</v>
      </c>
      <c r="H64" s="9">
        <f t="shared" si="22"/>
        <v>773146</v>
      </c>
      <c r="I64" s="9">
        <f t="shared" si="22"/>
        <v>773146</v>
      </c>
      <c r="J64" s="9">
        <f t="shared" si="22"/>
        <v>773146</v>
      </c>
      <c r="K64" s="9">
        <f t="shared" si="22"/>
        <v>773147</v>
      </c>
      <c r="L64" s="9">
        <f t="shared" si="22"/>
        <v>773147</v>
      </c>
      <c r="M64" s="9">
        <f t="shared" si="22"/>
        <v>773144</v>
      </c>
      <c r="N64" s="9">
        <f t="shared" si="22"/>
        <v>773146</v>
      </c>
      <c r="O64" s="8">
        <f t="shared" si="19"/>
        <v>9277752</v>
      </c>
      <c r="P64" s="111"/>
      <c r="Q64" s="112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25"/>
      <c r="IS64" s="25"/>
      <c r="IT64" s="25"/>
      <c r="IU64" s="25"/>
      <c r="IV64" s="25"/>
    </row>
    <row r="65" spans="1:256">
      <c r="A65" s="138" t="s">
        <v>163</v>
      </c>
      <c r="B65" s="125" t="s">
        <v>164</v>
      </c>
      <c r="C65" s="127">
        <f>SUM(C64,C60,C56)</f>
        <v>2349549</v>
      </c>
      <c r="D65" s="127">
        <f t="shared" ref="D65:N65" si="23">SUM(D64,D60,D56)</f>
        <v>2349549</v>
      </c>
      <c r="E65" s="127">
        <f t="shared" si="23"/>
        <v>4281049</v>
      </c>
      <c r="F65" s="127">
        <f t="shared" si="23"/>
        <v>2349549</v>
      </c>
      <c r="G65" s="127">
        <f t="shared" si="23"/>
        <v>2349549</v>
      </c>
      <c r="H65" s="127">
        <f t="shared" si="23"/>
        <v>2349549</v>
      </c>
      <c r="I65" s="127">
        <f t="shared" si="23"/>
        <v>2349549</v>
      </c>
      <c r="J65" s="127">
        <f t="shared" si="23"/>
        <v>2349549</v>
      </c>
      <c r="K65" s="127">
        <f t="shared" si="23"/>
        <v>4281050</v>
      </c>
      <c r="L65" s="127">
        <f t="shared" si="23"/>
        <v>2349550</v>
      </c>
      <c r="M65" s="127">
        <f t="shared" si="23"/>
        <v>2349547</v>
      </c>
      <c r="N65" s="127">
        <f t="shared" si="23"/>
        <v>2349550</v>
      </c>
      <c r="O65" s="8">
        <f t="shared" si="19"/>
        <v>32057589</v>
      </c>
      <c r="P65" s="128"/>
      <c r="Q65" s="13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129"/>
      <c r="BS65" s="129"/>
      <c r="BT65" s="129"/>
      <c r="BU65" s="129"/>
      <c r="BV65" s="129"/>
      <c r="BW65" s="129"/>
      <c r="BX65" s="129"/>
      <c r="BY65" s="129"/>
      <c r="BZ65" s="129"/>
      <c r="CA65" s="129"/>
      <c r="CB65" s="129"/>
      <c r="CC65" s="129"/>
      <c r="CD65" s="129"/>
      <c r="CE65" s="129"/>
      <c r="CF65" s="129"/>
      <c r="CG65" s="129"/>
      <c r="CH65" s="129"/>
      <c r="CI65" s="129"/>
      <c r="CJ65" s="129"/>
      <c r="CK65" s="129"/>
      <c r="CL65" s="129"/>
      <c r="CM65" s="129"/>
      <c r="CN65" s="129"/>
      <c r="CO65" s="129"/>
      <c r="CP65" s="129"/>
      <c r="CQ65" s="129"/>
      <c r="CR65" s="129"/>
      <c r="CS65" s="129"/>
      <c r="CT65" s="129"/>
      <c r="CU65" s="129"/>
      <c r="CV65" s="129"/>
      <c r="CW65" s="129"/>
      <c r="CX65" s="129"/>
      <c r="CY65" s="129"/>
      <c r="CZ65" s="129"/>
      <c r="DA65" s="129"/>
      <c r="DB65" s="129"/>
      <c r="DC65" s="129"/>
      <c r="DD65" s="129"/>
      <c r="DE65" s="129"/>
      <c r="DF65" s="129"/>
      <c r="DG65" s="129"/>
      <c r="DH65" s="129"/>
      <c r="DI65" s="129"/>
      <c r="DJ65" s="129"/>
      <c r="DK65" s="129"/>
      <c r="DL65" s="129"/>
      <c r="DM65" s="129"/>
      <c r="DN65" s="129"/>
      <c r="DO65" s="129"/>
      <c r="DP65" s="129"/>
      <c r="DQ65" s="129"/>
      <c r="DR65" s="129"/>
      <c r="DS65" s="129"/>
      <c r="DT65" s="129"/>
      <c r="DU65" s="129"/>
      <c r="DV65" s="129"/>
      <c r="DW65" s="129"/>
      <c r="DX65" s="129"/>
      <c r="DY65" s="129"/>
      <c r="DZ65" s="129"/>
      <c r="EA65" s="129"/>
      <c r="EB65" s="129"/>
      <c r="EC65" s="129"/>
      <c r="ED65" s="129"/>
      <c r="EE65" s="129"/>
      <c r="EF65" s="129"/>
      <c r="EG65" s="129"/>
      <c r="EH65" s="129"/>
      <c r="EI65" s="129"/>
      <c r="EJ65" s="129"/>
      <c r="EK65" s="129"/>
      <c r="EL65" s="129"/>
      <c r="EM65" s="129"/>
      <c r="EN65" s="129"/>
      <c r="EO65" s="129"/>
      <c r="EP65" s="129"/>
      <c r="EQ65" s="129"/>
      <c r="ER65" s="129"/>
      <c r="ES65" s="129"/>
      <c r="ET65" s="129"/>
      <c r="EU65" s="129"/>
      <c r="EV65" s="129"/>
      <c r="EW65" s="129"/>
      <c r="EX65" s="129"/>
      <c r="EY65" s="129"/>
      <c r="EZ65" s="129"/>
      <c r="FA65" s="129"/>
      <c r="FB65" s="129"/>
      <c r="FC65" s="129"/>
      <c r="FD65" s="129"/>
      <c r="FE65" s="129"/>
      <c r="FF65" s="129"/>
      <c r="FG65" s="129"/>
      <c r="FH65" s="129"/>
      <c r="FI65" s="129"/>
      <c r="FJ65" s="129"/>
      <c r="FK65" s="129"/>
      <c r="FL65" s="129"/>
      <c r="FM65" s="129"/>
      <c r="FN65" s="129"/>
      <c r="FO65" s="129"/>
      <c r="FP65" s="129"/>
      <c r="FQ65" s="129"/>
      <c r="FR65" s="129"/>
      <c r="FS65" s="129"/>
      <c r="FT65" s="129"/>
      <c r="FU65" s="129"/>
      <c r="FV65" s="129"/>
      <c r="FW65" s="129"/>
      <c r="FX65" s="129"/>
      <c r="FY65" s="129"/>
      <c r="FZ65" s="129"/>
      <c r="GA65" s="129"/>
      <c r="GB65" s="129"/>
      <c r="GC65" s="129"/>
      <c r="GD65" s="129"/>
      <c r="GE65" s="129"/>
      <c r="GF65" s="129"/>
      <c r="GG65" s="129"/>
      <c r="GH65" s="129"/>
      <c r="GI65" s="129"/>
      <c r="GJ65" s="129"/>
      <c r="GK65" s="129"/>
      <c r="GL65" s="129"/>
      <c r="GM65" s="129"/>
      <c r="GN65" s="129"/>
      <c r="GO65" s="129"/>
      <c r="GP65" s="129"/>
      <c r="GQ65" s="129"/>
      <c r="GR65" s="129"/>
      <c r="GS65" s="129"/>
      <c r="GT65" s="129"/>
      <c r="GU65" s="129"/>
      <c r="GV65" s="129"/>
      <c r="GW65" s="129"/>
      <c r="GX65" s="129"/>
      <c r="GY65" s="129"/>
      <c r="GZ65" s="129"/>
      <c r="HA65" s="129"/>
      <c r="HB65" s="129"/>
      <c r="HC65" s="129"/>
      <c r="HD65" s="129"/>
      <c r="HE65" s="129"/>
      <c r="HF65" s="129"/>
      <c r="HG65" s="129"/>
      <c r="HH65" s="129"/>
      <c r="HI65" s="129"/>
      <c r="HJ65" s="129"/>
      <c r="HK65" s="129"/>
      <c r="HL65" s="129"/>
      <c r="HM65" s="129"/>
      <c r="HN65" s="129"/>
      <c r="HO65" s="129"/>
      <c r="HP65" s="129"/>
      <c r="HQ65" s="129"/>
      <c r="HR65" s="129"/>
      <c r="HS65" s="129"/>
      <c r="HT65" s="129"/>
      <c r="HU65" s="129"/>
      <c r="HV65" s="129"/>
      <c r="HW65" s="129"/>
      <c r="HX65" s="129"/>
      <c r="HY65" s="129"/>
      <c r="HZ65" s="129"/>
      <c r="IA65" s="129"/>
      <c r="IB65" s="129"/>
      <c r="IC65" s="129"/>
      <c r="ID65" s="129"/>
      <c r="IE65" s="129"/>
      <c r="IF65" s="129"/>
      <c r="IG65" s="129"/>
      <c r="IH65" s="129"/>
      <c r="II65" s="129"/>
      <c r="IJ65" s="129"/>
      <c r="IK65" s="129"/>
      <c r="IL65" s="129"/>
      <c r="IM65" s="129"/>
      <c r="IN65" s="129"/>
      <c r="IO65" s="129"/>
      <c r="IP65" s="129"/>
      <c r="IQ65" s="129"/>
      <c r="IR65" s="129"/>
      <c r="IS65" s="129"/>
      <c r="IT65" s="129"/>
      <c r="IU65" s="129"/>
      <c r="IV65" s="129"/>
    </row>
    <row r="66" spans="1:256">
      <c r="A66" s="140" t="s">
        <v>330</v>
      </c>
      <c r="B66" s="131" t="s">
        <v>168</v>
      </c>
      <c r="C66" s="132"/>
      <c r="D66" s="132"/>
      <c r="E66" s="132"/>
      <c r="F66" s="132"/>
      <c r="G66" s="132">
        <v>31220594</v>
      </c>
      <c r="H66" s="132"/>
      <c r="I66" s="132"/>
      <c r="J66" s="132"/>
      <c r="K66" s="132"/>
      <c r="L66" s="132"/>
      <c r="M66" s="132"/>
      <c r="N66" s="132"/>
      <c r="O66" s="8">
        <f t="shared" si="19"/>
        <v>31220594</v>
      </c>
      <c r="P66" s="133"/>
      <c r="Q66" s="141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/>
      <c r="CN66" s="134"/>
      <c r="CO66" s="134"/>
      <c r="CP66" s="134"/>
      <c r="CQ66" s="134"/>
      <c r="CR66" s="134"/>
      <c r="CS66" s="134"/>
      <c r="CT66" s="134"/>
      <c r="CU66" s="134"/>
      <c r="CV66" s="134"/>
      <c r="CW66" s="134"/>
      <c r="CX66" s="134"/>
      <c r="CY66" s="134"/>
      <c r="CZ66" s="134"/>
      <c r="DA66" s="134"/>
      <c r="DB66" s="134"/>
      <c r="DC66" s="134"/>
      <c r="DD66" s="134"/>
      <c r="DE66" s="134"/>
      <c r="DF66" s="134"/>
      <c r="DG66" s="134"/>
      <c r="DH66" s="134"/>
      <c r="DI66" s="134"/>
      <c r="DJ66" s="134"/>
      <c r="DK66" s="134"/>
      <c r="DL66" s="134"/>
      <c r="DM66" s="134"/>
      <c r="DN66" s="134"/>
      <c r="DO66" s="134"/>
      <c r="DP66" s="134"/>
      <c r="DQ66" s="134"/>
      <c r="DR66" s="134"/>
      <c r="DS66" s="134"/>
      <c r="DT66" s="134"/>
      <c r="DU66" s="134"/>
      <c r="DV66" s="134"/>
      <c r="DW66" s="134"/>
      <c r="DX66" s="134"/>
      <c r="DY66" s="134"/>
      <c r="DZ66" s="134"/>
      <c r="EA66" s="134"/>
      <c r="EB66" s="134"/>
      <c r="EC66" s="134"/>
      <c r="ED66" s="134"/>
      <c r="EE66" s="134"/>
      <c r="EF66" s="134"/>
      <c r="EG66" s="134"/>
      <c r="EH66" s="134"/>
      <c r="EI66" s="134"/>
      <c r="EJ66" s="134"/>
      <c r="EK66" s="134"/>
      <c r="EL66" s="134"/>
      <c r="EM66" s="134"/>
      <c r="EN66" s="134"/>
      <c r="EO66" s="134"/>
      <c r="EP66" s="134"/>
      <c r="EQ66" s="134"/>
      <c r="ER66" s="134"/>
      <c r="ES66" s="134"/>
      <c r="ET66" s="134"/>
      <c r="EU66" s="134"/>
      <c r="EV66" s="134"/>
      <c r="EW66" s="134"/>
      <c r="EX66" s="134"/>
      <c r="EY66" s="134"/>
      <c r="EZ66" s="134"/>
      <c r="FA66" s="134"/>
      <c r="FB66" s="134"/>
      <c r="FC66" s="134"/>
      <c r="FD66" s="134"/>
      <c r="FE66" s="134"/>
      <c r="FF66" s="134"/>
      <c r="FG66" s="134"/>
      <c r="FH66" s="134"/>
      <c r="FI66" s="134"/>
      <c r="FJ66" s="134"/>
      <c r="FK66" s="134"/>
      <c r="FL66" s="134"/>
      <c r="FM66" s="134"/>
      <c r="FN66" s="134"/>
      <c r="FO66" s="134"/>
      <c r="FP66" s="134"/>
      <c r="FQ66" s="134"/>
      <c r="FR66" s="134"/>
      <c r="FS66" s="134"/>
      <c r="FT66" s="134"/>
      <c r="FU66" s="134"/>
      <c r="FV66" s="134"/>
      <c r="FW66" s="134"/>
      <c r="FX66" s="134"/>
      <c r="FY66" s="134"/>
      <c r="FZ66" s="134"/>
      <c r="GA66" s="134"/>
      <c r="GB66" s="134"/>
      <c r="GC66" s="134"/>
      <c r="GD66" s="134"/>
      <c r="GE66" s="134"/>
      <c r="GF66" s="134"/>
      <c r="GG66" s="134"/>
      <c r="GH66" s="134"/>
      <c r="GI66" s="134"/>
      <c r="GJ66" s="134"/>
      <c r="GK66" s="134"/>
      <c r="GL66" s="134"/>
      <c r="GM66" s="134"/>
      <c r="GN66" s="134"/>
      <c r="GO66" s="134"/>
      <c r="GP66" s="134"/>
      <c r="GQ66" s="134"/>
      <c r="GR66" s="134"/>
      <c r="GS66" s="134"/>
      <c r="GT66" s="134"/>
      <c r="GU66" s="134"/>
      <c r="GV66" s="134"/>
      <c r="GW66" s="134"/>
      <c r="GX66" s="134"/>
      <c r="GY66" s="134"/>
      <c r="GZ66" s="134"/>
      <c r="HA66" s="134"/>
      <c r="HB66" s="134"/>
      <c r="HC66" s="134"/>
      <c r="HD66" s="134"/>
      <c r="HE66" s="134"/>
      <c r="HF66" s="134"/>
      <c r="HG66" s="134"/>
      <c r="HH66" s="134"/>
      <c r="HI66" s="134"/>
      <c r="HJ66" s="134"/>
      <c r="HK66" s="134"/>
      <c r="HL66" s="134"/>
      <c r="HM66" s="134"/>
      <c r="HN66" s="134"/>
      <c r="HO66" s="134"/>
      <c r="HP66" s="134"/>
      <c r="HQ66" s="134"/>
      <c r="HR66" s="134"/>
      <c r="HS66" s="134"/>
      <c r="HT66" s="134"/>
      <c r="HU66" s="134"/>
      <c r="HV66" s="134"/>
      <c r="HW66" s="134"/>
      <c r="HX66" s="134"/>
      <c r="HY66" s="134"/>
      <c r="HZ66" s="134"/>
      <c r="IA66" s="134"/>
      <c r="IB66" s="134"/>
      <c r="IC66" s="134"/>
      <c r="ID66" s="134"/>
      <c r="IE66" s="134"/>
      <c r="IF66" s="134"/>
      <c r="IG66" s="134"/>
      <c r="IH66" s="134"/>
      <c r="II66" s="134"/>
      <c r="IJ66" s="134"/>
      <c r="IK66" s="134"/>
      <c r="IL66" s="134"/>
      <c r="IM66" s="134"/>
      <c r="IN66" s="134"/>
      <c r="IO66" s="134"/>
      <c r="IP66" s="134"/>
      <c r="IQ66" s="134"/>
      <c r="IR66" s="134"/>
      <c r="IS66" s="134"/>
      <c r="IT66" s="134"/>
      <c r="IU66" s="134"/>
      <c r="IV66" s="134"/>
    </row>
    <row r="67" spans="1:256">
      <c r="A67" s="138" t="s">
        <v>331</v>
      </c>
      <c r="B67" s="136" t="s">
        <v>172</v>
      </c>
      <c r="C67" s="127">
        <f>SUM(C66)</f>
        <v>0</v>
      </c>
      <c r="D67" s="127">
        <f t="shared" ref="D67:N67" si="24">SUM(D66)</f>
        <v>0</v>
      </c>
      <c r="E67" s="127">
        <f t="shared" si="24"/>
        <v>0</v>
      </c>
      <c r="F67" s="127">
        <f t="shared" si="24"/>
        <v>0</v>
      </c>
      <c r="G67" s="127">
        <f t="shared" si="24"/>
        <v>31220594</v>
      </c>
      <c r="H67" s="127">
        <f t="shared" si="24"/>
        <v>0</v>
      </c>
      <c r="I67" s="127">
        <f t="shared" si="24"/>
        <v>0</v>
      </c>
      <c r="J67" s="127">
        <f t="shared" si="24"/>
        <v>0</v>
      </c>
      <c r="K67" s="127">
        <f t="shared" si="24"/>
        <v>0</v>
      </c>
      <c r="L67" s="127">
        <f t="shared" si="24"/>
        <v>0</v>
      </c>
      <c r="M67" s="127">
        <f t="shared" si="24"/>
        <v>0</v>
      </c>
      <c r="N67" s="127">
        <f t="shared" si="24"/>
        <v>0</v>
      </c>
      <c r="O67" s="8">
        <f t="shared" si="19"/>
        <v>31220594</v>
      </c>
      <c r="P67" s="128"/>
      <c r="Q67" s="13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29"/>
      <c r="CB67" s="129"/>
      <c r="CC67" s="129"/>
      <c r="CD67" s="129"/>
      <c r="CE67" s="129"/>
      <c r="CF67" s="129"/>
      <c r="CG67" s="129"/>
      <c r="CH67" s="129"/>
      <c r="CI67" s="129"/>
      <c r="CJ67" s="129"/>
      <c r="CK67" s="129"/>
      <c r="CL67" s="129"/>
      <c r="CM67" s="129"/>
      <c r="CN67" s="129"/>
      <c r="CO67" s="129"/>
      <c r="CP67" s="129"/>
      <c r="CQ67" s="129"/>
      <c r="CR67" s="129"/>
      <c r="CS67" s="129"/>
      <c r="CT67" s="129"/>
      <c r="CU67" s="129"/>
      <c r="CV67" s="129"/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29"/>
      <c r="FX67" s="129"/>
      <c r="FY67" s="129"/>
      <c r="FZ67" s="129"/>
      <c r="GA67" s="129"/>
      <c r="GB67" s="129"/>
      <c r="GC67" s="129"/>
      <c r="GD67" s="129"/>
      <c r="GE67" s="129"/>
      <c r="GF67" s="129"/>
      <c r="GG67" s="129"/>
      <c r="GH67" s="129"/>
      <c r="GI67" s="129"/>
      <c r="GJ67" s="129"/>
      <c r="GK67" s="129"/>
      <c r="GL67" s="129"/>
      <c r="GM67" s="129"/>
      <c r="GN67" s="129"/>
      <c r="GO67" s="129"/>
      <c r="GP67" s="129"/>
      <c r="GQ67" s="129"/>
      <c r="GR67" s="129"/>
      <c r="GS67" s="129"/>
      <c r="GT67" s="129"/>
      <c r="GU67" s="129"/>
      <c r="GV67" s="129"/>
      <c r="GW67" s="129"/>
      <c r="GX67" s="129"/>
      <c r="GY67" s="129"/>
      <c r="GZ67" s="129"/>
      <c r="HA67" s="129"/>
      <c r="HB67" s="129"/>
      <c r="HC67" s="129"/>
      <c r="HD67" s="129"/>
      <c r="HE67" s="129"/>
      <c r="HF67" s="129"/>
      <c r="HG67" s="129"/>
      <c r="HH67" s="129"/>
      <c r="HI67" s="129"/>
      <c r="HJ67" s="129"/>
      <c r="HK67" s="129"/>
      <c r="HL67" s="129"/>
      <c r="HM67" s="129"/>
      <c r="HN67" s="129"/>
      <c r="HO67" s="129"/>
      <c r="HP67" s="129"/>
      <c r="HQ67" s="129"/>
      <c r="HR67" s="129"/>
      <c r="HS67" s="129"/>
      <c r="HT67" s="129"/>
      <c r="HU67" s="129"/>
      <c r="HV67" s="129"/>
      <c r="HW67" s="129"/>
      <c r="HX67" s="129"/>
      <c r="HY67" s="129"/>
      <c r="HZ67" s="129"/>
      <c r="IA67" s="129"/>
      <c r="IB67" s="129"/>
      <c r="IC67" s="129"/>
      <c r="ID67" s="129"/>
      <c r="IE67" s="129"/>
      <c r="IF67" s="129"/>
      <c r="IG67" s="129"/>
      <c r="IH67" s="129"/>
      <c r="II67" s="129"/>
      <c r="IJ67" s="129"/>
      <c r="IK67" s="129"/>
      <c r="IL67" s="129"/>
      <c r="IM67" s="129"/>
      <c r="IN67" s="129"/>
      <c r="IO67" s="129"/>
      <c r="IP67" s="129"/>
      <c r="IQ67" s="129"/>
      <c r="IR67" s="129"/>
      <c r="IS67" s="129"/>
      <c r="IT67" s="129"/>
      <c r="IU67" s="129"/>
      <c r="IV67" s="129"/>
    </row>
    <row r="68" spans="1:256">
      <c r="A68" s="137" t="s">
        <v>21</v>
      </c>
      <c r="B68" s="137"/>
      <c r="C68" s="127">
        <f>SUM(C65+C67)</f>
        <v>2349549</v>
      </c>
      <c r="D68" s="127">
        <f t="shared" ref="D68:N68" si="25">SUM(D65+D67)</f>
        <v>2349549</v>
      </c>
      <c r="E68" s="127">
        <f t="shared" si="25"/>
        <v>4281049</v>
      </c>
      <c r="F68" s="127">
        <f t="shared" si="25"/>
        <v>2349549</v>
      </c>
      <c r="G68" s="127">
        <f t="shared" si="25"/>
        <v>33570143</v>
      </c>
      <c r="H68" s="127">
        <f t="shared" si="25"/>
        <v>2349549</v>
      </c>
      <c r="I68" s="127">
        <f t="shared" si="25"/>
        <v>2349549</v>
      </c>
      <c r="J68" s="127">
        <f t="shared" si="25"/>
        <v>2349549</v>
      </c>
      <c r="K68" s="127">
        <f t="shared" si="25"/>
        <v>4281050</v>
      </c>
      <c r="L68" s="127">
        <f t="shared" si="25"/>
        <v>2349550</v>
      </c>
      <c r="M68" s="127">
        <f t="shared" si="25"/>
        <v>2349547</v>
      </c>
      <c r="N68" s="127">
        <f t="shared" si="25"/>
        <v>2349550</v>
      </c>
      <c r="O68" s="8">
        <f t="shared" si="19"/>
        <v>63278183</v>
      </c>
      <c r="P68" s="128"/>
      <c r="Q68" s="128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29"/>
      <c r="CB68" s="129"/>
      <c r="CC68" s="129"/>
      <c r="CD68" s="129"/>
      <c r="CE68" s="129"/>
      <c r="CF68" s="129"/>
      <c r="CG68" s="129"/>
      <c r="CH68" s="129"/>
      <c r="CI68" s="129"/>
      <c r="CJ68" s="129"/>
      <c r="CK68" s="129"/>
      <c r="CL68" s="129"/>
      <c r="CM68" s="129"/>
      <c r="CN68" s="129"/>
      <c r="CO68" s="129"/>
      <c r="CP68" s="129"/>
      <c r="CQ68" s="129"/>
      <c r="CR68" s="129"/>
      <c r="CS68" s="129"/>
      <c r="CT68" s="129"/>
      <c r="CU68" s="129"/>
      <c r="CV68" s="129"/>
      <c r="CW68" s="129"/>
      <c r="CX68" s="129"/>
      <c r="CY68" s="129"/>
      <c r="CZ68" s="129"/>
      <c r="DA68" s="129"/>
      <c r="DB68" s="129"/>
      <c r="DC68" s="129"/>
      <c r="DD68" s="129"/>
      <c r="DE68" s="129"/>
      <c r="DF68" s="129"/>
      <c r="DG68" s="129"/>
      <c r="DH68" s="129"/>
      <c r="DI68" s="129"/>
      <c r="DJ68" s="129"/>
      <c r="DK68" s="129"/>
      <c r="DL68" s="129"/>
      <c r="DM68" s="129"/>
      <c r="DN68" s="129"/>
      <c r="DO68" s="129"/>
      <c r="DP68" s="129"/>
      <c r="DQ68" s="129"/>
      <c r="DR68" s="129"/>
      <c r="DS68" s="129"/>
      <c r="DT68" s="129"/>
      <c r="DU68" s="129"/>
      <c r="DV68" s="129"/>
      <c r="DW68" s="129"/>
      <c r="DX68" s="129"/>
      <c r="DY68" s="129"/>
      <c r="DZ68" s="129"/>
      <c r="EA68" s="129"/>
      <c r="EB68" s="129"/>
      <c r="EC68" s="129"/>
      <c r="ED68" s="129"/>
      <c r="EE68" s="129"/>
      <c r="EF68" s="129"/>
      <c r="EG68" s="129"/>
      <c r="EH68" s="129"/>
      <c r="EI68" s="129"/>
      <c r="EJ68" s="129"/>
      <c r="EK68" s="129"/>
      <c r="EL68" s="129"/>
      <c r="EM68" s="129"/>
      <c r="EN68" s="129"/>
      <c r="EO68" s="129"/>
      <c r="EP68" s="129"/>
      <c r="EQ68" s="129"/>
      <c r="ER68" s="129"/>
      <c r="ES68" s="129"/>
      <c r="ET68" s="129"/>
      <c r="EU68" s="129"/>
      <c r="EV68" s="129"/>
      <c r="EW68" s="129"/>
      <c r="EX68" s="129"/>
      <c r="EY68" s="129"/>
      <c r="EZ68" s="129"/>
      <c r="FA68" s="129"/>
      <c r="FB68" s="129"/>
      <c r="FC68" s="129"/>
      <c r="FD68" s="129"/>
      <c r="FE68" s="129"/>
      <c r="FF68" s="129"/>
      <c r="FG68" s="129"/>
      <c r="FH68" s="129"/>
      <c r="FI68" s="129"/>
      <c r="FJ68" s="129"/>
      <c r="FK68" s="129"/>
      <c r="FL68" s="129"/>
      <c r="FM68" s="129"/>
      <c r="FN68" s="129"/>
      <c r="FO68" s="129"/>
      <c r="FP68" s="129"/>
      <c r="FQ68" s="129"/>
      <c r="FR68" s="129"/>
      <c r="FS68" s="129"/>
      <c r="FT68" s="129"/>
      <c r="FU68" s="129"/>
      <c r="FV68" s="129"/>
      <c r="FW68" s="129"/>
      <c r="FX68" s="129"/>
      <c r="FY68" s="129"/>
      <c r="FZ68" s="129"/>
      <c r="GA68" s="129"/>
      <c r="GB68" s="129"/>
      <c r="GC68" s="129"/>
      <c r="GD68" s="129"/>
      <c r="GE68" s="129"/>
      <c r="GF68" s="129"/>
      <c r="GG68" s="129"/>
      <c r="GH68" s="129"/>
      <c r="GI68" s="129"/>
      <c r="GJ68" s="129"/>
      <c r="GK68" s="129"/>
      <c r="GL68" s="129"/>
      <c r="GM68" s="129"/>
      <c r="GN68" s="129"/>
      <c r="GO68" s="129"/>
      <c r="GP68" s="129"/>
      <c r="GQ68" s="129"/>
      <c r="GR68" s="129"/>
      <c r="GS68" s="129"/>
      <c r="GT68" s="129"/>
      <c r="GU68" s="129"/>
      <c r="GV68" s="129"/>
      <c r="GW68" s="129"/>
      <c r="GX68" s="129"/>
      <c r="GY68" s="129"/>
      <c r="GZ68" s="129"/>
      <c r="HA68" s="129"/>
      <c r="HB68" s="129"/>
      <c r="HC68" s="129"/>
      <c r="HD68" s="129"/>
      <c r="HE68" s="129"/>
      <c r="HF68" s="129"/>
      <c r="HG68" s="129"/>
      <c r="HH68" s="129"/>
      <c r="HI68" s="129"/>
      <c r="HJ68" s="129"/>
      <c r="HK68" s="129"/>
      <c r="HL68" s="129"/>
      <c r="HM68" s="129"/>
      <c r="HN68" s="129"/>
      <c r="HO68" s="129"/>
      <c r="HP68" s="129"/>
      <c r="HQ68" s="129"/>
      <c r="HR68" s="129"/>
      <c r="HS68" s="129"/>
      <c r="HT68" s="129"/>
      <c r="HU68" s="129"/>
      <c r="HV68" s="129"/>
      <c r="HW68" s="129"/>
      <c r="HX68" s="129"/>
      <c r="HY68" s="129"/>
      <c r="HZ68" s="129"/>
      <c r="IA68" s="129"/>
      <c r="IB68" s="129"/>
      <c r="IC68" s="129"/>
      <c r="ID68" s="129"/>
      <c r="IE68" s="129"/>
      <c r="IF68" s="129"/>
      <c r="IG68" s="129"/>
      <c r="IH68" s="129"/>
      <c r="II68" s="129"/>
      <c r="IJ68" s="129"/>
      <c r="IK68" s="129"/>
      <c r="IL68" s="129"/>
      <c r="IM68" s="129"/>
      <c r="IN68" s="129"/>
      <c r="IO68" s="129"/>
      <c r="IP68" s="129"/>
      <c r="IQ68" s="129"/>
      <c r="IR68" s="129"/>
      <c r="IS68" s="129"/>
      <c r="IT68" s="129"/>
      <c r="IU68" s="129"/>
      <c r="IV68" s="129"/>
    </row>
    <row r="69" spans="1:256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7"/>
      <c r="Q69" s="11"/>
    </row>
    <row r="70" spans="1:256">
      <c r="A70" s="160">
        <v>2</v>
      </c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7"/>
      <c r="Q70" s="11"/>
    </row>
    <row r="71" spans="1:256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7"/>
      <c r="Q71" s="11"/>
    </row>
    <row r="72" spans="1:256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7"/>
      <c r="Q72" s="11"/>
    </row>
    <row r="73" spans="1:256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7"/>
      <c r="Q73" s="11"/>
    </row>
    <row r="74" spans="1:256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7"/>
      <c r="Q74" s="11"/>
    </row>
    <row r="75" spans="1:256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7"/>
      <c r="Q75" s="11"/>
    </row>
    <row r="76" spans="1:256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7"/>
      <c r="Q76" s="11"/>
    </row>
    <row r="77" spans="1:256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7"/>
      <c r="Q77" s="11"/>
    </row>
    <row r="78" spans="1:256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7"/>
      <c r="Q78" s="11"/>
    </row>
    <row r="79" spans="1:256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7"/>
      <c r="Q79" s="11"/>
    </row>
    <row r="80" spans="1:256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7"/>
      <c r="Q80" s="11"/>
    </row>
    <row r="81" spans="2:17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7"/>
      <c r="Q81" s="11"/>
    </row>
  </sheetData>
  <mergeCells count="4">
    <mergeCell ref="A2:O2"/>
    <mergeCell ref="A3:O3"/>
    <mergeCell ref="A70:O70"/>
    <mergeCell ref="A1:O1"/>
  </mergeCells>
  <printOptions horizontalCentered="1"/>
  <pageMargins left="0" right="0" top="0.55118110236220474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1"/>
  <sheetViews>
    <sheetView topLeftCell="A19" workbookViewId="0">
      <selection activeCell="O45" sqref="O45"/>
    </sheetView>
  </sheetViews>
  <sheetFormatPr defaultRowHeight="15"/>
  <cols>
    <col min="1" max="1" width="58.42578125" style="2" customWidth="1"/>
    <col min="2" max="2" width="9" style="2" customWidth="1"/>
    <col min="3" max="3" width="11.7109375" style="6" customWidth="1"/>
    <col min="4" max="4" width="11" style="6" customWidth="1"/>
    <col min="5" max="5" width="11.140625" style="6" hidden="1" customWidth="1"/>
    <col min="6" max="6" width="14.140625" style="6" customWidth="1"/>
    <col min="7" max="255" width="9.140625" style="2"/>
    <col min="256" max="256" width="58.42578125" style="2" customWidth="1"/>
    <col min="257" max="257" width="9" style="2" customWidth="1"/>
    <col min="258" max="258" width="11.7109375" style="2" customWidth="1"/>
    <col min="259" max="259" width="11" style="2" customWidth="1"/>
    <col min="260" max="260" width="0" style="2" hidden="1" customWidth="1"/>
    <col min="261" max="261" width="14.140625" style="2" customWidth="1"/>
    <col min="262" max="511" width="9.140625" style="2"/>
    <col min="512" max="512" width="58.42578125" style="2" customWidth="1"/>
    <col min="513" max="513" width="9" style="2" customWidth="1"/>
    <col min="514" max="514" width="11.7109375" style="2" customWidth="1"/>
    <col min="515" max="515" width="11" style="2" customWidth="1"/>
    <col min="516" max="516" width="0" style="2" hidden="1" customWidth="1"/>
    <col min="517" max="517" width="14.140625" style="2" customWidth="1"/>
    <col min="518" max="767" width="9.140625" style="2"/>
    <col min="768" max="768" width="58.42578125" style="2" customWidth="1"/>
    <col min="769" max="769" width="9" style="2" customWidth="1"/>
    <col min="770" max="770" width="11.7109375" style="2" customWidth="1"/>
    <col min="771" max="771" width="11" style="2" customWidth="1"/>
    <col min="772" max="772" width="0" style="2" hidden="1" customWidth="1"/>
    <col min="773" max="773" width="14.140625" style="2" customWidth="1"/>
    <col min="774" max="1023" width="9.140625" style="2"/>
    <col min="1024" max="1024" width="58.42578125" style="2" customWidth="1"/>
    <col min="1025" max="1025" width="9" style="2" customWidth="1"/>
    <col min="1026" max="1026" width="11.7109375" style="2" customWidth="1"/>
    <col min="1027" max="1027" width="11" style="2" customWidth="1"/>
    <col min="1028" max="1028" width="0" style="2" hidden="1" customWidth="1"/>
    <col min="1029" max="1029" width="14.140625" style="2" customWidth="1"/>
    <col min="1030" max="1279" width="9.140625" style="2"/>
    <col min="1280" max="1280" width="58.42578125" style="2" customWidth="1"/>
    <col min="1281" max="1281" width="9" style="2" customWidth="1"/>
    <col min="1282" max="1282" width="11.7109375" style="2" customWidth="1"/>
    <col min="1283" max="1283" width="11" style="2" customWidth="1"/>
    <col min="1284" max="1284" width="0" style="2" hidden="1" customWidth="1"/>
    <col min="1285" max="1285" width="14.140625" style="2" customWidth="1"/>
    <col min="1286" max="1535" width="9.140625" style="2"/>
    <col min="1536" max="1536" width="58.42578125" style="2" customWidth="1"/>
    <col min="1537" max="1537" width="9" style="2" customWidth="1"/>
    <col min="1538" max="1538" width="11.7109375" style="2" customWidth="1"/>
    <col min="1539" max="1539" width="11" style="2" customWidth="1"/>
    <col min="1540" max="1540" width="0" style="2" hidden="1" customWidth="1"/>
    <col min="1541" max="1541" width="14.140625" style="2" customWidth="1"/>
    <col min="1542" max="1791" width="9.140625" style="2"/>
    <col min="1792" max="1792" width="58.42578125" style="2" customWidth="1"/>
    <col min="1793" max="1793" width="9" style="2" customWidth="1"/>
    <col min="1794" max="1794" width="11.7109375" style="2" customWidth="1"/>
    <col min="1795" max="1795" width="11" style="2" customWidth="1"/>
    <col min="1796" max="1796" width="0" style="2" hidden="1" customWidth="1"/>
    <col min="1797" max="1797" width="14.140625" style="2" customWidth="1"/>
    <col min="1798" max="2047" width="9.140625" style="2"/>
    <col min="2048" max="2048" width="58.42578125" style="2" customWidth="1"/>
    <col min="2049" max="2049" width="9" style="2" customWidth="1"/>
    <col min="2050" max="2050" width="11.7109375" style="2" customWidth="1"/>
    <col min="2051" max="2051" width="11" style="2" customWidth="1"/>
    <col min="2052" max="2052" width="0" style="2" hidden="1" customWidth="1"/>
    <col min="2053" max="2053" width="14.140625" style="2" customWidth="1"/>
    <col min="2054" max="2303" width="9.140625" style="2"/>
    <col min="2304" max="2304" width="58.42578125" style="2" customWidth="1"/>
    <col min="2305" max="2305" width="9" style="2" customWidth="1"/>
    <col min="2306" max="2306" width="11.7109375" style="2" customWidth="1"/>
    <col min="2307" max="2307" width="11" style="2" customWidth="1"/>
    <col min="2308" max="2308" width="0" style="2" hidden="1" customWidth="1"/>
    <col min="2309" max="2309" width="14.140625" style="2" customWidth="1"/>
    <col min="2310" max="2559" width="9.140625" style="2"/>
    <col min="2560" max="2560" width="58.42578125" style="2" customWidth="1"/>
    <col min="2561" max="2561" width="9" style="2" customWidth="1"/>
    <col min="2562" max="2562" width="11.7109375" style="2" customWidth="1"/>
    <col min="2563" max="2563" width="11" style="2" customWidth="1"/>
    <col min="2564" max="2564" width="0" style="2" hidden="1" customWidth="1"/>
    <col min="2565" max="2565" width="14.140625" style="2" customWidth="1"/>
    <col min="2566" max="2815" width="9.140625" style="2"/>
    <col min="2816" max="2816" width="58.42578125" style="2" customWidth="1"/>
    <col min="2817" max="2817" width="9" style="2" customWidth="1"/>
    <col min="2818" max="2818" width="11.7109375" style="2" customWidth="1"/>
    <col min="2819" max="2819" width="11" style="2" customWidth="1"/>
    <col min="2820" max="2820" width="0" style="2" hidden="1" customWidth="1"/>
    <col min="2821" max="2821" width="14.140625" style="2" customWidth="1"/>
    <col min="2822" max="3071" width="9.140625" style="2"/>
    <col min="3072" max="3072" width="58.42578125" style="2" customWidth="1"/>
    <col min="3073" max="3073" width="9" style="2" customWidth="1"/>
    <col min="3074" max="3074" width="11.7109375" style="2" customWidth="1"/>
    <col min="3075" max="3075" width="11" style="2" customWidth="1"/>
    <col min="3076" max="3076" width="0" style="2" hidden="1" customWidth="1"/>
    <col min="3077" max="3077" width="14.140625" style="2" customWidth="1"/>
    <col min="3078" max="3327" width="9.140625" style="2"/>
    <col min="3328" max="3328" width="58.42578125" style="2" customWidth="1"/>
    <col min="3329" max="3329" width="9" style="2" customWidth="1"/>
    <col min="3330" max="3330" width="11.7109375" style="2" customWidth="1"/>
    <col min="3331" max="3331" width="11" style="2" customWidth="1"/>
    <col min="3332" max="3332" width="0" style="2" hidden="1" customWidth="1"/>
    <col min="3333" max="3333" width="14.140625" style="2" customWidth="1"/>
    <col min="3334" max="3583" width="9.140625" style="2"/>
    <col min="3584" max="3584" width="58.42578125" style="2" customWidth="1"/>
    <col min="3585" max="3585" width="9" style="2" customWidth="1"/>
    <col min="3586" max="3586" width="11.7109375" style="2" customWidth="1"/>
    <col min="3587" max="3587" width="11" style="2" customWidth="1"/>
    <col min="3588" max="3588" width="0" style="2" hidden="1" customWidth="1"/>
    <col min="3589" max="3589" width="14.140625" style="2" customWidth="1"/>
    <col min="3590" max="3839" width="9.140625" style="2"/>
    <col min="3840" max="3840" width="58.42578125" style="2" customWidth="1"/>
    <col min="3841" max="3841" width="9" style="2" customWidth="1"/>
    <col min="3842" max="3842" width="11.7109375" style="2" customWidth="1"/>
    <col min="3843" max="3843" width="11" style="2" customWidth="1"/>
    <col min="3844" max="3844" width="0" style="2" hidden="1" customWidth="1"/>
    <col min="3845" max="3845" width="14.140625" style="2" customWidth="1"/>
    <col min="3846" max="4095" width="9.140625" style="2"/>
    <col min="4096" max="4096" width="58.42578125" style="2" customWidth="1"/>
    <col min="4097" max="4097" width="9" style="2" customWidth="1"/>
    <col min="4098" max="4098" width="11.7109375" style="2" customWidth="1"/>
    <col min="4099" max="4099" width="11" style="2" customWidth="1"/>
    <col min="4100" max="4100" width="0" style="2" hidden="1" customWidth="1"/>
    <col min="4101" max="4101" width="14.140625" style="2" customWidth="1"/>
    <col min="4102" max="4351" width="9.140625" style="2"/>
    <col min="4352" max="4352" width="58.42578125" style="2" customWidth="1"/>
    <col min="4353" max="4353" width="9" style="2" customWidth="1"/>
    <col min="4354" max="4354" width="11.7109375" style="2" customWidth="1"/>
    <col min="4355" max="4355" width="11" style="2" customWidth="1"/>
    <col min="4356" max="4356" width="0" style="2" hidden="1" customWidth="1"/>
    <col min="4357" max="4357" width="14.140625" style="2" customWidth="1"/>
    <col min="4358" max="4607" width="9.140625" style="2"/>
    <col min="4608" max="4608" width="58.42578125" style="2" customWidth="1"/>
    <col min="4609" max="4609" width="9" style="2" customWidth="1"/>
    <col min="4610" max="4610" width="11.7109375" style="2" customWidth="1"/>
    <col min="4611" max="4611" width="11" style="2" customWidth="1"/>
    <col min="4612" max="4612" width="0" style="2" hidden="1" customWidth="1"/>
    <col min="4613" max="4613" width="14.140625" style="2" customWidth="1"/>
    <col min="4614" max="4863" width="9.140625" style="2"/>
    <col min="4864" max="4864" width="58.42578125" style="2" customWidth="1"/>
    <col min="4865" max="4865" width="9" style="2" customWidth="1"/>
    <col min="4866" max="4866" width="11.7109375" style="2" customWidth="1"/>
    <col min="4867" max="4867" width="11" style="2" customWidth="1"/>
    <col min="4868" max="4868" width="0" style="2" hidden="1" customWidth="1"/>
    <col min="4869" max="4869" width="14.140625" style="2" customWidth="1"/>
    <col min="4870" max="5119" width="9.140625" style="2"/>
    <col min="5120" max="5120" width="58.42578125" style="2" customWidth="1"/>
    <col min="5121" max="5121" width="9" style="2" customWidth="1"/>
    <col min="5122" max="5122" width="11.7109375" style="2" customWidth="1"/>
    <col min="5123" max="5123" width="11" style="2" customWidth="1"/>
    <col min="5124" max="5124" width="0" style="2" hidden="1" customWidth="1"/>
    <col min="5125" max="5125" width="14.140625" style="2" customWidth="1"/>
    <col min="5126" max="5375" width="9.140625" style="2"/>
    <col min="5376" max="5376" width="58.42578125" style="2" customWidth="1"/>
    <col min="5377" max="5377" width="9" style="2" customWidth="1"/>
    <col min="5378" max="5378" width="11.7109375" style="2" customWidth="1"/>
    <col min="5379" max="5379" width="11" style="2" customWidth="1"/>
    <col min="5380" max="5380" width="0" style="2" hidden="1" customWidth="1"/>
    <col min="5381" max="5381" width="14.140625" style="2" customWidth="1"/>
    <col min="5382" max="5631" width="9.140625" style="2"/>
    <col min="5632" max="5632" width="58.42578125" style="2" customWidth="1"/>
    <col min="5633" max="5633" width="9" style="2" customWidth="1"/>
    <col min="5634" max="5634" width="11.7109375" style="2" customWidth="1"/>
    <col min="5635" max="5635" width="11" style="2" customWidth="1"/>
    <col min="5636" max="5636" width="0" style="2" hidden="1" customWidth="1"/>
    <col min="5637" max="5637" width="14.140625" style="2" customWidth="1"/>
    <col min="5638" max="5887" width="9.140625" style="2"/>
    <col min="5888" max="5888" width="58.42578125" style="2" customWidth="1"/>
    <col min="5889" max="5889" width="9" style="2" customWidth="1"/>
    <col min="5890" max="5890" width="11.7109375" style="2" customWidth="1"/>
    <col min="5891" max="5891" width="11" style="2" customWidth="1"/>
    <col min="5892" max="5892" width="0" style="2" hidden="1" customWidth="1"/>
    <col min="5893" max="5893" width="14.140625" style="2" customWidth="1"/>
    <col min="5894" max="6143" width="9.140625" style="2"/>
    <col min="6144" max="6144" width="58.42578125" style="2" customWidth="1"/>
    <col min="6145" max="6145" width="9" style="2" customWidth="1"/>
    <col min="6146" max="6146" width="11.7109375" style="2" customWidth="1"/>
    <col min="6147" max="6147" width="11" style="2" customWidth="1"/>
    <col min="6148" max="6148" width="0" style="2" hidden="1" customWidth="1"/>
    <col min="6149" max="6149" width="14.140625" style="2" customWidth="1"/>
    <col min="6150" max="6399" width="9.140625" style="2"/>
    <col min="6400" max="6400" width="58.42578125" style="2" customWidth="1"/>
    <col min="6401" max="6401" width="9" style="2" customWidth="1"/>
    <col min="6402" max="6402" width="11.7109375" style="2" customWidth="1"/>
    <col min="6403" max="6403" width="11" style="2" customWidth="1"/>
    <col min="6404" max="6404" width="0" style="2" hidden="1" customWidth="1"/>
    <col min="6405" max="6405" width="14.140625" style="2" customWidth="1"/>
    <col min="6406" max="6655" width="9.140625" style="2"/>
    <col min="6656" max="6656" width="58.42578125" style="2" customWidth="1"/>
    <col min="6657" max="6657" width="9" style="2" customWidth="1"/>
    <col min="6658" max="6658" width="11.7109375" style="2" customWidth="1"/>
    <col min="6659" max="6659" width="11" style="2" customWidth="1"/>
    <col min="6660" max="6660" width="0" style="2" hidden="1" customWidth="1"/>
    <col min="6661" max="6661" width="14.140625" style="2" customWidth="1"/>
    <col min="6662" max="6911" width="9.140625" style="2"/>
    <col min="6912" max="6912" width="58.42578125" style="2" customWidth="1"/>
    <col min="6913" max="6913" width="9" style="2" customWidth="1"/>
    <col min="6914" max="6914" width="11.7109375" style="2" customWidth="1"/>
    <col min="6915" max="6915" width="11" style="2" customWidth="1"/>
    <col min="6916" max="6916" width="0" style="2" hidden="1" customWidth="1"/>
    <col min="6917" max="6917" width="14.140625" style="2" customWidth="1"/>
    <col min="6918" max="7167" width="9.140625" style="2"/>
    <col min="7168" max="7168" width="58.42578125" style="2" customWidth="1"/>
    <col min="7169" max="7169" width="9" style="2" customWidth="1"/>
    <col min="7170" max="7170" width="11.7109375" style="2" customWidth="1"/>
    <col min="7171" max="7171" width="11" style="2" customWidth="1"/>
    <col min="7172" max="7172" width="0" style="2" hidden="1" customWidth="1"/>
    <col min="7173" max="7173" width="14.140625" style="2" customWidth="1"/>
    <col min="7174" max="7423" width="9.140625" style="2"/>
    <col min="7424" max="7424" width="58.42578125" style="2" customWidth="1"/>
    <col min="7425" max="7425" width="9" style="2" customWidth="1"/>
    <col min="7426" max="7426" width="11.7109375" style="2" customWidth="1"/>
    <col min="7427" max="7427" width="11" style="2" customWidth="1"/>
    <col min="7428" max="7428" width="0" style="2" hidden="1" customWidth="1"/>
    <col min="7429" max="7429" width="14.140625" style="2" customWidth="1"/>
    <col min="7430" max="7679" width="9.140625" style="2"/>
    <col min="7680" max="7680" width="58.42578125" style="2" customWidth="1"/>
    <col min="7681" max="7681" width="9" style="2" customWidth="1"/>
    <col min="7682" max="7682" width="11.7109375" style="2" customWidth="1"/>
    <col min="7683" max="7683" width="11" style="2" customWidth="1"/>
    <col min="7684" max="7684" width="0" style="2" hidden="1" customWidth="1"/>
    <col min="7685" max="7685" width="14.140625" style="2" customWidth="1"/>
    <col min="7686" max="7935" width="9.140625" style="2"/>
    <col min="7936" max="7936" width="58.42578125" style="2" customWidth="1"/>
    <col min="7937" max="7937" width="9" style="2" customWidth="1"/>
    <col min="7938" max="7938" width="11.7109375" style="2" customWidth="1"/>
    <col min="7939" max="7939" width="11" style="2" customWidth="1"/>
    <col min="7940" max="7940" width="0" style="2" hidden="1" customWidth="1"/>
    <col min="7941" max="7941" width="14.140625" style="2" customWidth="1"/>
    <col min="7942" max="8191" width="9.140625" style="2"/>
    <col min="8192" max="8192" width="58.42578125" style="2" customWidth="1"/>
    <col min="8193" max="8193" width="9" style="2" customWidth="1"/>
    <col min="8194" max="8194" width="11.7109375" style="2" customWidth="1"/>
    <col min="8195" max="8195" width="11" style="2" customWidth="1"/>
    <col min="8196" max="8196" width="0" style="2" hidden="1" customWidth="1"/>
    <col min="8197" max="8197" width="14.140625" style="2" customWidth="1"/>
    <col min="8198" max="8447" width="9.140625" style="2"/>
    <col min="8448" max="8448" width="58.42578125" style="2" customWidth="1"/>
    <col min="8449" max="8449" width="9" style="2" customWidth="1"/>
    <col min="8450" max="8450" width="11.7109375" style="2" customWidth="1"/>
    <col min="8451" max="8451" width="11" style="2" customWidth="1"/>
    <col min="8452" max="8452" width="0" style="2" hidden="1" customWidth="1"/>
    <col min="8453" max="8453" width="14.140625" style="2" customWidth="1"/>
    <col min="8454" max="8703" width="9.140625" style="2"/>
    <col min="8704" max="8704" width="58.42578125" style="2" customWidth="1"/>
    <col min="8705" max="8705" width="9" style="2" customWidth="1"/>
    <col min="8706" max="8706" width="11.7109375" style="2" customWidth="1"/>
    <col min="8707" max="8707" width="11" style="2" customWidth="1"/>
    <col min="8708" max="8708" width="0" style="2" hidden="1" customWidth="1"/>
    <col min="8709" max="8709" width="14.140625" style="2" customWidth="1"/>
    <col min="8710" max="8959" width="9.140625" style="2"/>
    <col min="8960" max="8960" width="58.42578125" style="2" customWidth="1"/>
    <col min="8961" max="8961" width="9" style="2" customWidth="1"/>
    <col min="8962" max="8962" width="11.7109375" style="2" customWidth="1"/>
    <col min="8963" max="8963" width="11" style="2" customWidth="1"/>
    <col min="8964" max="8964" width="0" style="2" hidden="1" customWidth="1"/>
    <col min="8965" max="8965" width="14.140625" style="2" customWidth="1"/>
    <col min="8966" max="9215" width="9.140625" style="2"/>
    <col min="9216" max="9216" width="58.42578125" style="2" customWidth="1"/>
    <col min="9217" max="9217" width="9" style="2" customWidth="1"/>
    <col min="9218" max="9218" width="11.7109375" style="2" customWidth="1"/>
    <col min="9219" max="9219" width="11" style="2" customWidth="1"/>
    <col min="9220" max="9220" width="0" style="2" hidden="1" customWidth="1"/>
    <col min="9221" max="9221" width="14.140625" style="2" customWidth="1"/>
    <col min="9222" max="9471" width="9.140625" style="2"/>
    <col min="9472" max="9472" width="58.42578125" style="2" customWidth="1"/>
    <col min="9473" max="9473" width="9" style="2" customWidth="1"/>
    <col min="9474" max="9474" width="11.7109375" style="2" customWidth="1"/>
    <col min="9475" max="9475" width="11" style="2" customWidth="1"/>
    <col min="9476" max="9476" width="0" style="2" hidden="1" customWidth="1"/>
    <col min="9477" max="9477" width="14.140625" style="2" customWidth="1"/>
    <col min="9478" max="9727" width="9.140625" style="2"/>
    <col min="9728" max="9728" width="58.42578125" style="2" customWidth="1"/>
    <col min="9729" max="9729" width="9" style="2" customWidth="1"/>
    <col min="9730" max="9730" width="11.7109375" style="2" customWidth="1"/>
    <col min="9731" max="9731" width="11" style="2" customWidth="1"/>
    <col min="9732" max="9732" width="0" style="2" hidden="1" customWidth="1"/>
    <col min="9733" max="9733" width="14.140625" style="2" customWidth="1"/>
    <col min="9734" max="9983" width="9.140625" style="2"/>
    <col min="9984" max="9984" width="58.42578125" style="2" customWidth="1"/>
    <col min="9985" max="9985" width="9" style="2" customWidth="1"/>
    <col min="9986" max="9986" width="11.7109375" style="2" customWidth="1"/>
    <col min="9987" max="9987" width="11" style="2" customWidth="1"/>
    <col min="9988" max="9988" width="0" style="2" hidden="1" customWidth="1"/>
    <col min="9989" max="9989" width="14.140625" style="2" customWidth="1"/>
    <col min="9990" max="10239" width="9.140625" style="2"/>
    <col min="10240" max="10240" width="58.42578125" style="2" customWidth="1"/>
    <col min="10241" max="10241" width="9" style="2" customWidth="1"/>
    <col min="10242" max="10242" width="11.7109375" style="2" customWidth="1"/>
    <col min="10243" max="10243" width="11" style="2" customWidth="1"/>
    <col min="10244" max="10244" width="0" style="2" hidden="1" customWidth="1"/>
    <col min="10245" max="10245" width="14.140625" style="2" customWidth="1"/>
    <col min="10246" max="10495" width="9.140625" style="2"/>
    <col min="10496" max="10496" width="58.42578125" style="2" customWidth="1"/>
    <col min="10497" max="10497" width="9" style="2" customWidth="1"/>
    <col min="10498" max="10498" width="11.7109375" style="2" customWidth="1"/>
    <col min="10499" max="10499" width="11" style="2" customWidth="1"/>
    <col min="10500" max="10500" width="0" style="2" hidden="1" customWidth="1"/>
    <col min="10501" max="10501" width="14.140625" style="2" customWidth="1"/>
    <col min="10502" max="10751" width="9.140625" style="2"/>
    <col min="10752" max="10752" width="58.42578125" style="2" customWidth="1"/>
    <col min="10753" max="10753" width="9" style="2" customWidth="1"/>
    <col min="10754" max="10754" width="11.7109375" style="2" customWidth="1"/>
    <col min="10755" max="10755" width="11" style="2" customWidth="1"/>
    <col min="10756" max="10756" width="0" style="2" hidden="1" customWidth="1"/>
    <col min="10757" max="10757" width="14.140625" style="2" customWidth="1"/>
    <col min="10758" max="11007" width="9.140625" style="2"/>
    <col min="11008" max="11008" width="58.42578125" style="2" customWidth="1"/>
    <col min="11009" max="11009" width="9" style="2" customWidth="1"/>
    <col min="11010" max="11010" width="11.7109375" style="2" customWidth="1"/>
    <col min="11011" max="11011" width="11" style="2" customWidth="1"/>
    <col min="11012" max="11012" width="0" style="2" hidden="1" customWidth="1"/>
    <col min="11013" max="11013" width="14.140625" style="2" customWidth="1"/>
    <col min="11014" max="11263" width="9.140625" style="2"/>
    <col min="11264" max="11264" width="58.42578125" style="2" customWidth="1"/>
    <col min="11265" max="11265" width="9" style="2" customWidth="1"/>
    <col min="11266" max="11266" width="11.7109375" style="2" customWidth="1"/>
    <col min="11267" max="11267" width="11" style="2" customWidth="1"/>
    <col min="11268" max="11268" width="0" style="2" hidden="1" customWidth="1"/>
    <col min="11269" max="11269" width="14.140625" style="2" customWidth="1"/>
    <col min="11270" max="11519" width="9.140625" style="2"/>
    <col min="11520" max="11520" width="58.42578125" style="2" customWidth="1"/>
    <col min="11521" max="11521" width="9" style="2" customWidth="1"/>
    <col min="11522" max="11522" width="11.7109375" style="2" customWidth="1"/>
    <col min="11523" max="11523" width="11" style="2" customWidth="1"/>
    <col min="11524" max="11524" width="0" style="2" hidden="1" customWidth="1"/>
    <col min="11525" max="11525" width="14.140625" style="2" customWidth="1"/>
    <col min="11526" max="11775" width="9.140625" style="2"/>
    <col min="11776" max="11776" width="58.42578125" style="2" customWidth="1"/>
    <col min="11777" max="11777" width="9" style="2" customWidth="1"/>
    <col min="11778" max="11778" width="11.7109375" style="2" customWidth="1"/>
    <col min="11779" max="11779" width="11" style="2" customWidth="1"/>
    <col min="11780" max="11780" width="0" style="2" hidden="1" customWidth="1"/>
    <col min="11781" max="11781" width="14.140625" style="2" customWidth="1"/>
    <col min="11782" max="12031" width="9.140625" style="2"/>
    <col min="12032" max="12032" width="58.42578125" style="2" customWidth="1"/>
    <col min="12033" max="12033" width="9" style="2" customWidth="1"/>
    <col min="12034" max="12034" width="11.7109375" style="2" customWidth="1"/>
    <col min="12035" max="12035" width="11" style="2" customWidth="1"/>
    <col min="12036" max="12036" width="0" style="2" hidden="1" customWidth="1"/>
    <col min="12037" max="12037" width="14.140625" style="2" customWidth="1"/>
    <col min="12038" max="12287" width="9.140625" style="2"/>
    <col min="12288" max="12288" width="58.42578125" style="2" customWidth="1"/>
    <col min="12289" max="12289" width="9" style="2" customWidth="1"/>
    <col min="12290" max="12290" width="11.7109375" style="2" customWidth="1"/>
    <col min="12291" max="12291" width="11" style="2" customWidth="1"/>
    <col min="12292" max="12292" width="0" style="2" hidden="1" customWidth="1"/>
    <col min="12293" max="12293" width="14.140625" style="2" customWidth="1"/>
    <col min="12294" max="12543" width="9.140625" style="2"/>
    <col min="12544" max="12544" width="58.42578125" style="2" customWidth="1"/>
    <col min="12545" max="12545" width="9" style="2" customWidth="1"/>
    <col min="12546" max="12546" width="11.7109375" style="2" customWidth="1"/>
    <col min="12547" max="12547" width="11" style="2" customWidth="1"/>
    <col min="12548" max="12548" width="0" style="2" hidden="1" customWidth="1"/>
    <col min="12549" max="12549" width="14.140625" style="2" customWidth="1"/>
    <col min="12550" max="12799" width="9.140625" style="2"/>
    <col min="12800" max="12800" width="58.42578125" style="2" customWidth="1"/>
    <col min="12801" max="12801" width="9" style="2" customWidth="1"/>
    <col min="12802" max="12802" width="11.7109375" style="2" customWidth="1"/>
    <col min="12803" max="12803" width="11" style="2" customWidth="1"/>
    <col min="12804" max="12804" width="0" style="2" hidden="1" customWidth="1"/>
    <col min="12805" max="12805" width="14.140625" style="2" customWidth="1"/>
    <col min="12806" max="13055" width="9.140625" style="2"/>
    <col min="13056" max="13056" width="58.42578125" style="2" customWidth="1"/>
    <col min="13057" max="13057" width="9" style="2" customWidth="1"/>
    <col min="13058" max="13058" width="11.7109375" style="2" customWidth="1"/>
    <col min="13059" max="13059" width="11" style="2" customWidth="1"/>
    <col min="13060" max="13060" width="0" style="2" hidden="1" customWidth="1"/>
    <col min="13061" max="13061" width="14.140625" style="2" customWidth="1"/>
    <col min="13062" max="13311" width="9.140625" style="2"/>
    <col min="13312" max="13312" width="58.42578125" style="2" customWidth="1"/>
    <col min="13313" max="13313" width="9" style="2" customWidth="1"/>
    <col min="13314" max="13314" width="11.7109375" style="2" customWidth="1"/>
    <col min="13315" max="13315" width="11" style="2" customWidth="1"/>
    <col min="13316" max="13316" width="0" style="2" hidden="1" customWidth="1"/>
    <col min="13317" max="13317" width="14.140625" style="2" customWidth="1"/>
    <col min="13318" max="13567" width="9.140625" style="2"/>
    <col min="13568" max="13568" width="58.42578125" style="2" customWidth="1"/>
    <col min="13569" max="13569" width="9" style="2" customWidth="1"/>
    <col min="13570" max="13570" width="11.7109375" style="2" customWidth="1"/>
    <col min="13571" max="13571" width="11" style="2" customWidth="1"/>
    <col min="13572" max="13572" width="0" style="2" hidden="1" customWidth="1"/>
    <col min="13573" max="13573" width="14.140625" style="2" customWidth="1"/>
    <col min="13574" max="13823" width="9.140625" style="2"/>
    <col min="13824" max="13824" width="58.42578125" style="2" customWidth="1"/>
    <col min="13825" max="13825" width="9" style="2" customWidth="1"/>
    <col min="13826" max="13826" width="11.7109375" style="2" customWidth="1"/>
    <col min="13827" max="13827" width="11" style="2" customWidth="1"/>
    <col min="13828" max="13828" width="0" style="2" hidden="1" customWidth="1"/>
    <col min="13829" max="13829" width="14.140625" style="2" customWidth="1"/>
    <col min="13830" max="14079" width="9.140625" style="2"/>
    <col min="14080" max="14080" width="58.42578125" style="2" customWidth="1"/>
    <col min="14081" max="14081" width="9" style="2" customWidth="1"/>
    <col min="14082" max="14082" width="11.7109375" style="2" customWidth="1"/>
    <col min="14083" max="14083" width="11" style="2" customWidth="1"/>
    <col min="14084" max="14084" width="0" style="2" hidden="1" customWidth="1"/>
    <col min="14085" max="14085" width="14.140625" style="2" customWidth="1"/>
    <col min="14086" max="14335" width="9.140625" style="2"/>
    <col min="14336" max="14336" width="58.42578125" style="2" customWidth="1"/>
    <col min="14337" max="14337" width="9" style="2" customWidth="1"/>
    <col min="14338" max="14338" width="11.7109375" style="2" customWidth="1"/>
    <col min="14339" max="14339" width="11" style="2" customWidth="1"/>
    <col min="14340" max="14340" width="0" style="2" hidden="1" customWidth="1"/>
    <col min="14341" max="14341" width="14.140625" style="2" customWidth="1"/>
    <col min="14342" max="14591" width="9.140625" style="2"/>
    <col min="14592" max="14592" width="58.42578125" style="2" customWidth="1"/>
    <col min="14593" max="14593" width="9" style="2" customWidth="1"/>
    <col min="14594" max="14594" width="11.7109375" style="2" customWidth="1"/>
    <col min="14595" max="14595" width="11" style="2" customWidth="1"/>
    <col min="14596" max="14596" width="0" style="2" hidden="1" customWidth="1"/>
    <col min="14597" max="14597" width="14.140625" style="2" customWidth="1"/>
    <col min="14598" max="14847" width="9.140625" style="2"/>
    <col min="14848" max="14848" width="58.42578125" style="2" customWidth="1"/>
    <col min="14849" max="14849" width="9" style="2" customWidth="1"/>
    <col min="14850" max="14850" width="11.7109375" style="2" customWidth="1"/>
    <col min="14851" max="14851" width="11" style="2" customWidth="1"/>
    <col min="14852" max="14852" width="0" style="2" hidden="1" customWidth="1"/>
    <col min="14853" max="14853" width="14.140625" style="2" customWidth="1"/>
    <col min="14854" max="15103" width="9.140625" style="2"/>
    <col min="15104" max="15104" width="58.42578125" style="2" customWidth="1"/>
    <col min="15105" max="15105" width="9" style="2" customWidth="1"/>
    <col min="15106" max="15106" width="11.7109375" style="2" customWidth="1"/>
    <col min="15107" max="15107" width="11" style="2" customWidth="1"/>
    <col min="15108" max="15108" width="0" style="2" hidden="1" customWidth="1"/>
    <col min="15109" max="15109" width="14.140625" style="2" customWidth="1"/>
    <col min="15110" max="15359" width="9.140625" style="2"/>
    <col min="15360" max="15360" width="58.42578125" style="2" customWidth="1"/>
    <col min="15361" max="15361" width="9" style="2" customWidth="1"/>
    <col min="15362" max="15362" width="11.7109375" style="2" customWidth="1"/>
    <col min="15363" max="15363" width="11" style="2" customWidth="1"/>
    <col min="15364" max="15364" width="0" style="2" hidden="1" customWidth="1"/>
    <col min="15365" max="15365" width="14.140625" style="2" customWidth="1"/>
    <col min="15366" max="15615" width="9.140625" style="2"/>
    <col min="15616" max="15616" width="58.42578125" style="2" customWidth="1"/>
    <col min="15617" max="15617" width="9" style="2" customWidth="1"/>
    <col min="15618" max="15618" width="11.7109375" style="2" customWidth="1"/>
    <col min="15619" max="15619" width="11" style="2" customWidth="1"/>
    <col min="15620" max="15620" width="0" style="2" hidden="1" customWidth="1"/>
    <col min="15621" max="15621" width="14.140625" style="2" customWidth="1"/>
    <col min="15622" max="15871" width="9.140625" style="2"/>
    <col min="15872" max="15872" width="58.42578125" style="2" customWidth="1"/>
    <col min="15873" max="15873" width="9" style="2" customWidth="1"/>
    <col min="15874" max="15874" width="11.7109375" style="2" customWidth="1"/>
    <col min="15875" max="15875" width="11" style="2" customWidth="1"/>
    <col min="15876" max="15876" width="0" style="2" hidden="1" customWidth="1"/>
    <col min="15877" max="15877" width="14.140625" style="2" customWidth="1"/>
    <col min="15878" max="16127" width="9.140625" style="2"/>
    <col min="16128" max="16128" width="58.42578125" style="2" customWidth="1"/>
    <col min="16129" max="16129" width="9" style="2" customWidth="1"/>
    <col min="16130" max="16130" width="11.7109375" style="2" customWidth="1"/>
    <col min="16131" max="16131" width="11" style="2" customWidth="1"/>
    <col min="16132" max="16132" width="0" style="2" hidden="1" customWidth="1"/>
    <col min="16133" max="16133" width="14.140625" style="2" customWidth="1"/>
    <col min="16134" max="16384" width="9.140625" style="2"/>
  </cols>
  <sheetData>
    <row r="1" spans="1:6">
      <c r="A1" s="143" t="s">
        <v>135</v>
      </c>
      <c r="B1" s="143"/>
      <c r="C1" s="143"/>
      <c r="D1" s="143"/>
      <c r="E1" s="143"/>
      <c r="F1" s="143"/>
    </row>
    <row r="2" spans="1:6" ht="15.75">
      <c r="A2" s="147" t="s">
        <v>136</v>
      </c>
      <c r="B2" s="148"/>
      <c r="C2" s="148"/>
      <c r="D2" s="148"/>
      <c r="E2" s="148"/>
      <c r="F2" s="149"/>
    </row>
    <row r="3" spans="1:6" ht="15.75">
      <c r="A3" s="147" t="s">
        <v>137</v>
      </c>
      <c r="B3" s="148"/>
      <c r="C3" s="148"/>
      <c r="D3" s="148"/>
      <c r="E3" s="148"/>
      <c r="F3" s="149"/>
    </row>
    <row r="4" spans="1:6" ht="19.5">
      <c r="A4" s="10"/>
      <c r="F4" s="142" t="s">
        <v>220</v>
      </c>
    </row>
    <row r="5" spans="1:6" ht="51">
      <c r="A5" s="12" t="s">
        <v>25</v>
      </c>
      <c r="B5" s="13" t="s">
        <v>26</v>
      </c>
      <c r="C5" s="50" t="s">
        <v>27</v>
      </c>
      <c r="D5" s="50" t="s">
        <v>28</v>
      </c>
      <c r="E5" s="50" t="s">
        <v>29</v>
      </c>
      <c r="F5" s="51" t="s">
        <v>30</v>
      </c>
    </row>
    <row r="6" spans="1:6">
      <c r="A6" s="15" t="s">
        <v>31</v>
      </c>
      <c r="B6" s="16" t="s">
        <v>32</v>
      </c>
      <c r="C6" s="8">
        <v>2750250</v>
      </c>
      <c r="D6" s="8">
        <v>0</v>
      </c>
      <c r="E6" s="8"/>
      <c r="F6" s="8">
        <v>2750250</v>
      </c>
    </row>
    <row r="7" spans="1:6">
      <c r="A7" s="19" t="s">
        <v>33</v>
      </c>
      <c r="B7" s="18" t="s">
        <v>34</v>
      </c>
      <c r="C7" s="8">
        <v>249010</v>
      </c>
      <c r="D7" s="8">
        <v>0</v>
      </c>
      <c r="E7" s="8"/>
      <c r="F7" s="8">
        <v>249010</v>
      </c>
    </row>
    <row r="8" spans="1:6">
      <c r="A8" s="21" t="s">
        <v>35</v>
      </c>
      <c r="B8" s="22" t="s">
        <v>36</v>
      </c>
      <c r="C8" s="9">
        <f>SUM(C6:C7)</f>
        <v>2999260</v>
      </c>
      <c r="D8" s="8">
        <v>0</v>
      </c>
      <c r="E8" s="9"/>
      <c r="F8" s="9">
        <f>SUM(F6:F7)</f>
        <v>2999260</v>
      </c>
    </row>
    <row r="9" spans="1:6">
      <c r="A9" s="20" t="s">
        <v>37</v>
      </c>
      <c r="B9" s="18" t="s">
        <v>38</v>
      </c>
      <c r="C9" s="8">
        <v>2064204</v>
      </c>
      <c r="D9" s="8">
        <v>0</v>
      </c>
      <c r="E9" s="8"/>
      <c r="F9" s="8">
        <v>2064204</v>
      </c>
    </row>
    <row r="10" spans="1:6" ht="25.5">
      <c r="A10" s="20" t="s">
        <v>39</v>
      </c>
      <c r="B10" s="18" t="s">
        <v>40</v>
      </c>
      <c r="C10" s="8">
        <v>180000</v>
      </c>
      <c r="D10" s="8">
        <v>0</v>
      </c>
      <c r="E10" s="8"/>
      <c r="F10" s="8">
        <v>180000</v>
      </c>
    </row>
    <row r="11" spans="1:6">
      <c r="A11" s="24" t="s">
        <v>41</v>
      </c>
      <c r="B11" s="22" t="s">
        <v>42</v>
      </c>
      <c r="C11" s="9">
        <f>SUM(C9:C10)</f>
        <v>2244204</v>
      </c>
      <c r="D11" s="8">
        <v>0</v>
      </c>
      <c r="E11" s="9"/>
      <c r="F11" s="9">
        <f>SUM(F9:F10)</f>
        <v>2244204</v>
      </c>
    </row>
    <row r="12" spans="1:6">
      <c r="A12" s="26" t="s">
        <v>43</v>
      </c>
      <c r="B12" s="27" t="s">
        <v>44</v>
      </c>
      <c r="C12" s="9">
        <f>SUM(C11,C8)</f>
        <v>5243464</v>
      </c>
      <c r="D12" s="8">
        <v>0</v>
      </c>
      <c r="E12" s="9"/>
      <c r="F12" s="9">
        <f>SUM(F11,F8)</f>
        <v>5243464</v>
      </c>
    </row>
    <row r="13" spans="1:6" ht="28.5">
      <c r="A13" s="28" t="s">
        <v>45</v>
      </c>
      <c r="B13" s="27" t="s">
        <v>46</v>
      </c>
      <c r="C13" s="9">
        <v>1217887</v>
      </c>
      <c r="D13" s="8">
        <v>0</v>
      </c>
      <c r="E13" s="9"/>
      <c r="F13" s="9">
        <v>1217887</v>
      </c>
    </row>
    <row r="14" spans="1:6">
      <c r="A14" s="20" t="s">
        <v>47</v>
      </c>
      <c r="B14" s="18" t="s">
        <v>48</v>
      </c>
      <c r="C14" s="8">
        <v>1742500</v>
      </c>
      <c r="D14" s="8">
        <v>0</v>
      </c>
      <c r="E14" s="8"/>
      <c r="F14" s="8">
        <v>1742500</v>
      </c>
    </row>
    <row r="15" spans="1:6">
      <c r="A15" s="24" t="s">
        <v>49</v>
      </c>
      <c r="B15" s="22" t="s">
        <v>50</v>
      </c>
      <c r="C15" s="9">
        <f>SUM(C14)</f>
        <v>1742500</v>
      </c>
      <c r="D15" s="8">
        <v>0</v>
      </c>
      <c r="E15" s="9"/>
      <c r="F15" s="9">
        <f>SUM(F14)</f>
        <v>1742500</v>
      </c>
    </row>
    <row r="16" spans="1:6">
      <c r="A16" s="20" t="s">
        <v>51</v>
      </c>
      <c r="B16" s="18" t="s">
        <v>52</v>
      </c>
      <c r="C16" s="8">
        <v>56400</v>
      </c>
      <c r="D16" s="8">
        <v>0</v>
      </c>
      <c r="E16" s="8"/>
      <c r="F16" s="8">
        <v>56400</v>
      </c>
    </row>
    <row r="17" spans="1:7">
      <c r="A17" s="20" t="s">
        <v>53</v>
      </c>
      <c r="B17" s="18" t="s">
        <v>54</v>
      </c>
      <c r="C17" s="8">
        <v>170000</v>
      </c>
      <c r="D17" s="8">
        <v>0</v>
      </c>
      <c r="E17" s="8"/>
      <c r="F17" s="8">
        <v>170000</v>
      </c>
    </row>
    <row r="18" spans="1:7">
      <c r="A18" s="24" t="s">
        <v>55</v>
      </c>
      <c r="B18" s="22" t="s">
        <v>56</v>
      </c>
      <c r="C18" s="9">
        <f>SUM(C16:C17)</f>
        <v>226400</v>
      </c>
      <c r="D18" s="8">
        <v>0</v>
      </c>
      <c r="E18" s="8"/>
      <c r="F18" s="9">
        <f>SUM(F16:F17)</f>
        <v>226400</v>
      </c>
    </row>
    <row r="19" spans="1:7">
      <c r="A19" s="20" t="s">
        <v>57</v>
      </c>
      <c r="B19" s="18" t="s">
        <v>58</v>
      </c>
      <c r="C19" s="8">
        <v>2542000</v>
      </c>
      <c r="D19" s="8">
        <v>0</v>
      </c>
      <c r="E19" s="8"/>
      <c r="F19" s="8">
        <v>2542000</v>
      </c>
    </row>
    <row r="20" spans="1:7">
      <c r="A20" s="20" t="s">
        <v>59</v>
      </c>
      <c r="B20" s="18" t="s">
        <v>60</v>
      </c>
      <c r="C20" s="8">
        <v>2447250</v>
      </c>
      <c r="D20" s="8">
        <v>0</v>
      </c>
      <c r="E20" s="8"/>
      <c r="F20" s="8">
        <v>2447250</v>
      </c>
      <c r="G20" s="6"/>
    </row>
    <row r="21" spans="1:7">
      <c r="A21" s="20" t="s">
        <v>61</v>
      </c>
      <c r="B21" s="18" t="s">
        <v>62</v>
      </c>
      <c r="C21" s="8">
        <v>1330622</v>
      </c>
      <c r="D21" s="8">
        <v>0</v>
      </c>
      <c r="E21" s="8"/>
      <c r="F21" s="8">
        <v>1330622</v>
      </c>
    </row>
    <row r="22" spans="1:7">
      <c r="A22" s="20" t="s">
        <v>138</v>
      </c>
      <c r="B22" s="18" t="s">
        <v>63</v>
      </c>
      <c r="C22" s="8">
        <v>2732056</v>
      </c>
      <c r="D22" s="8">
        <v>0</v>
      </c>
      <c r="E22" s="8"/>
      <c r="F22" s="8">
        <v>2732056</v>
      </c>
    </row>
    <row r="23" spans="1:7">
      <c r="A23" s="20" t="s">
        <v>64</v>
      </c>
      <c r="B23" s="18" t="s">
        <v>65</v>
      </c>
      <c r="C23" s="8">
        <v>1582000</v>
      </c>
      <c r="D23" s="8">
        <v>0</v>
      </c>
      <c r="E23" s="8"/>
      <c r="F23" s="8">
        <v>1582000</v>
      </c>
    </row>
    <row r="24" spans="1:7">
      <c r="A24" s="24" t="s">
        <v>66</v>
      </c>
      <c r="B24" s="22" t="s">
        <v>67</v>
      </c>
      <c r="C24" s="9">
        <f>SUM(C19:C23)</f>
        <v>10633928</v>
      </c>
      <c r="D24" s="8">
        <v>0</v>
      </c>
      <c r="E24" s="8"/>
      <c r="F24" s="9">
        <f>SUM(F19:F23)</f>
        <v>10633928</v>
      </c>
    </row>
    <row r="25" spans="1:7" s="25" customFormat="1">
      <c r="A25" s="24" t="s">
        <v>72</v>
      </c>
      <c r="B25" s="22" t="s">
        <v>73</v>
      </c>
      <c r="C25" s="9">
        <v>100000</v>
      </c>
      <c r="D25" s="8">
        <v>0</v>
      </c>
      <c r="E25" s="9"/>
      <c r="F25" s="9">
        <v>100000</v>
      </c>
    </row>
    <row r="26" spans="1:7">
      <c r="A26" s="28" t="s">
        <v>74</v>
      </c>
      <c r="B26" s="27" t="s">
        <v>75</v>
      </c>
      <c r="C26" s="9">
        <f>SUM(C15+C18+C24+C25)</f>
        <v>12702828</v>
      </c>
      <c r="D26" s="8">
        <v>0</v>
      </c>
      <c r="E26" s="8"/>
      <c r="F26" s="9">
        <f>SUM(F15+F18+F24+F25)</f>
        <v>12702828</v>
      </c>
      <c r="G26" s="6"/>
    </row>
    <row r="27" spans="1:7" hidden="1">
      <c r="A27" s="31" t="s">
        <v>76</v>
      </c>
      <c r="B27" s="18" t="s">
        <v>77</v>
      </c>
      <c r="C27" s="8"/>
      <c r="D27" s="8">
        <v>0</v>
      </c>
      <c r="E27" s="8"/>
      <c r="F27" s="8"/>
    </row>
    <row r="28" spans="1:7">
      <c r="A28" s="31" t="s">
        <v>139</v>
      </c>
      <c r="B28" s="18" t="s">
        <v>82</v>
      </c>
      <c r="C28" s="8">
        <v>160000</v>
      </c>
      <c r="D28" s="8">
        <v>0</v>
      </c>
      <c r="E28" s="8"/>
      <c r="F28" s="8">
        <v>160000</v>
      </c>
    </row>
    <row r="29" spans="1:7">
      <c r="A29" s="31" t="s">
        <v>83</v>
      </c>
      <c r="B29" s="18" t="s">
        <v>84</v>
      </c>
      <c r="C29" s="8">
        <v>480000</v>
      </c>
      <c r="D29" s="8">
        <v>0</v>
      </c>
      <c r="E29" s="8"/>
      <c r="F29" s="8">
        <v>480000</v>
      </c>
    </row>
    <row r="30" spans="1:7">
      <c r="A30" s="33" t="s">
        <v>85</v>
      </c>
      <c r="B30" s="27" t="s">
        <v>86</v>
      </c>
      <c r="C30" s="9">
        <f>SUM(C28:C29)</f>
        <v>640000</v>
      </c>
      <c r="D30" s="8">
        <v>0</v>
      </c>
      <c r="E30" s="8"/>
      <c r="F30" s="9">
        <f>SUM(F28:F29)</f>
        <v>640000</v>
      </c>
    </row>
    <row r="31" spans="1:7">
      <c r="A31" s="34" t="s">
        <v>90</v>
      </c>
      <c r="B31" s="18" t="s">
        <v>91</v>
      </c>
      <c r="C31" s="8">
        <v>312960</v>
      </c>
      <c r="D31" s="8">
        <v>0</v>
      </c>
      <c r="E31" s="8"/>
      <c r="F31" s="8">
        <v>312960</v>
      </c>
    </row>
    <row r="32" spans="1:7">
      <c r="A32" s="34" t="s">
        <v>93</v>
      </c>
      <c r="B32" s="18" t="s">
        <v>94</v>
      </c>
      <c r="C32" s="8">
        <v>664000</v>
      </c>
      <c r="D32" s="8">
        <v>0</v>
      </c>
      <c r="E32" s="8"/>
      <c r="F32" s="8">
        <v>664000</v>
      </c>
    </row>
    <row r="33" spans="1:6">
      <c r="A33" s="35" t="s">
        <v>95</v>
      </c>
      <c r="B33" s="18" t="s">
        <v>96</v>
      </c>
      <c r="C33" s="8">
        <v>13221733</v>
      </c>
      <c r="D33" s="8">
        <v>0</v>
      </c>
      <c r="E33" s="8"/>
      <c r="F33" s="8">
        <v>13221733</v>
      </c>
    </row>
    <row r="34" spans="1:6">
      <c r="A34" s="33" t="s">
        <v>97</v>
      </c>
      <c r="B34" s="27" t="s">
        <v>98</v>
      </c>
      <c r="C34" s="9">
        <f>SUM(C31:C33)</f>
        <v>14198693</v>
      </c>
      <c r="D34" s="8">
        <v>0</v>
      </c>
      <c r="E34" s="8"/>
      <c r="F34" s="9">
        <f>SUM(F31:F33)</f>
        <v>14198693</v>
      </c>
    </row>
    <row r="35" spans="1:6" ht="15.75">
      <c r="A35" s="36" t="s">
        <v>99</v>
      </c>
      <c r="B35" s="27"/>
      <c r="C35" s="55">
        <f>SUM(C12+C13+C26+C30+C34)</f>
        <v>34002872</v>
      </c>
      <c r="D35" s="8">
        <v>0</v>
      </c>
      <c r="E35" s="55"/>
      <c r="F35" s="55">
        <f>SUM(F12+F13+F26+F30+F34)</f>
        <v>34002872</v>
      </c>
    </row>
    <row r="36" spans="1:6">
      <c r="A36" s="37" t="s">
        <v>100</v>
      </c>
      <c r="B36" s="18" t="s">
        <v>101</v>
      </c>
      <c r="C36" s="8">
        <v>5855397</v>
      </c>
      <c r="D36" s="8">
        <v>0</v>
      </c>
      <c r="E36" s="8"/>
      <c r="F36" s="8">
        <v>5855397</v>
      </c>
    </row>
    <row r="37" spans="1:6">
      <c r="A37" s="29" t="s">
        <v>102</v>
      </c>
      <c r="B37" s="18" t="s">
        <v>103</v>
      </c>
      <c r="C37" s="8">
        <v>1554839</v>
      </c>
      <c r="D37" s="8">
        <v>0</v>
      </c>
      <c r="E37" s="8"/>
      <c r="F37" s="8">
        <v>1554839</v>
      </c>
    </row>
    <row r="38" spans="1:6">
      <c r="A38" s="38" t="s">
        <v>104</v>
      </c>
      <c r="B38" s="27" t="s">
        <v>105</v>
      </c>
      <c r="C38" s="9">
        <f>SUM(C36:C37)</f>
        <v>7410236</v>
      </c>
      <c r="D38" s="8">
        <v>0</v>
      </c>
      <c r="E38" s="8"/>
      <c r="F38" s="9">
        <f>SUM(F36:F37)</f>
        <v>7410236</v>
      </c>
    </row>
    <row r="39" spans="1:6">
      <c r="A39" s="31" t="s">
        <v>106</v>
      </c>
      <c r="B39" s="18" t="s">
        <v>107</v>
      </c>
      <c r="C39" s="8">
        <v>16462401</v>
      </c>
      <c r="D39" s="8">
        <v>0</v>
      </c>
      <c r="E39" s="8"/>
      <c r="F39" s="8">
        <v>16462401</v>
      </c>
    </row>
    <row r="40" spans="1:6" hidden="1">
      <c r="A40" s="31" t="s">
        <v>108</v>
      </c>
      <c r="B40" s="18" t="s">
        <v>109</v>
      </c>
      <c r="C40" s="8"/>
      <c r="D40" s="8">
        <v>0</v>
      </c>
      <c r="E40" s="8"/>
      <c r="F40" s="8"/>
    </row>
    <row r="41" spans="1:6" hidden="1">
      <c r="A41" s="31" t="s">
        <v>110</v>
      </c>
      <c r="B41" s="18" t="s">
        <v>111</v>
      </c>
      <c r="C41" s="8"/>
      <c r="D41" s="8">
        <v>0</v>
      </c>
      <c r="E41" s="8"/>
      <c r="F41" s="8"/>
    </row>
    <row r="42" spans="1:6">
      <c r="A42" s="31" t="s">
        <v>112</v>
      </c>
      <c r="B42" s="18" t="s">
        <v>113</v>
      </c>
      <c r="C42" s="8">
        <v>4444849</v>
      </c>
      <c r="D42" s="8">
        <v>0</v>
      </c>
      <c r="E42" s="8"/>
      <c r="F42" s="8">
        <v>4444849</v>
      </c>
    </row>
    <row r="43" spans="1:6">
      <c r="A43" s="33" t="s">
        <v>114</v>
      </c>
      <c r="B43" s="27" t="s">
        <v>115</v>
      </c>
      <c r="C43" s="9">
        <f>SUM(C39:C42)</f>
        <v>20907250</v>
      </c>
      <c r="D43" s="8">
        <v>0</v>
      </c>
      <c r="E43" s="9"/>
      <c r="F43" s="9">
        <f>SUM(F39:F42)</f>
        <v>20907250</v>
      </c>
    </row>
    <row r="44" spans="1:6">
      <c r="A44" s="31" t="s">
        <v>120</v>
      </c>
      <c r="B44" s="18" t="s">
        <v>121</v>
      </c>
      <c r="C44" s="8">
        <v>210000</v>
      </c>
      <c r="D44" s="8">
        <v>0</v>
      </c>
      <c r="E44" s="8"/>
      <c r="F44" s="8">
        <v>210000</v>
      </c>
    </row>
    <row r="45" spans="1:6">
      <c r="A45" s="33" t="s">
        <v>124</v>
      </c>
      <c r="B45" s="27" t="s">
        <v>125</v>
      </c>
      <c r="C45" s="9">
        <f>SUM(C44)</f>
        <v>210000</v>
      </c>
      <c r="D45" s="8">
        <v>0</v>
      </c>
      <c r="E45" s="9"/>
      <c r="F45" s="9">
        <f>SUM(F44)</f>
        <v>210000</v>
      </c>
    </row>
    <row r="46" spans="1:6" ht="15.75">
      <c r="A46" s="36" t="s">
        <v>126</v>
      </c>
      <c r="B46" s="27"/>
      <c r="C46" s="55">
        <f>SUM(C45,C43,C38)</f>
        <v>28527486</v>
      </c>
      <c r="D46" s="8">
        <v>0</v>
      </c>
      <c r="E46" s="55"/>
      <c r="F46" s="55">
        <f>SUM(F45,F43,F38)</f>
        <v>28527486</v>
      </c>
    </row>
    <row r="47" spans="1:6" ht="15.75">
      <c r="A47" s="39" t="s">
        <v>127</v>
      </c>
      <c r="B47" s="40" t="s">
        <v>128</v>
      </c>
      <c r="C47" s="9">
        <f>SUM(C35+C46)</f>
        <v>62530358</v>
      </c>
      <c r="D47" s="8">
        <v>0</v>
      </c>
      <c r="E47" s="9"/>
      <c r="F47" s="9">
        <f>SUM(F35+F46)</f>
        <v>62530358</v>
      </c>
    </row>
    <row r="48" spans="1:6">
      <c r="A48" s="42" t="s">
        <v>129</v>
      </c>
      <c r="B48" s="20" t="s">
        <v>130</v>
      </c>
      <c r="C48" s="56">
        <v>747815</v>
      </c>
      <c r="D48" s="8">
        <v>0</v>
      </c>
      <c r="E48" s="57"/>
      <c r="F48" s="56">
        <v>747815</v>
      </c>
    </row>
    <row r="49" spans="1:6">
      <c r="A49" s="44" t="s">
        <v>131</v>
      </c>
      <c r="B49" s="28" t="s">
        <v>132</v>
      </c>
      <c r="C49" s="58">
        <f>SUM(C48)</f>
        <v>747815</v>
      </c>
      <c r="D49" s="8">
        <v>0</v>
      </c>
      <c r="E49" s="59"/>
      <c r="F49" s="58">
        <f>SUM(F48)</f>
        <v>747815</v>
      </c>
    </row>
    <row r="50" spans="1:6" ht="15.75">
      <c r="A50" s="45" t="s">
        <v>133</v>
      </c>
      <c r="B50" s="46" t="s">
        <v>134</v>
      </c>
      <c r="C50" s="58">
        <f>SUM(C49)</f>
        <v>747815</v>
      </c>
      <c r="D50" s="8">
        <v>0</v>
      </c>
      <c r="E50" s="59"/>
      <c r="F50" s="58">
        <f>SUM(F49)</f>
        <v>747815</v>
      </c>
    </row>
    <row r="51" spans="1:6" ht="15.75">
      <c r="A51" s="47" t="s">
        <v>11</v>
      </c>
      <c r="B51" s="48"/>
      <c r="C51" s="9">
        <f>SUM(C47+C50)</f>
        <v>63278173</v>
      </c>
      <c r="D51" s="8">
        <v>0</v>
      </c>
      <c r="E51" s="9"/>
      <c r="F51" s="9">
        <f>SUM(F47+F50)</f>
        <v>63278173</v>
      </c>
    </row>
  </sheetData>
  <mergeCells count="3">
    <mergeCell ref="A1:F1"/>
    <mergeCell ref="A2:F2"/>
    <mergeCell ref="A3:F3"/>
  </mergeCells>
  <printOptions horizontalCentered="1"/>
  <pageMargins left="0" right="0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J8" sqref="J8"/>
    </sheetView>
  </sheetViews>
  <sheetFormatPr defaultRowHeight="15"/>
  <cols>
    <col min="1" max="1" width="48.28515625" style="2" customWidth="1"/>
    <col min="2" max="2" width="9.140625" style="2"/>
    <col min="3" max="3" width="12" style="2" bestFit="1" customWidth="1"/>
    <col min="4" max="4" width="11.28515625" style="2" customWidth="1"/>
    <col min="5" max="5" width="11.28515625" style="2" hidden="1" customWidth="1"/>
    <col min="6" max="6" width="12.140625" style="2" customWidth="1"/>
    <col min="7" max="256" width="9.140625" style="2"/>
    <col min="257" max="257" width="48.28515625" style="2" customWidth="1"/>
    <col min="258" max="258" width="9.140625" style="2"/>
    <col min="259" max="259" width="11.5703125" style="2" customWidth="1"/>
    <col min="260" max="260" width="11.28515625" style="2" customWidth="1"/>
    <col min="261" max="261" width="0" style="2" hidden="1" customWidth="1"/>
    <col min="262" max="262" width="12.140625" style="2" customWidth="1"/>
    <col min="263" max="512" width="9.140625" style="2"/>
    <col min="513" max="513" width="48.28515625" style="2" customWidth="1"/>
    <col min="514" max="514" width="9.140625" style="2"/>
    <col min="515" max="515" width="11.5703125" style="2" customWidth="1"/>
    <col min="516" max="516" width="11.28515625" style="2" customWidth="1"/>
    <col min="517" max="517" width="0" style="2" hidden="1" customWidth="1"/>
    <col min="518" max="518" width="12.140625" style="2" customWidth="1"/>
    <col min="519" max="768" width="9.140625" style="2"/>
    <col min="769" max="769" width="48.28515625" style="2" customWidth="1"/>
    <col min="770" max="770" width="9.140625" style="2"/>
    <col min="771" max="771" width="11.5703125" style="2" customWidth="1"/>
    <col min="772" max="772" width="11.28515625" style="2" customWidth="1"/>
    <col min="773" max="773" width="0" style="2" hidden="1" customWidth="1"/>
    <col min="774" max="774" width="12.140625" style="2" customWidth="1"/>
    <col min="775" max="1024" width="9.140625" style="2"/>
    <col min="1025" max="1025" width="48.28515625" style="2" customWidth="1"/>
    <col min="1026" max="1026" width="9.140625" style="2"/>
    <col min="1027" max="1027" width="11.5703125" style="2" customWidth="1"/>
    <col min="1028" max="1028" width="11.28515625" style="2" customWidth="1"/>
    <col min="1029" max="1029" width="0" style="2" hidden="1" customWidth="1"/>
    <col min="1030" max="1030" width="12.140625" style="2" customWidth="1"/>
    <col min="1031" max="1280" width="9.140625" style="2"/>
    <col min="1281" max="1281" width="48.28515625" style="2" customWidth="1"/>
    <col min="1282" max="1282" width="9.140625" style="2"/>
    <col min="1283" max="1283" width="11.5703125" style="2" customWidth="1"/>
    <col min="1284" max="1284" width="11.28515625" style="2" customWidth="1"/>
    <col min="1285" max="1285" width="0" style="2" hidden="1" customWidth="1"/>
    <col min="1286" max="1286" width="12.140625" style="2" customWidth="1"/>
    <col min="1287" max="1536" width="9.140625" style="2"/>
    <col min="1537" max="1537" width="48.28515625" style="2" customWidth="1"/>
    <col min="1538" max="1538" width="9.140625" style="2"/>
    <col min="1539" max="1539" width="11.5703125" style="2" customWidth="1"/>
    <col min="1540" max="1540" width="11.28515625" style="2" customWidth="1"/>
    <col min="1541" max="1541" width="0" style="2" hidden="1" customWidth="1"/>
    <col min="1542" max="1542" width="12.140625" style="2" customWidth="1"/>
    <col min="1543" max="1792" width="9.140625" style="2"/>
    <col min="1793" max="1793" width="48.28515625" style="2" customWidth="1"/>
    <col min="1794" max="1794" width="9.140625" style="2"/>
    <col min="1795" max="1795" width="11.5703125" style="2" customWidth="1"/>
    <col min="1796" max="1796" width="11.28515625" style="2" customWidth="1"/>
    <col min="1797" max="1797" width="0" style="2" hidden="1" customWidth="1"/>
    <col min="1798" max="1798" width="12.140625" style="2" customWidth="1"/>
    <col min="1799" max="2048" width="9.140625" style="2"/>
    <col min="2049" max="2049" width="48.28515625" style="2" customWidth="1"/>
    <col min="2050" max="2050" width="9.140625" style="2"/>
    <col min="2051" max="2051" width="11.5703125" style="2" customWidth="1"/>
    <col min="2052" max="2052" width="11.28515625" style="2" customWidth="1"/>
    <col min="2053" max="2053" width="0" style="2" hidden="1" customWidth="1"/>
    <col min="2054" max="2054" width="12.140625" style="2" customWidth="1"/>
    <col min="2055" max="2304" width="9.140625" style="2"/>
    <col min="2305" max="2305" width="48.28515625" style="2" customWidth="1"/>
    <col min="2306" max="2306" width="9.140625" style="2"/>
    <col min="2307" max="2307" width="11.5703125" style="2" customWidth="1"/>
    <col min="2308" max="2308" width="11.28515625" style="2" customWidth="1"/>
    <col min="2309" max="2309" width="0" style="2" hidden="1" customWidth="1"/>
    <col min="2310" max="2310" width="12.140625" style="2" customWidth="1"/>
    <col min="2311" max="2560" width="9.140625" style="2"/>
    <col min="2561" max="2561" width="48.28515625" style="2" customWidth="1"/>
    <col min="2562" max="2562" width="9.140625" style="2"/>
    <col min="2563" max="2563" width="11.5703125" style="2" customWidth="1"/>
    <col min="2564" max="2564" width="11.28515625" style="2" customWidth="1"/>
    <col min="2565" max="2565" width="0" style="2" hidden="1" customWidth="1"/>
    <col min="2566" max="2566" width="12.140625" style="2" customWidth="1"/>
    <col min="2567" max="2816" width="9.140625" style="2"/>
    <col min="2817" max="2817" width="48.28515625" style="2" customWidth="1"/>
    <col min="2818" max="2818" width="9.140625" style="2"/>
    <col min="2819" max="2819" width="11.5703125" style="2" customWidth="1"/>
    <col min="2820" max="2820" width="11.28515625" style="2" customWidth="1"/>
    <col min="2821" max="2821" width="0" style="2" hidden="1" customWidth="1"/>
    <col min="2822" max="2822" width="12.140625" style="2" customWidth="1"/>
    <col min="2823" max="3072" width="9.140625" style="2"/>
    <col min="3073" max="3073" width="48.28515625" style="2" customWidth="1"/>
    <col min="3074" max="3074" width="9.140625" style="2"/>
    <col min="3075" max="3075" width="11.5703125" style="2" customWidth="1"/>
    <col min="3076" max="3076" width="11.28515625" style="2" customWidth="1"/>
    <col min="3077" max="3077" width="0" style="2" hidden="1" customWidth="1"/>
    <col min="3078" max="3078" width="12.140625" style="2" customWidth="1"/>
    <col min="3079" max="3328" width="9.140625" style="2"/>
    <col min="3329" max="3329" width="48.28515625" style="2" customWidth="1"/>
    <col min="3330" max="3330" width="9.140625" style="2"/>
    <col min="3331" max="3331" width="11.5703125" style="2" customWidth="1"/>
    <col min="3332" max="3332" width="11.28515625" style="2" customWidth="1"/>
    <col min="3333" max="3333" width="0" style="2" hidden="1" customWidth="1"/>
    <col min="3334" max="3334" width="12.140625" style="2" customWidth="1"/>
    <col min="3335" max="3584" width="9.140625" style="2"/>
    <col min="3585" max="3585" width="48.28515625" style="2" customWidth="1"/>
    <col min="3586" max="3586" width="9.140625" style="2"/>
    <col min="3587" max="3587" width="11.5703125" style="2" customWidth="1"/>
    <col min="3588" max="3588" width="11.28515625" style="2" customWidth="1"/>
    <col min="3589" max="3589" width="0" style="2" hidden="1" customWidth="1"/>
    <col min="3590" max="3590" width="12.140625" style="2" customWidth="1"/>
    <col min="3591" max="3840" width="9.140625" style="2"/>
    <col min="3841" max="3841" width="48.28515625" style="2" customWidth="1"/>
    <col min="3842" max="3842" width="9.140625" style="2"/>
    <col min="3843" max="3843" width="11.5703125" style="2" customWidth="1"/>
    <col min="3844" max="3844" width="11.28515625" style="2" customWidth="1"/>
    <col min="3845" max="3845" width="0" style="2" hidden="1" customWidth="1"/>
    <col min="3846" max="3846" width="12.140625" style="2" customWidth="1"/>
    <col min="3847" max="4096" width="9.140625" style="2"/>
    <col min="4097" max="4097" width="48.28515625" style="2" customWidth="1"/>
    <col min="4098" max="4098" width="9.140625" style="2"/>
    <col min="4099" max="4099" width="11.5703125" style="2" customWidth="1"/>
    <col min="4100" max="4100" width="11.28515625" style="2" customWidth="1"/>
    <col min="4101" max="4101" width="0" style="2" hidden="1" customWidth="1"/>
    <col min="4102" max="4102" width="12.140625" style="2" customWidth="1"/>
    <col min="4103" max="4352" width="9.140625" style="2"/>
    <col min="4353" max="4353" width="48.28515625" style="2" customWidth="1"/>
    <col min="4354" max="4354" width="9.140625" style="2"/>
    <col min="4355" max="4355" width="11.5703125" style="2" customWidth="1"/>
    <col min="4356" max="4356" width="11.28515625" style="2" customWidth="1"/>
    <col min="4357" max="4357" width="0" style="2" hidden="1" customWidth="1"/>
    <col min="4358" max="4358" width="12.140625" style="2" customWidth="1"/>
    <col min="4359" max="4608" width="9.140625" style="2"/>
    <col min="4609" max="4609" width="48.28515625" style="2" customWidth="1"/>
    <col min="4610" max="4610" width="9.140625" style="2"/>
    <col min="4611" max="4611" width="11.5703125" style="2" customWidth="1"/>
    <col min="4612" max="4612" width="11.28515625" style="2" customWidth="1"/>
    <col min="4613" max="4613" width="0" style="2" hidden="1" customWidth="1"/>
    <col min="4614" max="4614" width="12.140625" style="2" customWidth="1"/>
    <col min="4615" max="4864" width="9.140625" style="2"/>
    <col min="4865" max="4865" width="48.28515625" style="2" customWidth="1"/>
    <col min="4866" max="4866" width="9.140625" style="2"/>
    <col min="4867" max="4867" width="11.5703125" style="2" customWidth="1"/>
    <col min="4868" max="4868" width="11.28515625" style="2" customWidth="1"/>
    <col min="4869" max="4869" width="0" style="2" hidden="1" customWidth="1"/>
    <col min="4870" max="4870" width="12.140625" style="2" customWidth="1"/>
    <col min="4871" max="5120" width="9.140625" style="2"/>
    <col min="5121" max="5121" width="48.28515625" style="2" customWidth="1"/>
    <col min="5122" max="5122" width="9.140625" style="2"/>
    <col min="5123" max="5123" width="11.5703125" style="2" customWidth="1"/>
    <col min="5124" max="5124" width="11.28515625" style="2" customWidth="1"/>
    <col min="5125" max="5125" width="0" style="2" hidden="1" customWidth="1"/>
    <col min="5126" max="5126" width="12.140625" style="2" customWidth="1"/>
    <col min="5127" max="5376" width="9.140625" style="2"/>
    <col min="5377" max="5377" width="48.28515625" style="2" customWidth="1"/>
    <col min="5378" max="5378" width="9.140625" style="2"/>
    <col min="5379" max="5379" width="11.5703125" style="2" customWidth="1"/>
    <col min="5380" max="5380" width="11.28515625" style="2" customWidth="1"/>
    <col min="5381" max="5381" width="0" style="2" hidden="1" customWidth="1"/>
    <col min="5382" max="5382" width="12.140625" style="2" customWidth="1"/>
    <col min="5383" max="5632" width="9.140625" style="2"/>
    <col min="5633" max="5633" width="48.28515625" style="2" customWidth="1"/>
    <col min="5634" max="5634" width="9.140625" style="2"/>
    <col min="5635" max="5635" width="11.5703125" style="2" customWidth="1"/>
    <col min="5636" max="5636" width="11.28515625" style="2" customWidth="1"/>
    <col min="5637" max="5637" width="0" style="2" hidden="1" customWidth="1"/>
    <col min="5638" max="5638" width="12.140625" style="2" customWidth="1"/>
    <col min="5639" max="5888" width="9.140625" style="2"/>
    <col min="5889" max="5889" width="48.28515625" style="2" customWidth="1"/>
    <col min="5890" max="5890" width="9.140625" style="2"/>
    <col min="5891" max="5891" width="11.5703125" style="2" customWidth="1"/>
    <col min="5892" max="5892" width="11.28515625" style="2" customWidth="1"/>
    <col min="5893" max="5893" width="0" style="2" hidden="1" customWidth="1"/>
    <col min="5894" max="5894" width="12.140625" style="2" customWidth="1"/>
    <col min="5895" max="6144" width="9.140625" style="2"/>
    <col min="6145" max="6145" width="48.28515625" style="2" customWidth="1"/>
    <col min="6146" max="6146" width="9.140625" style="2"/>
    <col min="6147" max="6147" width="11.5703125" style="2" customWidth="1"/>
    <col min="6148" max="6148" width="11.28515625" style="2" customWidth="1"/>
    <col min="6149" max="6149" width="0" style="2" hidden="1" customWidth="1"/>
    <col min="6150" max="6150" width="12.140625" style="2" customWidth="1"/>
    <col min="6151" max="6400" width="9.140625" style="2"/>
    <col min="6401" max="6401" width="48.28515625" style="2" customWidth="1"/>
    <col min="6402" max="6402" width="9.140625" style="2"/>
    <col min="6403" max="6403" width="11.5703125" style="2" customWidth="1"/>
    <col min="6404" max="6404" width="11.28515625" style="2" customWidth="1"/>
    <col min="6405" max="6405" width="0" style="2" hidden="1" customWidth="1"/>
    <col min="6406" max="6406" width="12.140625" style="2" customWidth="1"/>
    <col min="6407" max="6656" width="9.140625" style="2"/>
    <col min="6657" max="6657" width="48.28515625" style="2" customWidth="1"/>
    <col min="6658" max="6658" width="9.140625" style="2"/>
    <col min="6659" max="6659" width="11.5703125" style="2" customWidth="1"/>
    <col min="6660" max="6660" width="11.28515625" style="2" customWidth="1"/>
    <col min="6661" max="6661" width="0" style="2" hidden="1" customWidth="1"/>
    <col min="6662" max="6662" width="12.140625" style="2" customWidth="1"/>
    <col min="6663" max="6912" width="9.140625" style="2"/>
    <col min="6913" max="6913" width="48.28515625" style="2" customWidth="1"/>
    <col min="6914" max="6914" width="9.140625" style="2"/>
    <col min="6915" max="6915" width="11.5703125" style="2" customWidth="1"/>
    <col min="6916" max="6916" width="11.28515625" style="2" customWidth="1"/>
    <col min="6917" max="6917" width="0" style="2" hidden="1" customWidth="1"/>
    <col min="6918" max="6918" width="12.140625" style="2" customWidth="1"/>
    <col min="6919" max="7168" width="9.140625" style="2"/>
    <col min="7169" max="7169" width="48.28515625" style="2" customWidth="1"/>
    <col min="7170" max="7170" width="9.140625" style="2"/>
    <col min="7171" max="7171" width="11.5703125" style="2" customWidth="1"/>
    <col min="7172" max="7172" width="11.28515625" style="2" customWidth="1"/>
    <col min="7173" max="7173" width="0" style="2" hidden="1" customWidth="1"/>
    <col min="7174" max="7174" width="12.140625" style="2" customWidth="1"/>
    <col min="7175" max="7424" width="9.140625" style="2"/>
    <col min="7425" max="7425" width="48.28515625" style="2" customWidth="1"/>
    <col min="7426" max="7426" width="9.140625" style="2"/>
    <col min="7427" max="7427" width="11.5703125" style="2" customWidth="1"/>
    <col min="7428" max="7428" width="11.28515625" style="2" customWidth="1"/>
    <col min="7429" max="7429" width="0" style="2" hidden="1" customWidth="1"/>
    <col min="7430" max="7430" width="12.140625" style="2" customWidth="1"/>
    <col min="7431" max="7680" width="9.140625" style="2"/>
    <col min="7681" max="7681" width="48.28515625" style="2" customWidth="1"/>
    <col min="7682" max="7682" width="9.140625" style="2"/>
    <col min="7683" max="7683" width="11.5703125" style="2" customWidth="1"/>
    <col min="7684" max="7684" width="11.28515625" style="2" customWidth="1"/>
    <col min="7685" max="7685" width="0" style="2" hidden="1" customWidth="1"/>
    <col min="7686" max="7686" width="12.140625" style="2" customWidth="1"/>
    <col min="7687" max="7936" width="9.140625" style="2"/>
    <col min="7937" max="7937" width="48.28515625" style="2" customWidth="1"/>
    <col min="7938" max="7938" width="9.140625" style="2"/>
    <col min="7939" max="7939" width="11.5703125" style="2" customWidth="1"/>
    <col min="7940" max="7940" width="11.28515625" style="2" customWidth="1"/>
    <col min="7941" max="7941" width="0" style="2" hidden="1" customWidth="1"/>
    <col min="7942" max="7942" width="12.140625" style="2" customWidth="1"/>
    <col min="7943" max="8192" width="9.140625" style="2"/>
    <col min="8193" max="8193" width="48.28515625" style="2" customWidth="1"/>
    <col min="8194" max="8194" width="9.140625" style="2"/>
    <col min="8195" max="8195" width="11.5703125" style="2" customWidth="1"/>
    <col min="8196" max="8196" width="11.28515625" style="2" customWidth="1"/>
    <col min="8197" max="8197" width="0" style="2" hidden="1" customWidth="1"/>
    <col min="8198" max="8198" width="12.140625" style="2" customWidth="1"/>
    <col min="8199" max="8448" width="9.140625" style="2"/>
    <col min="8449" max="8449" width="48.28515625" style="2" customWidth="1"/>
    <col min="8450" max="8450" width="9.140625" style="2"/>
    <col min="8451" max="8451" width="11.5703125" style="2" customWidth="1"/>
    <col min="8452" max="8452" width="11.28515625" style="2" customWidth="1"/>
    <col min="8453" max="8453" width="0" style="2" hidden="1" customWidth="1"/>
    <col min="8454" max="8454" width="12.140625" style="2" customWidth="1"/>
    <col min="8455" max="8704" width="9.140625" style="2"/>
    <col min="8705" max="8705" width="48.28515625" style="2" customWidth="1"/>
    <col min="8706" max="8706" width="9.140625" style="2"/>
    <col min="8707" max="8707" width="11.5703125" style="2" customWidth="1"/>
    <col min="8708" max="8708" width="11.28515625" style="2" customWidth="1"/>
    <col min="8709" max="8709" width="0" style="2" hidden="1" customWidth="1"/>
    <col min="8710" max="8710" width="12.140625" style="2" customWidth="1"/>
    <col min="8711" max="8960" width="9.140625" style="2"/>
    <col min="8961" max="8961" width="48.28515625" style="2" customWidth="1"/>
    <col min="8962" max="8962" width="9.140625" style="2"/>
    <col min="8963" max="8963" width="11.5703125" style="2" customWidth="1"/>
    <col min="8964" max="8964" width="11.28515625" style="2" customWidth="1"/>
    <col min="8965" max="8965" width="0" style="2" hidden="1" customWidth="1"/>
    <col min="8966" max="8966" width="12.140625" style="2" customWidth="1"/>
    <col min="8967" max="9216" width="9.140625" style="2"/>
    <col min="9217" max="9217" width="48.28515625" style="2" customWidth="1"/>
    <col min="9218" max="9218" width="9.140625" style="2"/>
    <col min="9219" max="9219" width="11.5703125" style="2" customWidth="1"/>
    <col min="9220" max="9220" width="11.28515625" style="2" customWidth="1"/>
    <col min="9221" max="9221" width="0" style="2" hidden="1" customWidth="1"/>
    <col min="9222" max="9222" width="12.140625" style="2" customWidth="1"/>
    <col min="9223" max="9472" width="9.140625" style="2"/>
    <col min="9473" max="9473" width="48.28515625" style="2" customWidth="1"/>
    <col min="9474" max="9474" width="9.140625" style="2"/>
    <col min="9475" max="9475" width="11.5703125" style="2" customWidth="1"/>
    <col min="9476" max="9476" width="11.28515625" style="2" customWidth="1"/>
    <col min="9477" max="9477" width="0" style="2" hidden="1" customWidth="1"/>
    <col min="9478" max="9478" width="12.140625" style="2" customWidth="1"/>
    <col min="9479" max="9728" width="9.140625" style="2"/>
    <col min="9729" max="9729" width="48.28515625" style="2" customWidth="1"/>
    <col min="9730" max="9730" width="9.140625" style="2"/>
    <col min="9731" max="9731" width="11.5703125" style="2" customWidth="1"/>
    <col min="9732" max="9732" width="11.28515625" style="2" customWidth="1"/>
    <col min="9733" max="9733" width="0" style="2" hidden="1" customWidth="1"/>
    <col min="9734" max="9734" width="12.140625" style="2" customWidth="1"/>
    <col min="9735" max="9984" width="9.140625" style="2"/>
    <col min="9985" max="9985" width="48.28515625" style="2" customWidth="1"/>
    <col min="9986" max="9986" width="9.140625" style="2"/>
    <col min="9987" max="9987" width="11.5703125" style="2" customWidth="1"/>
    <col min="9988" max="9988" width="11.28515625" style="2" customWidth="1"/>
    <col min="9989" max="9989" width="0" style="2" hidden="1" customWidth="1"/>
    <col min="9990" max="9990" width="12.140625" style="2" customWidth="1"/>
    <col min="9991" max="10240" width="9.140625" style="2"/>
    <col min="10241" max="10241" width="48.28515625" style="2" customWidth="1"/>
    <col min="10242" max="10242" width="9.140625" style="2"/>
    <col min="10243" max="10243" width="11.5703125" style="2" customWidth="1"/>
    <col min="10244" max="10244" width="11.28515625" style="2" customWidth="1"/>
    <col min="10245" max="10245" width="0" style="2" hidden="1" customWidth="1"/>
    <col min="10246" max="10246" width="12.140625" style="2" customWidth="1"/>
    <col min="10247" max="10496" width="9.140625" style="2"/>
    <col min="10497" max="10497" width="48.28515625" style="2" customWidth="1"/>
    <col min="10498" max="10498" width="9.140625" style="2"/>
    <col min="10499" max="10499" width="11.5703125" style="2" customWidth="1"/>
    <col min="10500" max="10500" width="11.28515625" style="2" customWidth="1"/>
    <col min="10501" max="10501" width="0" style="2" hidden="1" customWidth="1"/>
    <col min="10502" max="10502" width="12.140625" style="2" customWidth="1"/>
    <col min="10503" max="10752" width="9.140625" style="2"/>
    <col min="10753" max="10753" width="48.28515625" style="2" customWidth="1"/>
    <col min="10754" max="10754" width="9.140625" style="2"/>
    <col min="10755" max="10755" width="11.5703125" style="2" customWidth="1"/>
    <col min="10756" max="10756" width="11.28515625" style="2" customWidth="1"/>
    <col min="10757" max="10757" width="0" style="2" hidden="1" customWidth="1"/>
    <col min="10758" max="10758" width="12.140625" style="2" customWidth="1"/>
    <col min="10759" max="11008" width="9.140625" style="2"/>
    <col min="11009" max="11009" width="48.28515625" style="2" customWidth="1"/>
    <col min="11010" max="11010" width="9.140625" style="2"/>
    <col min="11011" max="11011" width="11.5703125" style="2" customWidth="1"/>
    <col min="11012" max="11012" width="11.28515625" style="2" customWidth="1"/>
    <col min="11013" max="11013" width="0" style="2" hidden="1" customWidth="1"/>
    <col min="11014" max="11014" width="12.140625" style="2" customWidth="1"/>
    <col min="11015" max="11264" width="9.140625" style="2"/>
    <col min="11265" max="11265" width="48.28515625" style="2" customWidth="1"/>
    <col min="11266" max="11266" width="9.140625" style="2"/>
    <col min="11267" max="11267" width="11.5703125" style="2" customWidth="1"/>
    <col min="11268" max="11268" width="11.28515625" style="2" customWidth="1"/>
    <col min="11269" max="11269" width="0" style="2" hidden="1" customWidth="1"/>
    <col min="11270" max="11270" width="12.140625" style="2" customWidth="1"/>
    <col min="11271" max="11520" width="9.140625" style="2"/>
    <col min="11521" max="11521" width="48.28515625" style="2" customWidth="1"/>
    <col min="11522" max="11522" width="9.140625" style="2"/>
    <col min="11523" max="11523" width="11.5703125" style="2" customWidth="1"/>
    <col min="11524" max="11524" width="11.28515625" style="2" customWidth="1"/>
    <col min="11525" max="11525" width="0" style="2" hidden="1" customWidth="1"/>
    <col min="11526" max="11526" width="12.140625" style="2" customWidth="1"/>
    <col min="11527" max="11776" width="9.140625" style="2"/>
    <col min="11777" max="11777" width="48.28515625" style="2" customWidth="1"/>
    <col min="11778" max="11778" width="9.140625" style="2"/>
    <col min="11779" max="11779" width="11.5703125" style="2" customWidth="1"/>
    <col min="11780" max="11780" width="11.28515625" style="2" customWidth="1"/>
    <col min="11781" max="11781" width="0" style="2" hidden="1" customWidth="1"/>
    <col min="11782" max="11782" width="12.140625" style="2" customWidth="1"/>
    <col min="11783" max="12032" width="9.140625" style="2"/>
    <col min="12033" max="12033" width="48.28515625" style="2" customWidth="1"/>
    <col min="12034" max="12034" width="9.140625" style="2"/>
    <col min="12035" max="12035" width="11.5703125" style="2" customWidth="1"/>
    <col min="12036" max="12036" width="11.28515625" style="2" customWidth="1"/>
    <col min="12037" max="12037" width="0" style="2" hidden="1" customWidth="1"/>
    <col min="12038" max="12038" width="12.140625" style="2" customWidth="1"/>
    <col min="12039" max="12288" width="9.140625" style="2"/>
    <col min="12289" max="12289" width="48.28515625" style="2" customWidth="1"/>
    <col min="12290" max="12290" width="9.140625" style="2"/>
    <col min="12291" max="12291" width="11.5703125" style="2" customWidth="1"/>
    <col min="12292" max="12292" width="11.28515625" style="2" customWidth="1"/>
    <col min="12293" max="12293" width="0" style="2" hidden="1" customWidth="1"/>
    <col min="12294" max="12294" width="12.140625" style="2" customWidth="1"/>
    <col min="12295" max="12544" width="9.140625" style="2"/>
    <col min="12545" max="12545" width="48.28515625" style="2" customWidth="1"/>
    <col min="12546" max="12546" width="9.140625" style="2"/>
    <col min="12547" max="12547" width="11.5703125" style="2" customWidth="1"/>
    <col min="12548" max="12548" width="11.28515625" style="2" customWidth="1"/>
    <col min="12549" max="12549" width="0" style="2" hidden="1" customWidth="1"/>
    <col min="12550" max="12550" width="12.140625" style="2" customWidth="1"/>
    <col min="12551" max="12800" width="9.140625" style="2"/>
    <col min="12801" max="12801" width="48.28515625" style="2" customWidth="1"/>
    <col min="12802" max="12802" width="9.140625" style="2"/>
    <col min="12803" max="12803" width="11.5703125" style="2" customWidth="1"/>
    <col min="12804" max="12804" width="11.28515625" style="2" customWidth="1"/>
    <col min="12805" max="12805" width="0" style="2" hidden="1" customWidth="1"/>
    <col min="12806" max="12806" width="12.140625" style="2" customWidth="1"/>
    <col min="12807" max="13056" width="9.140625" style="2"/>
    <col min="13057" max="13057" width="48.28515625" style="2" customWidth="1"/>
    <col min="13058" max="13058" width="9.140625" style="2"/>
    <col min="13059" max="13059" width="11.5703125" style="2" customWidth="1"/>
    <col min="13060" max="13060" width="11.28515625" style="2" customWidth="1"/>
    <col min="13061" max="13061" width="0" style="2" hidden="1" customWidth="1"/>
    <col min="13062" max="13062" width="12.140625" style="2" customWidth="1"/>
    <col min="13063" max="13312" width="9.140625" style="2"/>
    <col min="13313" max="13313" width="48.28515625" style="2" customWidth="1"/>
    <col min="13314" max="13314" width="9.140625" style="2"/>
    <col min="13315" max="13315" width="11.5703125" style="2" customWidth="1"/>
    <col min="13316" max="13316" width="11.28515625" style="2" customWidth="1"/>
    <col min="13317" max="13317" width="0" style="2" hidden="1" customWidth="1"/>
    <col min="13318" max="13318" width="12.140625" style="2" customWidth="1"/>
    <col min="13319" max="13568" width="9.140625" style="2"/>
    <col min="13569" max="13569" width="48.28515625" style="2" customWidth="1"/>
    <col min="13570" max="13570" width="9.140625" style="2"/>
    <col min="13571" max="13571" width="11.5703125" style="2" customWidth="1"/>
    <col min="13572" max="13572" width="11.28515625" style="2" customWidth="1"/>
    <col min="13573" max="13573" width="0" style="2" hidden="1" customWidth="1"/>
    <col min="13574" max="13574" width="12.140625" style="2" customWidth="1"/>
    <col min="13575" max="13824" width="9.140625" style="2"/>
    <col min="13825" max="13825" width="48.28515625" style="2" customWidth="1"/>
    <col min="13826" max="13826" width="9.140625" style="2"/>
    <col min="13827" max="13827" width="11.5703125" style="2" customWidth="1"/>
    <col min="13828" max="13828" width="11.28515625" style="2" customWidth="1"/>
    <col min="13829" max="13829" width="0" style="2" hidden="1" customWidth="1"/>
    <col min="13830" max="13830" width="12.140625" style="2" customWidth="1"/>
    <col min="13831" max="14080" width="9.140625" style="2"/>
    <col min="14081" max="14081" width="48.28515625" style="2" customWidth="1"/>
    <col min="14082" max="14082" width="9.140625" style="2"/>
    <col min="14083" max="14083" width="11.5703125" style="2" customWidth="1"/>
    <col min="14084" max="14084" width="11.28515625" style="2" customWidth="1"/>
    <col min="14085" max="14085" width="0" style="2" hidden="1" customWidth="1"/>
    <col min="14086" max="14086" width="12.140625" style="2" customWidth="1"/>
    <col min="14087" max="14336" width="9.140625" style="2"/>
    <col min="14337" max="14337" width="48.28515625" style="2" customWidth="1"/>
    <col min="14338" max="14338" width="9.140625" style="2"/>
    <col min="14339" max="14339" width="11.5703125" style="2" customWidth="1"/>
    <col min="14340" max="14340" width="11.28515625" style="2" customWidth="1"/>
    <col min="14341" max="14341" width="0" style="2" hidden="1" customWidth="1"/>
    <col min="14342" max="14342" width="12.140625" style="2" customWidth="1"/>
    <col min="14343" max="14592" width="9.140625" style="2"/>
    <col min="14593" max="14593" width="48.28515625" style="2" customWidth="1"/>
    <col min="14594" max="14594" width="9.140625" style="2"/>
    <col min="14595" max="14595" width="11.5703125" style="2" customWidth="1"/>
    <col min="14596" max="14596" width="11.28515625" style="2" customWidth="1"/>
    <col min="14597" max="14597" width="0" style="2" hidden="1" customWidth="1"/>
    <col min="14598" max="14598" width="12.140625" style="2" customWidth="1"/>
    <col min="14599" max="14848" width="9.140625" style="2"/>
    <col min="14849" max="14849" width="48.28515625" style="2" customWidth="1"/>
    <col min="14850" max="14850" width="9.140625" style="2"/>
    <col min="14851" max="14851" width="11.5703125" style="2" customWidth="1"/>
    <col min="14852" max="14852" width="11.28515625" style="2" customWidth="1"/>
    <col min="14853" max="14853" width="0" style="2" hidden="1" customWidth="1"/>
    <col min="14854" max="14854" width="12.140625" style="2" customWidth="1"/>
    <col min="14855" max="15104" width="9.140625" style="2"/>
    <col min="15105" max="15105" width="48.28515625" style="2" customWidth="1"/>
    <col min="15106" max="15106" width="9.140625" style="2"/>
    <col min="15107" max="15107" width="11.5703125" style="2" customWidth="1"/>
    <col min="15108" max="15108" width="11.28515625" style="2" customWidth="1"/>
    <col min="15109" max="15109" width="0" style="2" hidden="1" customWidth="1"/>
    <col min="15110" max="15110" width="12.140625" style="2" customWidth="1"/>
    <col min="15111" max="15360" width="9.140625" style="2"/>
    <col min="15361" max="15361" width="48.28515625" style="2" customWidth="1"/>
    <col min="15362" max="15362" width="9.140625" style="2"/>
    <col min="15363" max="15363" width="11.5703125" style="2" customWidth="1"/>
    <col min="15364" max="15364" width="11.28515625" style="2" customWidth="1"/>
    <col min="15365" max="15365" width="0" style="2" hidden="1" customWidth="1"/>
    <col min="15366" max="15366" width="12.140625" style="2" customWidth="1"/>
    <col min="15367" max="15616" width="9.140625" style="2"/>
    <col min="15617" max="15617" width="48.28515625" style="2" customWidth="1"/>
    <col min="15618" max="15618" width="9.140625" style="2"/>
    <col min="15619" max="15619" width="11.5703125" style="2" customWidth="1"/>
    <col min="15620" max="15620" width="11.28515625" style="2" customWidth="1"/>
    <col min="15621" max="15621" width="0" style="2" hidden="1" customWidth="1"/>
    <col min="15622" max="15622" width="12.140625" style="2" customWidth="1"/>
    <col min="15623" max="15872" width="9.140625" style="2"/>
    <col min="15873" max="15873" width="48.28515625" style="2" customWidth="1"/>
    <col min="15874" max="15874" width="9.140625" style="2"/>
    <col min="15875" max="15875" width="11.5703125" style="2" customWidth="1"/>
    <col min="15876" max="15876" width="11.28515625" style="2" customWidth="1"/>
    <col min="15877" max="15877" width="0" style="2" hidden="1" customWidth="1"/>
    <col min="15878" max="15878" width="12.140625" style="2" customWidth="1"/>
    <col min="15879" max="16128" width="9.140625" style="2"/>
    <col min="16129" max="16129" width="48.28515625" style="2" customWidth="1"/>
    <col min="16130" max="16130" width="9.140625" style="2"/>
    <col min="16131" max="16131" width="11.5703125" style="2" customWidth="1"/>
    <col min="16132" max="16132" width="11.28515625" style="2" customWidth="1"/>
    <col min="16133" max="16133" width="0" style="2" hidden="1" customWidth="1"/>
    <col min="16134" max="16134" width="12.140625" style="2" customWidth="1"/>
    <col min="16135" max="16384" width="9.140625" style="2"/>
  </cols>
  <sheetData>
    <row r="1" spans="1:6">
      <c r="A1" s="150"/>
      <c r="B1" s="150"/>
      <c r="C1" s="150"/>
      <c r="D1" s="150"/>
      <c r="E1" s="150"/>
      <c r="F1" s="150"/>
    </row>
    <row r="2" spans="1:6">
      <c r="A2" s="150" t="s">
        <v>173</v>
      </c>
      <c r="B2" s="150"/>
      <c r="C2" s="150"/>
      <c r="D2" s="150"/>
      <c r="E2" s="150"/>
      <c r="F2" s="150"/>
    </row>
    <row r="3" spans="1:6" ht="15.75">
      <c r="A3" s="147" t="s">
        <v>136</v>
      </c>
      <c r="B3" s="148"/>
      <c r="C3" s="148"/>
      <c r="D3" s="148"/>
      <c r="E3" s="148"/>
      <c r="F3" s="149"/>
    </row>
    <row r="4" spans="1:6" ht="15.75" customHeight="1">
      <c r="A4" s="147" t="s">
        <v>174</v>
      </c>
      <c r="B4" s="148"/>
      <c r="C4" s="148"/>
      <c r="D4" s="148"/>
      <c r="E4" s="148"/>
      <c r="F4" s="149"/>
    </row>
    <row r="5" spans="1:6" ht="15.75" customHeight="1">
      <c r="A5" s="71"/>
      <c r="B5" s="72"/>
      <c r="C5" s="72"/>
      <c r="D5" s="72"/>
      <c r="E5" s="72"/>
      <c r="F5" s="73"/>
    </row>
    <row r="6" spans="1:6" ht="15.75" customHeight="1">
      <c r="A6" s="71"/>
      <c r="B6" s="72"/>
      <c r="C6" s="72"/>
      <c r="D6" s="72"/>
      <c r="E6" s="72"/>
      <c r="F6" s="73"/>
    </row>
    <row r="7" spans="1:6" ht="15.75" customHeight="1">
      <c r="A7" s="71"/>
      <c r="B7" s="72"/>
      <c r="C7" s="72"/>
      <c r="D7" s="72"/>
      <c r="E7" s="72"/>
      <c r="F7" s="73" t="s">
        <v>220</v>
      </c>
    </row>
    <row r="8" spans="1:6" ht="32.25" customHeight="1">
      <c r="A8" s="12" t="s">
        <v>25</v>
      </c>
      <c r="B8" s="13" t="s">
        <v>140</v>
      </c>
      <c r="C8" s="60" t="s">
        <v>27</v>
      </c>
      <c r="D8" s="60" t="s">
        <v>28</v>
      </c>
      <c r="E8" s="60" t="s">
        <v>29</v>
      </c>
      <c r="F8" s="61" t="s">
        <v>30</v>
      </c>
    </row>
    <row r="9" spans="1:6">
      <c r="A9" s="24" t="s">
        <v>143</v>
      </c>
      <c r="B9" s="62" t="s">
        <v>144</v>
      </c>
      <c r="C9" s="69">
        <v>18916837</v>
      </c>
      <c r="D9" s="69">
        <v>0</v>
      </c>
      <c r="E9" s="69"/>
      <c r="F9" s="69">
        <v>18916837</v>
      </c>
    </row>
    <row r="10" spans="1:6" ht="28.5" customHeight="1">
      <c r="A10" s="28" t="s">
        <v>145</v>
      </c>
      <c r="B10" s="38" t="s">
        <v>146</v>
      </c>
      <c r="C10" s="53">
        <f>SUM(C9)</f>
        <v>18916837</v>
      </c>
      <c r="D10" s="69">
        <v>0</v>
      </c>
      <c r="E10" s="52"/>
      <c r="F10" s="53">
        <f>SUM(F9)</f>
        <v>18916837</v>
      </c>
    </row>
    <row r="11" spans="1:6">
      <c r="A11" s="20" t="s">
        <v>147</v>
      </c>
      <c r="B11" s="29" t="s">
        <v>148</v>
      </c>
      <c r="C11" s="52">
        <v>1438000</v>
      </c>
      <c r="D11" s="70">
        <v>0</v>
      </c>
      <c r="E11" s="52"/>
      <c r="F11" s="52">
        <v>1438000</v>
      </c>
    </row>
    <row r="12" spans="1:6">
      <c r="A12" s="20" t="s">
        <v>149</v>
      </c>
      <c r="B12" s="29" t="s">
        <v>150</v>
      </c>
      <c r="C12" s="52">
        <v>1500000</v>
      </c>
      <c r="D12" s="70">
        <v>0</v>
      </c>
      <c r="E12" s="52"/>
      <c r="F12" s="52">
        <v>1500000</v>
      </c>
    </row>
    <row r="13" spans="1:6">
      <c r="A13" s="20" t="s">
        <v>151</v>
      </c>
      <c r="B13" s="29" t="s">
        <v>152</v>
      </c>
      <c r="C13" s="52">
        <v>925000</v>
      </c>
      <c r="D13" s="70">
        <v>0</v>
      </c>
      <c r="E13" s="52"/>
      <c r="F13" s="52">
        <v>925000</v>
      </c>
    </row>
    <row r="14" spans="1:6">
      <c r="A14" s="28" t="s">
        <v>153</v>
      </c>
      <c r="B14" s="38" t="s">
        <v>154</v>
      </c>
      <c r="C14" s="53">
        <f>SUM(C11:C13)</f>
        <v>3863000</v>
      </c>
      <c r="D14" s="69">
        <v>0</v>
      </c>
      <c r="E14" s="53"/>
      <c r="F14" s="53">
        <f>SUM(F11:F13)</f>
        <v>3863000</v>
      </c>
    </row>
    <row r="15" spans="1:6">
      <c r="A15" s="31" t="s">
        <v>155</v>
      </c>
      <c r="B15" s="29" t="s">
        <v>156</v>
      </c>
      <c r="C15" s="52">
        <v>5635397</v>
      </c>
      <c r="D15" s="70">
        <v>0</v>
      </c>
      <c r="E15" s="52"/>
      <c r="F15" s="52">
        <v>5635397</v>
      </c>
    </row>
    <row r="16" spans="1:6">
      <c r="A16" s="31" t="s">
        <v>157</v>
      </c>
      <c r="B16" s="29" t="s">
        <v>158</v>
      </c>
      <c r="C16" s="52">
        <v>1690485</v>
      </c>
      <c r="D16" s="70">
        <v>0</v>
      </c>
      <c r="E16" s="52"/>
      <c r="F16" s="52">
        <v>1690485</v>
      </c>
    </row>
    <row r="17" spans="1:6">
      <c r="A17" s="31" t="s">
        <v>159</v>
      </c>
      <c r="B17" s="29" t="s">
        <v>160</v>
      </c>
      <c r="C17" s="52">
        <v>1951870</v>
      </c>
      <c r="D17" s="70">
        <v>0</v>
      </c>
      <c r="E17" s="52"/>
      <c r="F17" s="52">
        <v>1951870</v>
      </c>
    </row>
    <row r="18" spans="1:6">
      <c r="A18" s="33" t="s">
        <v>161</v>
      </c>
      <c r="B18" s="38" t="s">
        <v>162</v>
      </c>
      <c r="C18" s="53">
        <f>SUM(C15:C17)</f>
        <v>9277752</v>
      </c>
      <c r="D18" s="69">
        <v>0</v>
      </c>
      <c r="E18" s="53"/>
      <c r="F18" s="53">
        <f>SUM(F15:F17)</f>
        <v>9277752</v>
      </c>
    </row>
    <row r="19" spans="1:6" ht="15.75">
      <c r="A19" s="63" t="s">
        <v>163</v>
      </c>
      <c r="B19" s="64" t="s">
        <v>164</v>
      </c>
      <c r="C19" s="53">
        <f>SUM(C18,C14,C10)</f>
        <v>32057589</v>
      </c>
      <c r="D19" s="69">
        <v>0</v>
      </c>
      <c r="E19" s="53"/>
      <c r="F19" s="53">
        <f>SUM(F18,F14,F10)</f>
        <v>32057589</v>
      </c>
    </row>
    <row r="20" spans="1:6" ht="15.75">
      <c r="A20" s="65" t="s">
        <v>165</v>
      </c>
      <c r="B20" s="64"/>
      <c r="C20" s="53">
        <v>28527486</v>
      </c>
      <c r="D20" s="70">
        <v>0</v>
      </c>
      <c r="E20" s="53"/>
      <c r="F20" s="53">
        <v>28527486</v>
      </c>
    </row>
    <row r="21" spans="1:6" ht="15.75">
      <c r="A21" s="65" t="s">
        <v>166</v>
      </c>
      <c r="B21" s="64"/>
      <c r="C21" s="53">
        <v>-28527486</v>
      </c>
      <c r="D21" s="70">
        <v>0</v>
      </c>
      <c r="E21" s="53"/>
      <c r="F21" s="53">
        <v>-28527486</v>
      </c>
    </row>
    <row r="22" spans="1:6" ht="25.5">
      <c r="A22" s="20" t="s">
        <v>167</v>
      </c>
      <c r="B22" s="20" t="s">
        <v>168</v>
      </c>
      <c r="C22" s="52">
        <v>31220594</v>
      </c>
      <c r="D22" s="70">
        <v>0</v>
      </c>
      <c r="E22" s="52"/>
      <c r="F22" s="52">
        <v>31220594</v>
      </c>
    </row>
    <row r="23" spans="1:6">
      <c r="A23" s="24" t="s">
        <v>169</v>
      </c>
      <c r="B23" s="24" t="s">
        <v>170</v>
      </c>
      <c r="C23" s="53">
        <f>SUM(C22)</f>
        <v>31220594</v>
      </c>
      <c r="D23" s="69">
        <v>0</v>
      </c>
      <c r="E23" s="53"/>
      <c r="F23" s="53">
        <f>SUM(F22)</f>
        <v>31220594</v>
      </c>
    </row>
    <row r="24" spans="1:6" ht="15.75">
      <c r="A24" s="66" t="s">
        <v>171</v>
      </c>
      <c r="B24" s="67" t="s">
        <v>172</v>
      </c>
      <c r="C24" s="53">
        <f>SUM(C23)</f>
        <v>31220594</v>
      </c>
      <c r="D24" s="69">
        <v>0</v>
      </c>
      <c r="E24" s="53"/>
      <c r="F24" s="53">
        <f>SUM(F23)</f>
        <v>31220594</v>
      </c>
    </row>
    <row r="25" spans="1:6" ht="15.75">
      <c r="A25" s="65" t="s">
        <v>21</v>
      </c>
      <c r="B25" s="68"/>
      <c r="C25" s="53">
        <f>SUM(C19+C24)</f>
        <v>63278183</v>
      </c>
      <c r="D25" s="69">
        <v>0</v>
      </c>
      <c r="E25" s="53"/>
      <c r="F25" s="53">
        <f>SUM(F19+F24)</f>
        <v>63278183</v>
      </c>
    </row>
  </sheetData>
  <mergeCells count="4">
    <mergeCell ref="A1:F1"/>
    <mergeCell ref="A2:F2"/>
    <mergeCell ref="A3:F3"/>
    <mergeCell ref="A4:F4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activeCell="I23" sqref="I23"/>
    </sheetView>
  </sheetViews>
  <sheetFormatPr defaultRowHeight="15"/>
  <cols>
    <col min="1" max="1" width="67.5703125" style="2" customWidth="1"/>
    <col min="2" max="2" width="28" style="2" customWidth="1"/>
    <col min="3" max="4" width="21.140625" style="2" hidden="1" customWidth="1"/>
    <col min="5" max="5" width="18.42578125" style="2" hidden="1" customWidth="1"/>
    <col min="6" max="256" width="9.140625" style="2"/>
    <col min="257" max="257" width="67.5703125" style="2" customWidth="1"/>
    <col min="258" max="258" width="28" style="2" customWidth="1"/>
    <col min="259" max="261" width="0" style="2" hidden="1" customWidth="1"/>
    <col min="262" max="512" width="9.140625" style="2"/>
    <col min="513" max="513" width="67.5703125" style="2" customWidth="1"/>
    <col min="514" max="514" width="28" style="2" customWidth="1"/>
    <col min="515" max="517" width="0" style="2" hidden="1" customWidth="1"/>
    <col min="518" max="768" width="9.140625" style="2"/>
    <col min="769" max="769" width="67.5703125" style="2" customWidth="1"/>
    <col min="770" max="770" width="28" style="2" customWidth="1"/>
    <col min="771" max="773" width="0" style="2" hidden="1" customWidth="1"/>
    <col min="774" max="1024" width="9.140625" style="2"/>
    <col min="1025" max="1025" width="67.5703125" style="2" customWidth="1"/>
    <col min="1026" max="1026" width="28" style="2" customWidth="1"/>
    <col min="1027" max="1029" width="0" style="2" hidden="1" customWidth="1"/>
    <col min="1030" max="1280" width="9.140625" style="2"/>
    <col min="1281" max="1281" width="67.5703125" style="2" customWidth="1"/>
    <col min="1282" max="1282" width="28" style="2" customWidth="1"/>
    <col min="1283" max="1285" width="0" style="2" hidden="1" customWidth="1"/>
    <col min="1286" max="1536" width="9.140625" style="2"/>
    <col min="1537" max="1537" width="67.5703125" style="2" customWidth="1"/>
    <col min="1538" max="1538" width="28" style="2" customWidth="1"/>
    <col min="1539" max="1541" width="0" style="2" hidden="1" customWidth="1"/>
    <col min="1542" max="1792" width="9.140625" style="2"/>
    <col min="1793" max="1793" width="67.5703125" style="2" customWidth="1"/>
    <col min="1794" max="1794" width="28" style="2" customWidth="1"/>
    <col min="1795" max="1797" width="0" style="2" hidden="1" customWidth="1"/>
    <col min="1798" max="2048" width="9.140625" style="2"/>
    <col min="2049" max="2049" width="67.5703125" style="2" customWidth="1"/>
    <col min="2050" max="2050" width="28" style="2" customWidth="1"/>
    <col min="2051" max="2053" width="0" style="2" hidden="1" customWidth="1"/>
    <col min="2054" max="2304" width="9.140625" style="2"/>
    <col min="2305" max="2305" width="67.5703125" style="2" customWidth="1"/>
    <col min="2306" max="2306" width="28" style="2" customWidth="1"/>
    <col min="2307" max="2309" width="0" style="2" hidden="1" customWidth="1"/>
    <col min="2310" max="2560" width="9.140625" style="2"/>
    <col min="2561" max="2561" width="67.5703125" style="2" customWidth="1"/>
    <col min="2562" max="2562" width="28" style="2" customWidth="1"/>
    <col min="2563" max="2565" width="0" style="2" hidden="1" customWidth="1"/>
    <col min="2566" max="2816" width="9.140625" style="2"/>
    <col min="2817" max="2817" width="67.5703125" style="2" customWidth="1"/>
    <col min="2818" max="2818" width="28" style="2" customWidth="1"/>
    <col min="2819" max="2821" width="0" style="2" hidden="1" customWidth="1"/>
    <col min="2822" max="3072" width="9.140625" style="2"/>
    <col min="3073" max="3073" width="67.5703125" style="2" customWidth="1"/>
    <col min="3074" max="3074" width="28" style="2" customWidth="1"/>
    <col min="3075" max="3077" width="0" style="2" hidden="1" customWidth="1"/>
    <col min="3078" max="3328" width="9.140625" style="2"/>
    <col min="3329" max="3329" width="67.5703125" style="2" customWidth="1"/>
    <col min="3330" max="3330" width="28" style="2" customWidth="1"/>
    <col min="3331" max="3333" width="0" style="2" hidden="1" customWidth="1"/>
    <col min="3334" max="3584" width="9.140625" style="2"/>
    <col min="3585" max="3585" width="67.5703125" style="2" customWidth="1"/>
    <col min="3586" max="3586" width="28" style="2" customWidth="1"/>
    <col min="3587" max="3589" width="0" style="2" hidden="1" customWidth="1"/>
    <col min="3590" max="3840" width="9.140625" style="2"/>
    <col min="3841" max="3841" width="67.5703125" style="2" customWidth="1"/>
    <col min="3842" max="3842" width="28" style="2" customWidth="1"/>
    <col min="3843" max="3845" width="0" style="2" hidden="1" customWidth="1"/>
    <col min="3846" max="4096" width="9.140625" style="2"/>
    <col min="4097" max="4097" width="67.5703125" style="2" customWidth="1"/>
    <col min="4098" max="4098" width="28" style="2" customWidth="1"/>
    <col min="4099" max="4101" width="0" style="2" hidden="1" customWidth="1"/>
    <col min="4102" max="4352" width="9.140625" style="2"/>
    <col min="4353" max="4353" width="67.5703125" style="2" customWidth="1"/>
    <col min="4354" max="4354" width="28" style="2" customWidth="1"/>
    <col min="4355" max="4357" width="0" style="2" hidden="1" customWidth="1"/>
    <col min="4358" max="4608" width="9.140625" style="2"/>
    <col min="4609" max="4609" width="67.5703125" style="2" customWidth="1"/>
    <col min="4610" max="4610" width="28" style="2" customWidth="1"/>
    <col min="4611" max="4613" width="0" style="2" hidden="1" customWidth="1"/>
    <col min="4614" max="4864" width="9.140625" style="2"/>
    <col min="4865" max="4865" width="67.5703125" style="2" customWidth="1"/>
    <col min="4866" max="4866" width="28" style="2" customWidth="1"/>
    <col min="4867" max="4869" width="0" style="2" hidden="1" customWidth="1"/>
    <col min="4870" max="5120" width="9.140625" style="2"/>
    <col min="5121" max="5121" width="67.5703125" style="2" customWidth="1"/>
    <col min="5122" max="5122" width="28" style="2" customWidth="1"/>
    <col min="5123" max="5125" width="0" style="2" hidden="1" customWidth="1"/>
    <col min="5126" max="5376" width="9.140625" style="2"/>
    <col min="5377" max="5377" width="67.5703125" style="2" customWidth="1"/>
    <col min="5378" max="5378" width="28" style="2" customWidth="1"/>
    <col min="5379" max="5381" width="0" style="2" hidden="1" customWidth="1"/>
    <col min="5382" max="5632" width="9.140625" style="2"/>
    <col min="5633" max="5633" width="67.5703125" style="2" customWidth="1"/>
    <col min="5634" max="5634" width="28" style="2" customWidth="1"/>
    <col min="5635" max="5637" width="0" style="2" hidden="1" customWidth="1"/>
    <col min="5638" max="5888" width="9.140625" style="2"/>
    <col min="5889" max="5889" width="67.5703125" style="2" customWidth="1"/>
    <col min="5890" max="5890" width="28" style="2" customWidth="1"/>
    <col min="5891" max="5893" width="0" style="2" hidden="1" customWidth="1"/>
    <col min="5894" max="6144" width="9.140625" style="2"/>
    <col min="6145" max="6145" width="67.5703125" style="2" customWidth="1"/>
    <col min="6146" max="6146" width="28" style="2" customWidth="1"/>
    <col min="6147" max="6149" width="0" style="2" hidden="1" customWidth="1"/>
    <col min="6150" max="6400" width="9.140625" style="2"/>
    <col min="6401" max="6401" width="67.5703125" style="2" customWidth="1"/>
    <col min="6402" max="6402" width="28" style="2" customWidth="1"/>
    <col min="6403" max="6405" width="0" style="2" hidden="1" customWidth="1"/>
    <col min="6406" max="6656" width="9.140625" style="2"/>
    <col min="6657" max="6657" width="67.5703125" style="2" customWidth="1"/>
    <col min="6658" max="6658" width="28" style="2" customWidth="1"/>
    <col min="6659" max="6661" width="0" style="2" hidden="1" customWidth="1"/>
    <col min="6662" max="6912" width="9.140625" style="2"/>
    <col min="6913" max="6913" width="67.5703125" style="2" customWidth="1"/>
    <col min="6914" max="6914" width="28" style="2" customWidth="1"/>
    <col min="6915" max="6917" width="0" style="2" hidden="1" customWidth="1"/>
    <col min="6918" max="7168" width="9.140625" style="2"/>
    <col min="7169" max="7169" width="67.5703125" style="2" customWidth="1"/>
    <col min="7170" max="7170" width="28" style="2" customWidth="1"/>
    <col min="7171" max="7173" width="0" style="2" hidden="1" customWidth="1"/>
    <col min="7174" max="7424" width="9.140625" style="2"/>
    <col min="7425" max="7425" width="67.5703125" style="2" customWidth="1"/>
    <col min="7426" max="7426" width="28" style="2" customWidth="1"/>
    <col min="7427" max="7429" width="0" style="2" hidden="1" customWidth="1"/>
    <col min="7430" max="7680" width="9.140625" style="2"/>
    <col min="7681" max="7681" width="67.5703125" style="2" customWidth="1"/>
    <col min="7682" max="7682" width="28" style="2" customWidth="1"/>
    <col min="7683" max="7685" width="0" style="2" hidden="1" customWidth="1"/>
    <col min="7686" max="7936" width="9.140625" style="2"/>
    <col min="7937" max="7937" width="67.5703125" style="2" customWidth="1"/>
    <col min="7938" max="7938" width="28" style="2" customWidth="1"/>
    <col min="7939" max="7941" width="0" style="2" hidden="1" customWidth="1"/>
    <col min="7942" max="8192" width="9.140625" style="2"/>
    <col min="8193" max="8193" width="67.5703125" style="2" customWidth="1"/>
    <col min="8194" max="8194" width="28" style="2" customWidth="1"/>
    <col min="8195" max="8197" width="0" style="2" hidden="1" customWidth="1"/>
    <col min="8198" max="8448" width="9.140625" style="2"/>
    <col min="8449" max="8449" width="67.5703125" style="2" customWidth="1"/>
    <col min="8450" max="8450" width="28" style="2" customWidth="1"/>
    <col min="8451" max="8453" width="0" style="2" hidden="1" customWidth="1"/>
    <col min="8454" max="8704" width="9.140625" style="2"/>
    <col min="8705" max="8705" width="67.5703125" style="2" customWidth="1"/>
    <col min="8706" max="8706" width="28" style="2" customWidth="1"/>
    <col min="8707" max="8709" width="0" style="2" hidden="1" customWidth="1"/>
    <col min="8710" max="8960" width="9.140625" style="2"/>
    <col min="8961" max="8961" width="67.5703125" style="2" customWidth="1"/>
    <col min="8962" max="8962" width="28" style="2" customWidth="1"/>
    <col min="8963" max="8965" width="0" style="2" hidden="1" customWidth="1"/>
    <col min="8966" max="9216" width="9.140625" style="2"/>
    <col min="9217" max="9217" width="67.5703125" style="2" customWidth="1"/>
    <col min="9218" max="9218" width="28" style="2" customWidth="1"/>
    <col min="9219" max="9221" width="0" style="2" hidden="1" customWidth="1"/>
    <col min="9222" max="9472" width="9.140625" style="2"/>
    <col min="9473" max="9473" width="67.5703125" style="2" customWidth="1"/>
    <col min="9474" max="9474" width="28" style="2" customWidth="1"/>
    <col min="9475" max="9477" width="0" style="2" hidden="1" customWidth="1"/>
    <col min="9478" max="9728" width="9.140625" style="2"/>
    <col min="9729" max="9729" width="67.5703125" style="2" customWidth="1"/>
    <col min="9730" max="9730" width="28" style="2" customWidth="1"/>
    <col min="9731" max="9733" width="0" style="2" hidden="1" customWidth="1"/>
    <col min="9734" max="9984" width="9.140625" style="2"/>
    <col min="9985" max="9985" width="67.5703125" style="2" customWidth="1"/>
    <col min="9986" max="9986" width="28" style="2" customWidth="1"/>
    <col min="9987" max="9989" width="0" style="2" hidden="1" customWidth="1"/>
    <col min="9990" max="10240" width="9.140625" style="2"/>
    <col min="10241" max="10241" width="67.5703125" style="2" customWidth="1"/>
    <col min="10242" max="10242" width="28" style="2" customWidth="1"/>
    <col min="10243" max="10245" width="0" style="2" hidden="1" customWidth="1"/>
    <col min="10246" max="10496" width="9.140625" style="2"/>
    <col min="10497" max="10497" width="67.5703125" style="2" customWidth="1"/>
    <col min="10498" max="10498" width="28" style="2" customWidth="1"/>
    <col min="10499" max="10501" width="0" style="2" hidden="1" customWidth="1"/>
    <col min="10502" max="10752" width="9.140625" style="2"/>
    <col min="10753" max="10753" width="67.5703125" style="2" customWidth="1"/>
    <col min="10754" max="10754" width="28" style="2" customWidth="1"/>
    <col min="10755" max="10757" width="0" style="2" hidden="1" customWidth="1"/>
    <col min="10758" max="11008" width="9.140625" style="2"/>
    <col min="11009" max="11009" width="67.5703125" style="2" customWidth="1"/>
    <col min="11010" max="11010" width="28" style="2" customWidth="1"/>
    <col min="11011" max="11013" width="0" style="2" hidden="1" customWidth="1"/>
    <col min="11014" max="11264" width="9.140625" style="2"/>
    <col min="11265" max="11265" width="67.5703125" style="2" customWidth="1"/>
    <col min="11266" max="11266" width="28" style="2" customWidth="1"/>
    <col min="11267" max="11269" width="0" style="2" hidden="1" customWidth="1"/>
    <col min="11270" max="11520" width="9.140625" style="2"/>
    <col min="11521" max="11521" width="67.5703125" style="2" customWidth="1"/>
    <col min="11522" max="11522" width="28" style="2" customWidth="1"/>
    <col min="11523" max="11525" width="0" style="2" hidden="1" customWidth="1"/>
    <col min="11526" max="11776" width="9.140625" style="2"/>
    <col min="11777" max="11777" width="67.5703125" style="2" customWidth="1"/>
    <col min="11778" max="11778" width="28" style="2" customWidth="1"/>
    <col min="11779" max="11781" width="0" style="2" hidden="1" customWidth="1"/>
    <col min="11782" max="12032" width="9.140625" style="2"/>
    <col min="12033" max="12033" width="67.5703125" style="2" customWidth="1"/>
    <col min="12034" max="12034" width="28" style="2" customWidth="1"/>
    <col min="12035" max="12037" width="0" style="2" hidden="1" customWidth="1"/>
    <col min="12038" max="12288" width="9.140625" style="2"/>
    <col min="12289" max="12289" width="67.5703125" style="2" customWidth="1"/>
    <col min="12290" max="12290" width="28" style="2" customWidth="1"/>
    <col min="12291" max="12293" width="0" style="2" hidden="1" customWidth="1"/>
    <col min="12294" max="12544" width="9.140625" style="2"/>
    <col min="12545" max="12545" width="67.5703125" style="2" customWidth="1"/>
    <col min="12546" max="12546" width="28" style="2" customWidth="1"/>
    <col min="12547" max="12549" width="0" style="2" hidden="1" customWidth="1"/>
    <col min="12550" max="12800" width="9.140625" style="2"/>
    <col min="12801" max="12801" width="67.5703125" style="2" customWidth="1"/>
    <col min="12802" max="12802" width="28" style="2" customWidth="1"/>
    <col min="12803" max="12805" width="0" style="2" hidden="1" customWidth="1"/>
    <col min="12806" max="13056" width="9.140625" style="2"/>
    <col min="13057" max="13057" width="67.5703125" style="2" customWidth="1"/>
    <col min="13058" max="13058" width="28" style="2" customWidth="1"/>
    <col min="13059" max="13061" width="0" style="2" hidden="1" customWidth="1"/>
    <col min="13062" max="13312" width="9.140625" style="2"/>
    <col min="13313" max="13313" width="67.5703125" style="2" customWidth="1"/>
    <col min="13314" max="13314" width="28" style="2" customWidth="1"/>
    <col min="13315" max="13317" width="0" style="2" hidden="1" customWidth="1"/>
    <col min="13318" max="13568" width="9.140625" style="2"/>
    <col min="13569" max="13569" width="67.5703125" style="2" customWidth="1"/>
    <col min="13570" max="13570" width="28" style="2" customWidth="1"/>
    <col min="13571" max="13573" width="0" style="2" hidden="1" customWidth="1"/>
    <col min="13574" max="13824" width="9.140625" style="2"/>
    <col min="13825" max="13825" width="67.5703125" style="2" customWidth="1"/>
    <col min="13826" max="13826" width="28" style="2" customWidth="1"/>
    <col min="13827" max="13829" width="0" style="2" hidden="1" customWidth="1"/>
    <col min="13830" max="14080" width="9.140625" style="2"/>
    <col min="14081" max="14081" width="67.5703125" style="2" customWidth="1"/>
    <col min="14082" max="14082" width="28" style="2" customWidth="1"/>
    <col min="14083" max="14085" width="0" style="2" hidden="1" customWidth="1"/>
    <col min="14086" max="14336" width="9.140625" style="2"/>
    <col min="14337" max="14337" width="67.5703125" style="2" customWidth="1"/>
    <col min="14338" max="14338" width="28" style="2" customWidth="1"/>
    <col min="14339" max="14341" width="0" style="2" hidden="1" customWidth="1"/>
    <col min="14342" max="14592" width="9.140625" style="2"/>
    <col min="14593" max="14593" width="67.5703125" style="2" customWidth="1"/>
    <col min="14594" max="14594" width="28" style="2" customWidth="1"/>
    <col min="14595" max="14597" width="0" style="2" hidden="1" customWidth="1"/>
    <col min="14598" max="14848" width="9.140625" style="2"/>
    <col min="14849" max="14849" width="67.5703125" style="2" customWidth="1"/>
    <col min="14850" max="14850" width="28" style="2" customWidth="1"/>
    <col min="14851" max="14853" width="0" style="2" hidden="1" customWidth="1"/>
    <col min="14854" max="15104" width="9.140625" style="2"/>
    <col min="15105" max="15105" width="67.5703125" style="2" customWidth="1"/>
    <col min="15106" max="15106" width="28" style="2" customWidth="1"/>
    <col min="15107" max="15109" width="0" style="2" hidden="1" customWidth="1"/>
    <col min="15110" max="15360" width="9.140625" style="2"/>
    <col min="15361" max="15361" width="67.5703125" style="2" customWidth="1"/>
    <col min="15362" max="15362" width="28" style="2" customWidth="1"/>
    <col min="15363" max="15365" width="0" style="2" hidden="1" customWidth="1"/>
    <col min="15366" max="15616" width="9.140625" style="2"/>
    <col min="15617" max="15617" width="67.5703125" style="2" customWidth="1"/>
    <col min="15618" max="15618" width="28" style="2" customWidth="1"/>
    <col min="15619" max="15621" width="0" style="2" hidden="1" customWidth="1"/>
    <col min="15622" max="15872" width="9.140625" style="2"/>
    <col min="15873" max="15873" width="67.5703125" style="2" customWidth="1"/>
    <col min="15874" max="15874" width="28" style="2" customWidth="1"/>
    <col min="15875" max="15877" width="0" style="2" hidden="1" customWidth="1"/>
    <col min="15878" max="16128" width="9.140625" style="2"/>
    <col min="16129" max="16129" width="67.5703125" style="2" customWidth="1"/>
    <col min="16130" max="16130" width="28" style="2" customWidth="1"/>
    <col min="16131" max="16133" width="0" style="2" hidden="1" customWidth="1"/>
    <col min="16134" max="16384" width="9.140625" style="2"/>
  </cols>
  <sheetData>
    <row r="1" spans="1:11">
      <c r="A1" s="143"/>
      <c r="B1" s="143"/>
    </row>
    <row r="2" spans="1:11">
      <c r="A2" s="143" t="s">
        <v>209</v>
      </c>
      <c r="B2" s="143"/>
      <c r="C2" s="1"/>
      <c r="D2" s="1"/>
      <c r="E2" s="1"/>
      <c r="F2" s="1"/>
    </row>
    <row r="3" spans="1:11" ht="15.75">
      <c r="A3" s="147" t="s">
        <v>175</v>
      </c>
      <c r="B3" s="151"/>
      <c r="C3" s="72"/>
      <c r="D3" s="72"/>
      <c r="E3" s="72"/>
      <c r="F3" s="73"/>
    </row>
    <row r="4" spans="1:11" ht="16.5">
      <c r="A4" s="152" t="s">
        <v>176</v>
      </c>
      <c r="B4" s="153"/>
      <c r="C4" s="153"/>
      <c r="D4" s="153"/>
      <c r="E4" s="153"/>
    </row>
    <row r="5" spans="1:11">
      <c r="A5" s="74"/>
    </row>
    <row r="6" spans="1:11">
      <c r="A6" s="74"/>
    </row>
    <row r="7" spans="1:11" ht="66.75" customHeight="1">
      <c r="A7" s="75" t="s">
        <v>177</v>
      </c>
      <c r="B7" s="76" t="s">
        <v>178</v>
      </c>
      <c r="C7" s="77" t="s">
        <v>179</v>
      </c>
      <c r="D7" s="77" t="s">
        <v>179</v>
      </c>
      <c r="E7" s="78" t="s">
        <v>180</v>
      </c>
      <c r="J7" s="79"/>
      <c r="K7" s="79" t="s">
        <v>181</v>
      </c>
    </row>
    <row r="8" spans="1:11">
      <c r="A8" s="77" t="s">
        <v>182</v>
      </c>
      <c r="B8" s="80"/>
      <c r="C8" s="80"/>
      <c r="D8" s="80"/>
      <c r="E8" s="17"/>
    </row>
    <row r="9" spans="1:11">
      <c r="A9" s="77" t="s">
        <v>183</v>
      </c>
      <c r="B9" s="80"/>
      <c r="C9" s="80"/>
      <c r="D9" s="80"/>
      <c r="E9" s="17"/>
    </row>
    <row r="10" spans="1:11">
      <c r="A10" s="77" t="s">
        <v>184</v>
      </c>
      <c r="B10" s="80"/>
      <c r="C10" s="80"/>
      <c r="D10" s="80"/>
      <c r="E10" s="17"/>
    </row>
    <row r="11" spans="1:11">
      <c r="A11" s="77" t="s">
        <v>185</v>
      </c>
      <c r="B11" s="80"/>
      <c r="C11" s="80"/>
      <c r="D11" s="80"/>
      <c r="E11" s="17"/>
    </row>
    <row r="12" spans="1:11">
      <c r="A12" s="81" t="s">
        <v>186</v>
      </c>
      <c r="B12" s="80"/>
      <c r="C12" s="80"/>
      <c r="D12" s="80"/>
      <c r="E12" s="17"/>
    </row>
    <row r="13" spans="1:11">
      <c r="A13" s="77" t="s">
        <v>187</v>
      </c>
      <c r="B13" s="80"/>
      <c r="C13" s="80"/>
      <c r="D13" s="80"/>
      <c r="E13" s="17"/>
    </row>
    <row r="14" spans="1:11" ht="25.5">
      <c r="A14" s="77" t="s">
        <v>188</v>
      </c>
      <c r="B14" s="80"/>
      <c r="C14" s="80"/>
      <c r="D14" s="80"/>
      <c r="E14" s="17"/>
    </row>
    <row r="15" spans="1:11">
      <c r="A15" s="77" t="s">
        <v>189</v>
      </c>
      <c r="B15" s="80"/>
      <c r="C15" s="80"/>
      <c r="D15" s="80"/>
      <c r="E15" s="17"/>
    </row>
    <row r="16" spans="1:11">
      <c r="A16" s="77" t="s">
        <v>190</v>
      </c>
      <c r="B16" s="80">
        <v>1</v>
      </c>
      <c r="C16" s="80"/>
      <c r="D16" s="80"/>
      <c r="E16" s="17"/>
    </row>
    <row r="17" spans="1:5">
      <c r="A17" s="77" t="s">
        <v>191</v>
      </c>
      <c r="B17" s="80"/>
      <c r="C17" s="80"/>
      <c r="D17" s="80"/>
      <c r="E17" s="17"/>
    </row>
    <row r="18" spans="1:5">
      <c r="A18" s="77" t="s">
        <v>192</v>
      </c>
      <c r="B18" s="80"/>
      <c r="C18" s="80"/>
      <c r="D18" s="80"/>
      <c r="E18" s="17"/>
    </row>
    <row r="19" spans="1:5">
      <c r="A19" s="77" t="s">
        <v>193</v>
      </c>
      <c r="B19" s="80"/>
      <c r="C19" s="80"/>
      <c r="D19" s="80"/>
      <c r="E19" s="17"/>
    </row>
    <row r="20" spans="1:5">
      <c r="A20" s="81" t="s">
        <v>194</v>
      </c>
      <c r="B20" s="80">
        <f>SUM(B16:B19)</f>
        <v>1</v>
      </c>
      <c r="C20" s="80"/>
      <c r="D20" s="80"/>
      <c r="E20" s="17"/>
    </row>
    <row r="21" spans="1:5" ht="25.5">
      <c r="A21" s="77" t="s">
        <v>195</v>
      </c>
      <c r="B21" s="80">
        <v>1</v>
      </c>
      <c r="C21" s="80"/>
      <c r="D21" s="80"/>
      <c r="E21" s="17"/>
    </row>
    <row r="22" spans="1:5">
      <c r="A22" s="77" t="s">
        <v>196</v>
      </c>
      <c r="B22" s="80">
        <v>0</v>
      </c>
      <c r="C22" s="80"/>
      <c r="D22" s="80"/>
      <c r="E22" s="17"/>
    </row>
    <row r="23" spans="1:5">
      <c r="A23" s="77" t="s">
        <v>197</v>
      </c>
      <c r="B23" s="80">
        <v>1</v>
      </c>
      <c r="C23" s="80"/>
      <c r="D23" s="80"/>
      <c r="E23" s="17"/>
    </row>
    <row r="24" spans="1:5">
      <c r="A24" s="81" t="s">
        <v>198</v>
      </c>
      <c r="B24" s="80">
        <f>SUM(B21:B23)</f>
        <v>2</v>
      </c>
      <c r="C24" s="80"/>
      <c r="D24" s="80"/>
      <c r="E24" s="17"/>
    </row>
    <row r="25" spans="1:5">
      <c r="A25" s="77" t="s">
        <v>199</v>
      </c>
      <c r="B25" s="80">
        <v>1</v>
      </c>
      <c r="C25" s="80"/>
      <c r="D25" s="80"/>
      <c r="E25" s="17"/>
    </row>
    <row r="26" spans="1:5" ht="21" customHeight="1">
      <c r="A26" s="77" t="s">
        <v>200</v>
      </c>
      <c r="B26" s="80">
        <v>4</v>
      </c>
      <c r="C26" s="80"/>
      <c r="D26" s="80"/>
      <c r="E26" s="17"/>
    </row>
    <row r="27" spans="1:5" ht="25.5">
      <c r="A27" s="77" t="s">
        <v>201</v>
      </c>
      <c r="B27" s="80">
        <v>0</v>
      </c>
      <c r="C27" s="80"/>
      <c r="D27" s="80"/>
      <c r="E27" s="17"/>
    </row>
    <row r="28" spans="1:5">
      <c r="A28" s="81" t="s">
        <v>202</v>
      </c>
      <c r="B28" s="80">
        <f>SUM(B25:B27)</f>
        <v>5</v>
      </c>
      <c r="C28" s="80"/>
      <c r="D28" s="80"/>
      <c r="E28" s="17"/>
    </row>
    <row r="29" spans="1:5" ht="25.5">
      <c r="A29" s="81" t="s">
        <v>203</v>
      </c>
      <c r="B29" s="82">
        <v>2</v>
      </c>
      <c r="C29" s="83"/>
      <c r="D29" s="83"/>
      <c r="E29" s="17"/>
    </row>
    <row r="30" spans="1:5" ht="25.5">
      <c r="A30" s="77" t="s">
        <v>204</v>
      </c>
      <c r="B30" s="80">
        <v>0</v>
      </c>
      <c r="C30" s="80"/>
      <c r="D30" s="80"/>
      <c r="E30" s="17"/>
    </row>
    <row r="31" spans="1:5" ht="38.25">
      <c r="A31" s="77" t="s">
        <v>205</v>
      </c>
      <c r="B31" s="80">
        <v>0</v>
      </c>
      <c r="C31" s="80"/>
      <c r="D31" s="80"/>
      <c r="E31" s="17"/>
    </row>
    <row r="32" spans="1:5" ht="25.5">
      <c r="A32" s="77" t="s">
        <v>206</v>
      </c>
      <c r="B32" s="80">
        <v>0</v>
      </c>
      <c r="C32" s="80"/>
      <c r="D32" s="80"/>
      <c r="E32" s="17"/>
    </row>
    <row r="33" spans="1:5">
      <c r="A33" s="77" t="s">
        <v>207</v>
      </c>
      <c r="B33" s="80">
        <v>0</v>
      </c>
      <c r="C33" s="80"/>
      <c r="D33" s="80"/>
      <c r="E33" s="17"/>
    </row>
    <row r="34" spans="1:5" ht="38.25">
      <c r="A34" s="81" t="s">
        <v>208</v>
      </c>
      <c r="B34" s="80">
        <v>6</v>
      </c>
      <c r="C34" s="80"/>
      <c r="D34" s="80"/>
      <c r="E34" s="17"/>
    </row>
  </sheetData>
  <mergeCells count="4">
    <mergeCell ref="A1:B1"/>
    <mergeCell ref="A2:B2"/>
    <mergeCell ref="A3:B3"/>
    <mergeCell ref="A4:E4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20"/>
  <sheetViews>
    <sheetView workbookViewId="0">
      <selection activeCell="K10" sqref="J9:K10"/>
    </sheetView>
  </sheetViews>
  <sheetFormatPr defaultRowHeight="15"/>
  <cols>
    <col min="1" max="1" width="60.140625" style="2" customWidth="1"/>
    <col min="2" max="2" width="15.28515625" style="2" customWidth="1"/>
    <col min="3" max="3" width="17.7109375" style="6" customWidth="1"/>
    <col min="4" max="4" width="16.7109375" style="2" hidden="1" customWidth="1"/>
    <col min="5" max="5" width="17" style="2" hidden="1" customWidth="1"/>
    <col min="6" max="6" width="13.85546875" style="2" hidden="1" customWidth="1"/>
    <col min="7" max="7" width="10.7109375" style="2" hidden="1" customWidth="1"/>
    <col min="8" max="8" width="11.5703125" style="2" hidden="1" customWidth="1"/>
    <col min="9" max="256" width="9.140625" style="2"/>
    <col min="257" max="257" width="54.28515625" style="2" customWidth="1"/>
    <col min="258" max="258" width="15.28515625" style="2" customWidth="1"/>
    <col min="259" max="259" width="17.7109375" style="2" customWidth="1"/>
    <col min="260" max="264" width="0" style="2" hidden="1" customWidth="1"/>
    <col min="265" max="512" width="9.140625" style="2"/>
    <col min="513" max="513" width="54.28515625" style="2" customWidth="1"/>
    <col min="514" max="514" width="15.28515625" style="2" customWidth="1"/>
    <col min="515" max="515" width="17.7109375" style="2" customWidth="1"/>
    <col min="516" max="520" width="0" style="2" hidden="1" customWidth="1"/>
    <col min="521" max="768" width="9.140625" style="2"/>
    <col min="769" max="769" width="54.28515625" style="2" customWidth="1"/>
    <col min="770" max="770" width="15.28515625" style="2" customWidth="1"/>
    <col min="771" max="771" width="17.7109375" style="2" customWidth="1"/>
    <col min="772" max="776" width="0" style="2" hidden="1" customWidth="1"/>
    <col min="777" max="1024" width="9.140625" style="2"/>
    <col min="1025" max="1025" width="54.28515625" style="2" customWidth="1"/>
    <col min="1026" max="1026" width="15.28515625" style="2" customWidth="1"/>
    <col min="1027" max="1027" width="17.7109375" style="2" customWidth="1"/>
    <col min="1028" max="1032" width="0" style="2" hidden="1" customWidth="1"/>
    <col min="1033" max="1280" width="9.140625" style="2"/>
    <col min="1281" max="1281" width="54.28515625" style="2" customWidth="1"/>
    <col min="1282" max="1282" width="15.28515625" style="2" customWidth="1"/>
    <col min="1283" max="1283" width="17.7109375" style="2" customWidth="1"/>
    <col min="1284" max="1288" width="0" style="2" hidden="1" customWidth="1"/>
    <col min="1289" max="1536" width="9.140625" style="2"/>
    <col min="1537" max="1537" width="54.28515625" style="2" customWidth="1"/>
    <col min="1538" max="1538" width="15.28515625" style="2" customWidth="1"/>
    <col min="1539" max="1539" width="17.7109375" style="2" customWidth="1"/>
    <col min="1540" max="1544" width="0" style="2" hidden="1" customWidth="1"/>
    <col min="1545" max="1792" width="9.140625" style="2"/>
    <col min="1793" max="1793" width="54.28515625" style="2" customWidth="1"/>
    <col min="1794" max="1794" width="15.28515625" style="2" customWidth="1"/>
    <col min="1795" max="1795" width="17.7109375" style="2" customWidth="1"/>
    <col min="1796" max="1800" width="0" style="2" hidden="1" customWidth="1"/>
    <col min="1801" max="2048" width="9.140625" style="2"/>
    <col min="2049" max="2049" width="54.28515625" style="2" customWidth="1"/>
    <col min="2050" max="2050" width="15.28515625" style="2" customWidth="1"/>
    <col min="2051" max="2051" width="17.7109375" style="2" customWidth="1"/>
    <col min="2052" max="2056" width="0" style="2" hidden="1" customWidth="1"/>
    <col min="2057" max="2304" width="9.140625" style="2"/>
    <col min="2305" max="2305" width="54.28515625" style="2" customWidth="1"/>
    <col min="2306" max="2306" width="15.28515625" style="2" customWidth="1"/>
    <col min="2307" max="2307" width="17.7109375" style="2" customWidth="1"/>
    <col min="2308" max="2312" width="0" style="2" hidden="1" customWidth="1"/>
    <col min="2313" max="2560" width="9.140625" style="2"/>
    <col min="2561" max="2561" width="54.28515625" style="2" customWidth="1"/>
    <col min="2562" max="2562" width="15.28515625" style="2" customWidth="1"/>
    <col min="2563" max="2563" width="17.7109375" style="2" customWidth="1"/>
    <col min="2564" max="2568" width="0" style="2" hidden="1" customWidth="1"/>
    <col min="2569" max="2816" width="9.140625" style="2"/>
    <col min="2817" max="2817" width="54.28515625" style="2" customWidth="1"/>
    <col min="2818" max="2818" width="15.28515625" style="2" customWidth="1"/>
    <col min="2819" max="2819" width="17.7109375" style="2" customWidth="1"/>
    <col min="2820" max="2824" width="0" style="2" hidden="1" customWidth="1"/>
    <col min="2825" max="3072" width="9.140625" style="2"/>
    <col min="3073" max="3073" width="54.28515625" style="2" customWidth="1"/>
    <col min="3074" max="3074" width="15.28515625" style="2" customWidth="1"/>
    <col min="3075" max="3075" width="17.7109375" style="2" customWidth="1"/>
    <col min="3076" max="3080" width="0" style="2" hidden="1" customWidth="1"/>
    <col min="3081" max="3328" width="9.140625" style="2"/>
    <col min="3329" max="3329" width="54.28515625" style="2" customWidth="1"/>
    <col min="3330" max="3330" width="15.28515625" style="2" customWidth="1"/>
    <col min="3331" max="3331" width="17.7109375" style="2" customWidth="1"/>
    <col min="3332" max="3336" width="0" style="2" hidden="1" customWidth="1"/>
    <col min="3337" max="3584" width="9.140625" style="2"/>
    <col min="3585" max="3585" width="54.28515625" style="2" customWidth="1"/>
    <col min="3586" max="3586" width="15.28515625" style="2" customWidth="1"/>
    <col min="3587" max="3587" width="17.7109375" style="2" customWidth="1"/>
    <col min="3588" max="3592" width="0" style="2" hidden="1" customWidth="1"/>
    <col min="3593" max="3840" width="9.140625" style="2"/>
    <col min="3841" max="3841" width="54.28515625" style="2" customWidth="1"/>
    <col min="3842" max="3842" width="15.28515625" style="2" customWidth="1"/>
    <col min="3843" max="3843" width="17.7109375" style="2" customWidth="1"/>
    <col min="3844" max="3848" width="0" style="2" hidden="1" customWidth="1"/>
    <col min="3849" max="4096" width="9.140625" style="2"/>
    <col min="4097" max="4097" width="54.28515625" style="2" customWidth="1"/>
    <col min="4098" max="4098" width="15.28515625" style="2" customWidth="1"/>
    <col min="4099" max="4099" width="17.7109375" style="2" customWidth="1"/>
    <col min="4100" max="4104" width="0" style="2" hidden="1" customWidth="1"/>
    <col min="4105" max="4352" width="9.140625" style="2"/>
    <col min="4353" max="4353" width="54.28515625" style="2" customWidth="1"/>
    <col min="4354" max="4354" width="15.28515625" style="2" customWidth="1"/>
    <col min="4355" max="4355" width="17.7109375" style="2" customWidth="1"/>
    <col min="4356" max="4360" width="0" style="2" hidden="1" customWidth="1"/>
    <col min="4361" max="4608" width="9.140625" style="2"/>
    <col min="4609" max="4609" width="54.28515625" style="2" customWidth="1"/>
    <col min="4610" max="4610" width="15.28515625" style="2" customWidth="1"/>
    <col min="4611" max="4611" width="17.7109375" style="2" customWidth="1"/>
    <col min="4612" max="4616" width="0" style="2" hidden="1" customWidth="1"/>
    <col min="4617" max="4864" width="9.140625" style="2"/>
    <col min="4865" max="4865" width="54.28515625" style="2" customWidth="1"/>
    <col min="4866" max="4866" width="15.28515625" style="2" customWidth="1"/>
    <col min="4867" max="4867" width="17.7109375" style="2" customWidth="1"/>
    <col min="4868" max="4872" width="0" style="2" hidden="1" customWidth="1"/>
    <col min="4873" max="5120" width="9.140625" style="2"/>
    <col min="5121" max="5121" width="54.28515625" style="2" customWidth="1"/>
    <col min="5122" max="5122" width="15.28515625" style="2" customWidth="1"/>
    <col min="5123" max="5123" width="17.7109375" style="2" customWidth="1"/>
    <col min="5124" max="5128" width="0" style="2" hidden="1" customWidth="1"/>
    <col min="5129" max="5376" width="9.140625" style="2"/>
    <col min="5377" max="5377" width="54.28515625" style="2" customWidth="1"/>
    <col min="5378" max="5378" width="15.28515625" style="2" customWidth="1"/>
    <col min="5379" max="5379" width="17.7109375" style="2" customWidth="1"/>
    <col min="5380" max="5384" width="0" style="2" hidden="1" customWidth="1"/>
    <col min="5385" max="5632" width="9.140625" style="2"/>
    <col min="5633" max="5633" width="54.28515625" style="2" customWidth="1"/>
    <col min="5634" max="5634" width="15.28515625" style="2" customWidth="1"/>
    <col min="5635" max="5635" width="17.7109375" style="2" customWidth="1"/>
    <col min="5636" max="5640" width="0" style="2" hidden="1" customWidth="1"/>
    <col min="5641" max="5888" width="9.140625" style="2"/>
    <col min="5889" max="5889" width="54.28515625" style="2" customWidth="1"/>
    <col min="5890" max="5890" width="15.28515625" style="2" customWidth="1"/>
    <col min="5891" max="5891" width="17.7109375" style="2" customWidth="1"/>
    <col min="5892" max="5896" width="0" style="2" hidden="1" customWidth="1"/>
    <col min="5897" max="6144" width="9.140625" style="2"/>
    <col min="6145" max="6145" width="54.28515625" style="2" customWidth="1"/>
    <col min="6146" max="6146" width="15.28515625" style="2" customWidth="1"/>
    <col min="6147" max="6147" width="17.7109375" style="2" customWidth="1"/>
    <col min="6148" max="6152" width="0" style="2" hidden="1" customWidth="1"/>
    <col min="6153" max="6400" width="9.140625" style="2"/>
    <col min="6401" max="6401" width="54.28515625" style="2" customWidth="1"/>
    <col min="6402" max="6402" width="15.28515625" style="2" customWidth="1"/>
    <col min="6403" max="6403" width="17.7109375" style="2" customWidth="1"/>
    <col min="6404" max="6408" width="0" style="2" hidden="1" customWidth="1"/>
    <col min="6409" max="6656" width="9.140625" style="2"/>
    <col min="6657" max="6657" width="54.28515625" style="2" customWidth="1"/>
    <col min="6658" max="6658" width="15.28515625" style="2" customWidth="1"/>
    <col min="6659" max="6659" width="17.7109375" style="2" customWidth="1"/>
    <col min="6660" max="6664" width="0" style="2" hidden="1" customWidth="1"/>
    <col min="6665" max="6912" width="9.140625" style="2"/>
    <col min="6913" max="6913" width="54.28515625" style="2" customWidth="1"/>
    <col min="6914" max="6914" width="15.28515625" style="2" customWidth="1"/>
    <col min="6915" max="6915" width="17.7109375" style="2" customWidth="1"/>
    <col min="6916" max="6920" width="0" style="2" hidden="1" customWidth="1"/>
    <col min="6921" max="7168" width="9.140625" style="2"/>
    <col min="7169" max="7169" width="54.28515625" style="2" customWidth="1"/>
    <col min="7170" max="7170" width="15.28515625" style="2" customWidth="1"/>
    <col min="7171" max="7171" width="17.7109375" style="2" customWidth="1"/>
    <col min="7172" max="7176" width="0" style="2" hidden="1" customWidth="1"/>
    <col min="7177" max="7424" width="9.140625" style="2"/>
    <col min="7425" max="7425" width="54.28515625" style="2" customWidth="1"/>
    <col min="7426" max="7426" width="15.28515625" style="2" customWidth="1"/>
    <col min="7427" max="7427" width="17.7109375" style="2" customWidth="1"/>
    <col min="7428" max="7432" width="0" style="2" hidden="1" customWidth="1"/>
    <col min="7433" max="7680" width="9.140625" style="2"/>
    <col min="7681" max="7681" width="54.28515625" style="2" customWidth="1"/>
    <col min="7682" max="7682" width="15.28515625" style="2" customWidth="1"/>
    <col min="7683" max="7683" width="17.7109375" style="2" customWidth="1"/>
    <col min="7684" max="7688" width="0" style="2" hidden="1" customWidth="1"/>
    <col min="7689" max="7936" width="9.140625" style="2"/>
    <col min="7937" max="7937" width="54.28515625" style="2" customWidth="1"/>
    <col min="7938" max="7938" width="15.28515625" style="2" customWidth="1"/>
    <col min="7939" max="7939" width="17.7109375" style="2" customWidth="1"/>
    <col min="7940" max="7944" width="0" style="2" hidden="1" customWidth="1"/>
    <col min="7945" max="8192" width="9.140625" style="2"/>
    <col min="8193" max="8193" width="54.28515625" style="2" customWidth="1"/>
    <col min="8194" max="8194" width="15.28515625" style="2" customWidth="1"/>
    <col min="8195" max="8195" width="17.7109375" style="2" customWidth="1"/>
    <col min="8196" max="8200" width="0" style="2" hidden="1" customWidth="1"/>
    <col min="8201" max="8448" width="9.140625" style="2"/>
    <col min="8449" max="8449" width="54.28515625" style="2" customWidth="1"/>
    <col min="8450" max="8450" width="15.28515625" style="2" customWidth="1"/>
    <col min="8451" max="8451" width="17.7109375" style="2" customWidth="1"/>
    <col min="8452" max="8456" width="0" style="2" hidden="1" customWidth="1"/>
    <col min="8457" max="8704" width="9.140625" style="2"/>
    <col min="8705" max="8705" width="54.28515625" style="2" customWidth="1"/>
    <col min="8706" max="8706" width="15.28515625" style="2" customWidth="1"/>
    <col min="8707" max="8707" width="17.7109375" style="2" customWidth="1"/>
    <col min="8708" max="8712" width="0" style="2" hidden="1" customWidth="1"/>
    <col min="8713" max="8960" width="9.140625" style="2"/>
    <col min="8961" max="8961" width="54.28515625" style="2" customWidth="1"/>
    <col min="8962" max="8962" width="15.28515625" style="2" customWidth="1"/>
    <col min="8963" max="8963" width="17.7109375" style="2" customWidth="1"/>
    <col min="8964" max="8968" width="0" style="2" hidden="1" customWidth="1"/>
    <col min="8969" max="9216" width="9.140625" style="2"/>
    <col min="9217" max="9217" width="54.28515625" style="2" customWidth="1"/>
    <col min="9218" max="9218" width="15.28515625" style="2" customWidth="1"/>
    <col min="9219" max="9219" width="17.7109375" style="2" customWidth="1"/>
    <col min="9220" max="9224" width="0" style="2" hidden="1" customWidth="1"/>
    <col min="9225" max="9472" width="9.140625" style="2"/>
    <col min="9473" max="9473" width="54.28515625" style="2" customWidth="1"/>
    <col min="9474" max="9474" width="15.28515625" style="2" customWidth="1"/>
    <col min="9475" max="9475" width="17.7109375" style="2" customWidth="1"/>
    <col min="9476" max="9480" width="0" style="2" hidden="1" customWidth="1"/>
    <col min="9481" max="9728" width="9.140625" style="2"/>
    <col min="9729" max="9729" width="54.28515625" style="2" customWidth="1"/>
    <col min="9730" max="9730" width="15.28515625" style="2" customWidth="1"/>
    <col min="9731" max="9731" width="17.7109375" style="2" customWidth="1"/>
    <col min="9732" max="9736" width="0" style="2" hidden="1" customWidth="1"/>
    <col min="9737" max="9984" width="9.140625" style="2"/>
    <col min="9985" max="9985" width="54.28515625" style="2" customWidth="1"/>
    <col min="9986" max="9986" width="15.28515625" style="2" customWidth="1"/>
    <col min="9987" max="9987" width="17.7109375" style="2" customWidth="1"/>
    <col min="9988" max="9992" width="0" style="2" hidden="1" customWidth="1"/>
    <col min="9993" max="10240" width="9.140625" style="2"/>
    <col min="10241" max="10241" width="54.28515625" style="2" customWidth="1"/>
    <col min="10242" max="10242" width="15.28515625" style="2" customWidth="1"/>
    <col min="10243" max="10243" width="17.7109375" style="2" customWidth="1"/>
    <col min="10244" max="10248" width="0" style="2" hidden="1" customWidth="1"/>
    <col min="10249" max="10496" width="9.140625" style="2"/>
    <col min="10497" max="10497" width="54.28515625" style="2" customWidth="1"/>
    <col min="10498" max="10498" width="15.28515625" style="2" customWidth="1"/>
    <col min="10499" max="10499" width="17.7109375" style="2" customWidth="1"/>
    <col min="10500" max="10504" width="0" style="2" hidden="1" customWidth="1"/>
    <col min="10505" max="10752" width="9.140625" style="2"/>
    <col min="10753" max="10753" width="54.28515625" style="2" customWidth="1"/>
    <col min="10754" max="10754" width="15.28515625" style="2" customWidth="1"/>
    <col min="10755" max="10755" width="17.7109375" style="2" customWidth="1"/>
    <col min="10756" max="10760" width="0" style="2" hidden="1" customWidth="1"/>
    <col min="10761" max="11008" width="9.140625" style="2"/>
    <col min="11009" max="11009" width="54.28515625" style="2" customWidth="1"/>
    <col min="11010" max="11010" width="15.28515625" style="2" customWidth="1"/>
    <col min="11011" max="11011" width="17.7109375" style="2" customWidth="1"/>
    <col min="11012" max="11016" width="0" style="2" hidden="1" customWidth="1"/>
    <col min="11017" max="11264" width="9.140625" style="2"/>
    <col min="11265" max="11265" width="54.28515625" style="2" customWidth="1"/>
    <col min="11266" max="11266" width="15.28515625" style="2" customWidth="1"/>
    <col min="11267" max="11267" width="17.7109375" style="2" customWidth="1"/>
    <col min="11268" max="11272" width="0" style="2" hidden="1" customWidth="1"/>
    <col min="11273" max="11520" width="9.140625" style="2"/>
    <col min="11521" max="11521" width="54.28515625" style="2" customWidth="1"/>
    <col min="11522" max="11522" width="15.28515625" style="2" customWidth="1"/>
    <col min="11523" max="11523" width="17.7109375" style="2" customWidth="1"/>
    <col min="11524" max="11528" width="0" style="2" hidden="1" customWidth="1"/>
    <col min="11529" max="11776" width="9.140625" style="2"/>
    <col min="11777" max="11777" width="54.28515625" style="2" customWidth="1"/>
    <col min="11778" max="11778" width="15.28515625" style="2" customWidth="1"/>
    <col min="11779" max="11779" width="17.7109375" style="2" customWidth="1"/>
    <col min="11780" max="11784" width="0" style="2" hidden="1" customWidth="1"/>
    <col min="11785" max="12032" width="9.140625" style="2"/>
    <col min="12033" max="12033" width="54.28515625" style="2" customWidth="1"/>
    <col min="12034" max="12034" width="15.28515625" style="2" customWidth="1"/>
    <col min="12035" max="12035" width="17.7109375" style="2" customWidth="1"/>
    <col min="12036" max="12040" width="0" style="2" hidden="1" customWidth="1"/>
    <col min="12041" max="12288" width="9.140625" style="2"/>
    <col min="12289" max="12289" width="54.28515625" style="2" customWidth="1"/>
    <col min="12290" max="12290" width="15.28515625" style="2" customWidth="1"/>
    <col min="12291" max="12291" width="17.7109375" style="2" customWidth="1"/>
    <col min="12292" max="12296" width="0" style="2" hidden="1" customWidth="1"/>
    <col min="12297" max="12544" width="9.140625" style="2"/>
    <col min="12545" max="12545" width="54.28515625" style="2" customWidth="1"/>
    <col min="12546" max="12546" width="15.28515625" style="2" customWidth="1"/>
    <col min="12547" max="12547" width="17.7109375" style="2" customWidth="1"/>
    <col min="12548" max="12552" width="0" style="2" hidden="1" customWidth="1"/>
    <col min="12553" max="12800" width="9.140625" style="2"/>
    <col min="12801" max="12801" width="54.28515625" style="2" customWidth="1"/>
    <col min="12802" max="12802" width="15.28515625" style="2" customWidth="1"/>
    <col min="12803" max="12803" width="17.7109375" style="2" customWidth="1"/>
    <col min="12804" max="12808" width="0" style="2" hidden="1" customWidth="1"/>
    <col min="12809" max="13056" width="9.140625" style="2"/>
    <col min="13057" max="13057" width="54.28515625" style="2" customWidth="1"/>
    <col min="13058" max="13058" width="15.28515625" style="2" customWidth="1"/>
    <col min="13059" max="13059" width="17.7109375" style="2" customWidth="1"/>
    <col min="13060" max="13064" width="0" style="2" hidden="1" customWidth="1"/>
    <col min="13065" max="13312" width="9.140625" style="2"/>
    <col min="13313" max="13313" width="54.28515625" style="2" customWidth="1"/>
    <col min="13314" max="13314" width="15.28515625" style="2" customWidth="1"/>
    <col min="13315" max="13315" width="17.7109375" style="2" customWidth="1"/>
    <col min="13316" max="13320" width="0" style="2" hidden="1" customWidth="1"/>
    <col min="13321" max="13568" width="9.140625" style="2"/>
    <col min="13569" max="13569" width="54.28515625" style="2" customWidth="1"/>
    <col min="13570" max="13570" width="15.28515625" style="2" customWidth="1"/>
    <col min="13571" max="13571" width="17.7109375" style="2" customWidth="1"/>
    <col min="13572" max="13576" width="0" style="2" hidden="1" customWidth="1"/>
    <col min="13577" max="13824" width="9.140625" style="2"/>
    <col min="13825" max="13825" width="54.28515625" style="2" customWidth="1"/>
    <col min="13826" max="13826" width="15.28515625" style="2" customWidth="1"/>
    <col min="13827" max="13827" width="17.7109375" style="2" customWidth="1"/>
    <col min="13828" max="13832" width="0" style="2" hidden="1" customWidth="1"/>
    <col min="13833" max="14080" width="9.140625" style="2"/>
    <col min="14081" max="14081" width="54.28515625" style="2" customWidth="1"/>
    <col min="14082" max="14082" width="15.28515625" style="2" customWidth="1"/>
    <col min="14083" max="14083" width="17.7109375" style="2" customWidth="1"/>
    <col min="14084" max="14088" width="0" style="2" hidden="1" customWidth="1"/>
    <col min="14089" max="14336" width="9.140625" style="2"/>
    <col min="14337" max="14337" width="54.28515625" style="2" customWidth="1"/>
    <col min="14338" max="14338" width="15.28515625" style="2" customWidth="1"/>
    <col min="14339" max="14339" width="17.7109375" style="2" customWidth="1"/>
    <col min="14340" max="14344" width="0" style="2" hidden="1" customWidth="1"/>
    <col min="14345" max="14592" width="9.140625" style="2"/>
    <col min="14593" max="14593" width="54.28515625" style="2" customWidth="1"/>
    <col min="14594" max="14594" width="15.28515625" style="2" customWidth="1"/>
    <col min="14595" max="14595" width="17.7109375" style="2" customWidth="1"/>
    <col min="14596" max="14600" width="0" style="2" hidden="1" customWidth="1"/>
    <col min="14601" max="14848" width="9.140625" style="2"/>
    <col min="14849" max="14849" width="54.28515625" style="2" customWidth="1"/>
    <col min="14850" max="14850" width="15.28515625" style="2" customWidth="1"/>
    <col min="14851" max="14851" width="17.7109375" style="2" customWidth="1"/>
    <col min="14852" max="14856" width="0" style="2" hidden="1" customWidth="1"/>
    <col min="14857" max="15104" width="9.140625" style="2"/>
    <col min="15105" max="15105" width="54.28515625" style="2" customWidth="1"/>
    <col min="15106" max="15106" width="15.28515625" style="2" customWidth="1"/>
    <col min="15107" max="15107" width="17.7109375" style="2" customWidth="1"/>
    <col min="15108" max="15112" width="0" style="2" hidden="1" customWidth="1"/>
    <col min="15113" max="15360" width="9.140625" style="2"/>
    <col min="15361" max="15361" width="54.28515625" style="2" customWidth="1"/>
    <col min="15362" max="15362" width="15.28515625" style="2" customWidth="1"/>
    <col min="15363" max="15363" width="17.7109375" style="2" customWidth="1"/>
    <col min="15364" max="15368" width="0" style="2" hidden="1" customWidth="1"/>
    <col min="15369" max="15616" width="9.140625" style="2"/>
    <col min="15617" max="15617" width="54.28515625" style="2" customWidth="1"/>
    <col min="15618" max="15618" width="15.28515625" style="2" customWidth="1"/>
    <col min="15619" max="15619" width="17.7109375" style="2" customWidth="1"/>
    <col min="15620" max="15624" width="0" style="2" hidden="1" customWidth="1"/>
    <col min="15625" max="15872" width="9.140625" style="2"/>
    <col min="15873" max="15873" width="54.28515625" style="2" customWidth="1"/>
    <col min="15874" max="15874" width="15.28515625" style="2" customWidth="1"/>
    <col min="15875" max="15875" width="17.7109375" style="2" customWidth="1"/>
    <col min="15876" max="15880" width="0" style="2" hidden="1" customWidth="1"/>
    <col min="15881" max="16128" width="9.140625" style="2"/>
    <col min="16129" max="16129" width="54.28515625" style="2" customWidth="1"/>
    <col min="16130" max="16130" width="15.28515625" style="2" customWidth="1"/>
    <col min="16131" max="16131" width="17.7109375" style="2" customWidth="1"/>
    <col min="16132" max="16136" width="0" style="2" hidden="1" customWidth="1"/>
    <col min="16137" max="16384" width="9.140625" style="2"/>
  </cols>
  <sheetData>
    <row r="2" spans="1:8">
      <c r="A2" s="143" t="s">
        <v>218</v>
      </c>
      <c r="B2" s="143"/>
      <c r="C2" s="143"/>
      <c r="D2" s="143"/>
      <c r="E2" s="143"/>
      <c r="F2" s="143"/>
    </row>
    <row r="3" spans="1:8" ht="15.75">
      <c r="A3" s="147" t="s">
        <v>175</v>
      </c>
      <c r="B3" s="148"/>
      <c r="C3" s="148"/>
      <c r="D3" s="148"/>
      <c r="E3" s="148"/>
      <c r="F3" s="149"/>
    </row>
    <row r="4" spans="1:8" ht="16.5">
      <c r="A4" s="152" t="s">
        <v>219</v>
      </c>
      <c r="B4" s="154"/>
      <c r="C4" s="154"/>
      <c r="D4" s="154"/>
      <c r="E4" s="154"/>
      <c r="F4" s="154"/>
      <c r="G4" s="154"/>
      <c r="H4" s="154"/>
    </row>
    <row r="5" spans="1:8" ht="19.5">
      <c r="A5" s="84"/>
      <c r="B5" s="49"/>
      <c r="C5" s="87"/>
      <c r="D5" s="49"/>
      <c r="E5" s="49"/>
      <c r="F5" s="49"/>
      <c r="G5" s="49"/>
      <c r="H5" s="49"/>
    </row>
    <row r="6" spans="1:8" ht="19.5">
      <c r="A6" s="84"/>
      <c r="B6" s="49"/>
      <c r="C6" s="87"/>
      <c r="D6" s="49"/>
      <c r="E6" s="49"/>
      <c r="F6" s="49"/>
      <c r="G6" s="49"/>
      <c r="H6" s="49"/>
    </row>
    <row r="7" spans="1:8" ht="19.5">
      <c r="A7" s="84"/>
      <c r="B7" s="49"/>
      <c r="C7" s="87"/>
      <c r="D7" s="49"/>
      <c r="E7" s="49"/>
      <c r="F7" s="49"/>
      <c r="G7" s="49"/>
      <c r="H7" s="49"/>
    </row>
    <row r="8" spans="1:8">
      <c r="C8" s="6" t="s">
        <v>220</v>
      </c>
    </row>
    <row r="9" spans="1:8" ht="38.25">
      <c r="A9" s="12" t="s">
        <v>25</v>
      </c>
      <c r="B9" s="13" t="s">
        <v>26</v>
      </c>
      <c r="C9" s="54" t="s">
        <v>24</v>
      </c>
      <c r="D9" s="30" t="s">
        <v>210</v>
      </c>
      <c r="E9" s="30" t="s">
        <v>210</v>
      </c>
      <c r="F9" s="30" t="s">
        <v>210</v>
      </c>
      <c r="G9" s="30" t="s">
        <v>210</v>
      </c>
      <c r="H9" s="14" t="s">
        <v>180</v>
      </c>
    </row>
    <row r="10" spans="1:8" s="25" customFormat="1" ht="14.25">
      <c r="A10" s="41" t="s">
        <v>211</v>
      </c>
      <c r="B10" s="62" t="s">
        <v>101</v>
      </c>
      <c r="C10" s="53"/>
      <c r="D10" s="23"/>
      <c r="E10" s="23"/>
      <c r="F10" s="23"/>
      <c r="G10" s="23"/>
      <c r="H10" s="23"/>
    </row>
    <row r="11" spans="1:8">
      <c r="A11" s="31" t="s">
        <v>213</v>
      </c>
      <c r="B11" s="29" t="s">
        <v>101</v>
      </c>
      <c r="C11" s="52">
        <v>250000</v>
      </c>
      <c r="D11" s="17"/>
      <c r="E11" s="17"/>
      <c r="F11" s="17"/>
      <c r="G11" s="17"/>
      <c r="H11" s="17"/>
    </row>
    <row r="12" spans="1:8">
      <c r="A12" s="31" t="s">
        <v>214</v>
      </c>
      <c r="B12" s="29" t="s">
        <v>101</v>
      </c>
      <c r="C12" s="52">
        <v>5605397</v>
      </c>
      <c r="D12" s="17"/>
      <c r="E12" s="17"/>
      <c r="F12" s="17"/>
      <c r="G12" s="17"/>
      <c r="H12" s="17"/>
    </row>
    <row r="13" spans="1:8" ht="24" customHeight="1">
      <c r="A13" s="20" t="s">
        <v>102</v>
      </c>
      <c r="B13" s="29" t="s">
        <v>103</v>
      </c>
      <c r="C13" s="52">
        <v>1554839</v>
      </c>
      <c r="D13" s="17"/>
      <c r="E13" s="17"/>
      <c r="F13" s="17"/>
      <c r="G13" s="17"/>
      <c r="H13" s="17"/>
    </row>
    <row r="14" spans="1:8" ht="22.5" customHeight="1">
      <c r="A14" s="85" t="s">
        <v>104</v>
      </c>
      <c r="B14" s="86" t="s">
        <v>105</v>
      </c>
      <c r="C14" s="53">
        <f>SUM(C11:C13)</f>
        <v>7410236</v>
      </c>
      <c r="D14" s="17"/>
      <c r="E14" s="17"/>
      <c r="F14" s="17"/>
      <c r="G14" s="17"/>
      <c r="H14" s="17"/>
    </row>
    <row r="15" spans="1:8" s="25" customFormat="1" ht="14.25">
      <c r="A15" s="41" t="s">
        <v>106</v>
      </c>
      <c r="B15" s="62" t="s">
        <v>107</v>
      </c>
      <c r="C15" s="53"/>
      <c r="D15" s="23"/>
      <c r="E15" s="23"/>
      <c r="F15" s="23"/>
      <c r="G15" s="23"/>
      <c r="H15" s="23"/>
    </row>
    <row r="16" spans="1:8">
      <c r="A16" s="31" t="s">
        <v>215</v>
      </c>
      <c r="B16" s="29" t="s">
        <v>107</v>
      </c>
      <c r="C16" s="52">
        <v>5118110</v>
      </c>
      <c r="D16" s="17"/>
      <c r="E16" s="17"/>
      <c r="F16" s="17"/>
      <c r="G16" s="17"/>
      <c r="H16" s="17"/>
    </row>
    <row r="17" spans="1:8">
      <c r="A17" s="31" t="s">
        <v>216</v>
      </c>
      <c r="B17" s="29" t="s">
        <v>107</v>
      </c>
      <c r="C17" s="52">
        <v>300000</v>
      </c>
      <c r="D17" s="17"/>
      <c r="E17" s="17"/>
      <c r="F17" s="17"/>
      <c r="G17" s="17"/>
      <c r="H17" s="17"/>
    </row>
    <row r="18" spans="1:8">
      <c r="A18" s="31" t="s">
        <v>217</v>
      </c>
      <c r="B18" s="29" t="s">
        <v>107</v>
      </c>
      <c r="C18" s="52">
        <v>11044291</v>
      </c>
      <c r="D18" s="17"/>
      <c r="E18" s="17"/>
      <c r="F18" s="17"/>
      <c r="G18" s="17"/>
      <c r="H18" s="17"/>
    </row>
    <row r="19" spans="1:8" ht="24.75" customHeight="1">
      <c r="A19" s="31" t="s">
        <v>112</v>
      </c>
      <c r="B19" s="29" t="s">
        <v>113</v>
      </c>
      <c r="C19" s="52">
        <v>4444849</v>
      </c>
      <c r="D19" s="17"/>
      <c r="E19" s="17"/>
      <c r="F19" s="17"/>
      <c r="G19" s="17"/>
      <c r="H19" s="17"/>
    </row>
    <row r="20" spans="1:8" ht="15.75">
      <c r="A20" s="85" t="s">
        <v>114</v>
      </c>
      <c r="B20" s="86" t="s">
        <v>115</v>
      </c>
      <c r="C20" s="53">
        <f>SUM(C16:C19)</f>
        <v>20907250</v>
      </c>
      <c r="D20" s="17"/>
      <c r="E20" s="17"/>
      <c r="F20" s="17"/>
      <c r="G20" s="17"/>
      <c r="H20" s="17"/>
    </row>
  </sheetData>
  <mergeCells count="3">
    <mergeCell ref="A2:F2"/>
    <mergeCell ref="A3:F3"/>
    <mergeCell ref="A4:H4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N31" sqref="M31:N31"/>
    </sheetView>
  </sheetViews>
  <sheetFormatPr defaultRowHeight="15"/>
  <cols>
    <col min="1" max="1" width="37.140625" style="2" customWidth="1"/>
    <col min="2" max="2" width="16.42578125" style="2" customWidth="1"/>
    <col min="3" max="3" width="25.7109375" style="6" customWidth="1"/>
    <col min="4" max="8" width="0" style="2" hidden="1" customWidth="1"/>
    <col min="9" max="256" width="9.140625" style="2"/>
    <col min="257" max="257" width="37.140625" style="2" customWidth="1"/>
    <col min="258" max="258" width="16.42578125" style="2" customWidth="1"/>
    <col min="259" max="259" width="25.7109375" style="2" customWidth="1"/>
    <col min="260" max="264" width="0" style="2" hidden="1" customWidth="1"/>
    <col min="265" max="512" width="9.140625" style="2"/>
    <col min="513" max="513" width="37.140625" style="2" customWidth="1"/>
    <col min="514" max="514" width="16.42578125" style="2" customWidth="1"/>
    <col min="515" max="515" width="25.7109375" style="2" customWidth="1"/>
    <col min="516" max="520" width="0" style="2" hidden="1" customWidth="1"/>
    <col min="521" max="768" width="9.140625" style="2"/>
    <col min="769" max="769" width="37.140625" style="2" customWidth="1"/>
    <col min="770" max="770" width="16.42578125" style="2" customWidth="1"/>
    <col min="771" max="771" width="25.7109375" style="2" customWidth="1"/>
    <col min="772" max="776" width="0" style="2" hidden="1" customWidth="1"/>
    <col min="777" max="1024" width="9.140625" style="2"/>
    <col min="1025" max="1025" width="37.140625" style="2" customWidth="1"/>
    <col min="1026" max="1026" width="16.42578125" style="2" customWidth="1"/>
    <col min="1027" max="1027" width="25.7109375" style="2" customWidth="1"/>
    <col min="1028" max="1032" width="0" style="2" hidden="1" customWidth="1"/>
    <col min="1033" max="1280" width="9.140625" style="2"/>
    <col min="1281" max="1281" width="37.140625" style="2" customWidth="1"/>
    <col min="1282" max="1282" width="16.42578125" style="2" customWidth="1"/>
    <col min="1283" max="1283" width="25.7109375" style="2" customWidth="1"/>
    <col min="1284" max="1288" width="0" style="2" hidden="1" customWidth="1"/>
    <col min="1289" max="1536" width="9.140625" style="2"/>
    <col min="1537" max="1537" width="37.140625" style="2" customWidth="1"/>
    <col min="1538" max="1538" width="16.42578125" style="2" customWidth="1"/>
    <col min="1539" max="1539" width="25.7109375" style="2" customWidth="1"/>
    <col min="1540" max="1544" width="0" style="2" hidden="1" customWidth="1"/>
    <col min="1545" max="1792" width="9.140625" style="2"/>
    <col min="1793" max="1793" width="37.140625" style="2" customWidth="1"/>
    <col min="1794" max="1794" width="16.42578125" style="2" customWidth="1"/>
    <col min="1795" max="1795" width="25.7109375" style="2" customWidth="1"/>
    <col min="1796" max="1800" width="0" style="2" hidden="1" customWidth="1"/>
    <col min="1801" max="2048" width="9.140625" style="2"/>
    <col min="2049" max="2049" width="37.140625" style="2" customWidth="1"/>
    <col min="2050" max="2050" width="16.42578125" style="2" customWidth="1"/>
    <col min="2051" max="2051" width="25.7109375" style="2" customWidth="1"/>
    <col min="2052" max="2056" width="0" style="2" hidden="1" customWidth="1"/>
    <col min="2057" max="2304" width="9.140625" style="2"/>
    <col min="2305" max="2305" width="37.140625" style="2" customWidth="1"/>
    <col min="2306" max="2306" width="16.42578125" style="2" customWidth="1"/>
    <col min="2307" max="2307" width="25.7109375" style="2" customWidth="1"/>
    <col min="2308" max="2312" width="0" style="2" hidden="1" customWidth="1"/>
    <col min="2313" max="2560" width="9.140625" style="2"/>
    <col min="2561" max="2561" width="37.140625" style="2" customWidth="1"/>
    <col min="2562" max="2562" width="16.42578125" style="2" customWidth="1"/>
    <col min="2563" max="2563" width="25.7109375" style="2" customWidth="1"/>
    <col min="2564" max="2568" width="0" style="2" hidden="1" customWidth="1"/>
    <col min="2569" max="2816" width="9.140625" style="2"/>
    <col min="2817" max="2817" width="37.140625" style="2" customWidth="1"/>
    <col min="2818" max="2818" width="16.42578125" style="2" customWidth="1"/>
    <col min="2819" max="2819" width="25.7109375" style="2" customWidth="1"/>
    <col min="2820" max="2824" width="0" style="2" hidden="1" customWidth="1"/>
    <col min="2825" max="3072" width="9.140625" style="2"/>
    <col min="3073" max="3073" width="37.140625" style="2" customWidth="1"/>
    <col min="3074" max="3074" width="16.42578125" style="2" customWidth="1"/>
    <col min="3075" max="3075" width="25.7109375" style="2" customWidth="1"/>
    <col min="3076" max="3080" width="0" style="2" hidden="1" customWidth="1"/>
    <col min="3081" max="3328" width="9.140625" style="2"/>
    <col min="3329" max="3329" width="37.140625" style="2" customWidth="1"/>
    <col min="3330" max="3330" width="16.42578125" style="2" customWidth="1"/>
    <col min="3331" max="3331" width="25.7109375" style="2" customWidth="1"/>
    <col min="3332" max="3336" width="0" style="2" hidden="1" customWidth="1"/>
    <col min="3337" max="3584" width="9.140625" style="2"/>
    <col min="3585" max="3585" width="37.140625" style="2" customWidth="1"/>
    <col min="3586" max="3586" width="16.42578125" style="2" customWidth="1"/>
    <col min="3587" max="3587" width="25.7109375" style="2" customWidth="1"/>
    <col min="3588" max="3592" width="0" style="2" hidden="1" customWidth="1"/>
    <col min="3593" max="3840" width="9.140625" style="2"/>
    <col min="3841" max="3841" width="37.140625" style="2" customWidth="1"/>
    <col min="3842" max="3842" width="16.42578125" style="2" customWidth="1"/>
    <col min="3843" max="3843" width="25.7109375" style="2" customWidth="1"/>
    <col min="3844" max="3848" width="0" style="2" hidden="1" customWidth="1"/>
    <col min="3849" max="4096" width="9.140625" style="2"/>
    <col min="4097" max="4097" width="37.140625" style="2" customWidth="1"/>
    <col min="4098" max="4098" width="16.42578125" style="2" customWidth="1"/>
    <col min="4099" max="4099" width="25.7109375" style="2" customWidth="1"/>
    <col min="4100" max="4104" width="0" style="2" hidden="1" customWidth="1"/>
    <col min="4105" max="4352" width="9.140625" style="2"/>
    <col min="4353" max="4353" width="37.140625" style="2" customWidth="1"/>
    <col min="4354" max="4354" width="16.42578125" style="2" customWidth="1"/>
    <col min="4355" max="4355" width="25.7109375" style="2" customWidth="1"/>
    <col min="4356" max="4360" width="0" style="2" hidden="1" customWidth="1"/>
    <col min="4361" max="4608" width="9.140625" style="2"/>
    <col min="4609" max="4609" width="37.140625" style="2" customWidth="1"/>
    <col min="4610" max="4610" width="16.42578125" style="2" customWidth="1"/>
    <col min="4611" max="4611" width="25.7109375" style="2" customWidth="1"/>
    <col min="4612" max="4616" width="0" style="2" hidden="1" customWidth="1"/>
    <col min="4617" max="4864" width="9.140625" style="2"/>
    <col min="4865" max="4865" width="37.140625" style="2" customWidth="1"/>
    <col min="4866" max="4866" width="16.42578125" style="2" customWidth="1"/>
    <col min="4867" max="4867" width="25.7109375" style="2" customWidth="1"/>
    <col min="4868" max="4872" width="0" style="2" hidden="1" customWidth="1"/>
    <col min="4873" max="5120" width="9.140625" style="2"/>
    <col min="5121" max="5121" width="37.140625" style="2" customWidth="1"/>
    <col min="5122" max="5122" width="16.42578125" style="2" customWidth="1"/>
    <col min="5123" max="5123" width="25.7109375" style="2" customWidth="1"/>
    <col min="5124" max="5128" width="0" style="2" hidden="1" customWidth="1"/>
    <col min="5129" max="5376" width="9.140625" style="2"/>
    <col min="5377" max="5377" width="37.140625" style="2" customWidth="1"/>
    <col min="5378" max="5378" width="16.42578125" style="2" customWidth="1"/>
    <col min="5379" max="5379" width="25.7109375" style="2" customWidth="1"/>
    <col min="5380" max="5384" width="0" style="2" hidden="1" customWidth="1"/>
    <col min="5385" max="5632" width="9.140625" style="2"/>
    <col min="5633" max="5633" width="37.140625" style="2" customWidth="1"/>
    <col min="5634" max="5634" width="16.42578125" style="2" customWidth="1"/>
    <col min="5635" max="5635" width="25.7109375" style="2" customWidth="1"/>
    <col min="5636" max="5640" width="0" style="2" hidden="1" customWidth="1"/>
    <col min="5641" max="5888" width="9.140625" style="2"/>
    <col min="5889" max="5889" width="37.140625" style="2" customWidth="1"/>
    <col min="5890" max="5890" width="16.42578125" style="2" customWidth="1"/>
    <col min="5891" max="5891" width="25.7109375" style="2" customWidth="1"/>
    <col min="5892" max="5896" width="0" style="2" hidden="1" customWidth="1"/>
    <col min="5897" max="6144" width="9.140625" style="2"/>
    <col min="6145" max="6145" width="37.140625" style="2" customWidth="1"/>
    <col min="6146" max="6146" width="16.42578125" style="2" customWidth="1"/>
    <col min="6147" max="6147" width="25.7109375" style="2" customWidth="1"/>
    <col min="6148" max="6152" width="0" style="2" hidden="1" customWidth="1"/>
    <col min="6153" max="6400" width="9.140625" style="2"/>
    <col min="6401" max="6401" width="37.140625" style="2" customWidth="1"/>
    <col min="6402" max="6402" width="16.42578125" style="2" customWidth="1"/>
    <col min="6403" max="6403" width="25.7109375" style="2" customWidth="1"/>
    <col min="6404" max="6408" width="0" style="2" hidden="1" customWidth="1"/>
    <col min="6409" max="6656" width="9.140625" style="2"/>
    <col min="6657" max="6657" width="37.140625" style="2" customWidth="1"/>
    <col min="6658" max="6658" width="16.42578125" style="2" customWidth="1"/>
    <col min="6659" max="6659" width="25.7109375" style="2" customWidth="1"/>
    <col min="6660" max="6664" width="0" style="2" hidden="1" customWidth="1"/>
    <col min="6665" max="6912" width="9.140625" style="2"/>
    <col min="6913" max="6913" width="37.140625" style="2" customWidth="1"/>
    <col min="6914" max="6914" width="16.42578125" style="2" customWidth="1"/>
    <col min="6915" max="6915" width="25.7109375" style="2" customWidth="1"/>
    <col min="6916" max="6920" width="0" style="2" hidden="1" customWidth="1"/>
    <col min="6921" max="7168" width="9.140625" style="2"/>
    <col min="7169" max="7169" width="37.140625" style="2" customWidth="1"/>
    <col min="7170" max="7170" width="16.42578125" style="2" customWidth="1"/>
    <col min="7171" max="7171" width="25.7109375" style="2" customWidth="1"/>
    <col min="7172" max="7176" width="0" style="2" hidden="1" customWidth="1"/>
    <col min="7177" max="7424" width="9.140625" style="2"/>
    <col min="7425" max="7425" width="37.140625" style="2" customWidth="1"/>
    <col min="7426" max="7426" width="16.42578125" style="2" customWidth="1"/>
    <col min="7427" max="7427" width="25.7109375" style="2" customWidth="1"/>
    <col min="7428" max="7432" width="0" style="2" hidden="1" customWidth="1"/>
    <col min="7433" max="7680" width="9.140625" style="2"/>
    <col min="7681" max="7681" width="37.140625" style="2" customWidth="1"/>
    <col min="7682" max="7682" width="16.42578125" style="2" customWidth="1"/>
    <col min="7683" max="7683" width="25.7109375" style="2" customWidth="1"/>
    <col min="7684" max="7688" width="0" style="2" hidden="1" customWidth="1"/>
    <col min="7689" max="7936" width="9.140625" style="2"/>
    <col min="7937" max="7937" width="37.140625" style="2" customWidth="1"/>
    <col min="7938" max="7938" width="16.42578125" style="2" customWidth="1"/>
    <col min="7939" max="7939" width="25.7109375" style="2" customWidth="1"/>
    <col min="7940" max="7944" width="0" style="2" hidden="1" customWidth="1"/>
    <col min="7945" max="8192" width="9.140625" style="2"/>
    <col min="8193" max="8193" width="37.140625" style="2" customWidth="1"/>
    <col min="8194" max="8194" width="16.42578125" style="2" customWidth="1"/>
    <col min="8195" max="8195" width="25.7109375" style="2" customWidth="1"/>
    <col min="8196" max="8200" width="0" style="2" hidden="1" customWidth="1"/>
    <col min="8201" max="8448" width="9.140625" style="2"/>
    <col min="8449" max="8449" width="37.140625" style="2" customWidth="1"/>
    <col min="8450" max="8450" width="16.42578125" style="2" customWidth="1"/>
    <col min="8451" max="8451" width="25.7109375" style="2" customWidth="1"/>
    <col min="8452" max="8456" width="0" style="2" hidden="1" customWidth="1"/>
    <col min="8457" max="8704" width="9.140625" style="2"/>
    <col min="8705" max="8705" width="37.140625" style="2" customWidth="1"/>
    <col min="8706" max="8706" width="16.42578125" style="2" customWidth="1"/>
    <col min="8707" max="8707" width="25.7109375" style="2" customWidth="1"/>
    <col min="8708" max="8712" width="0" style="2" hidden="1" customWidth="1"/>
    <col min="8713" max="8960" width="9.140625" style="2"/>
    <col min="8961" max="8961" width="37.140625" style="2" customWidth="1"/>
    <col min="8962" max="8962" width="16.42578125" style="2" customWidth="1"/>
    <col min="8963" max="8963" width="25.7109375" style="2" customWidth="1"/>
    <col min="8964" max="8968" width="0" style="2" hidden="1" customWidth="1"/>
    <col min="8969" max="9216" width="9.140625" style="2"/>
    <col min="9217" max="9217" width="37.140625" style="2" customWidth="1"/>
    <col min="9218" max="9218" width="16.42578125" style="2" customWidth="1"/>
    <col min="9219" max="9219" width="25.7109375" style="2" customWidth="1"/>
    <col min="9220" max="9224" width="0" style="2" hidden="1" customWidth="1"/>
    <col min="9225" max="9472" width="9.140625" style="2"/>
    <col min="9473" max="9473" width="37.140625" style="2" customWidth="1"/>
    <col min="9474" max="9474" width="16.42578125" style="2" customWidth="1"/>
    <col min="9475" max="9475" width="25.7109375" style="2" customWidth="1"/>
    <col min="9476" max="9480" width="0" style="2" hidden="1" customWidth="1"/>
    <col min="9481" max="9728" width="9.140625" style="2"/>
    <col min="9729" max="9729" width="37.140625" style="2" customWidth="1"/>
    <col min="9730" max="9730" width="16.42578125" style="2" customWidth="1"/>
    <col min="9731" max="9731" width="25.7109375" style="2" customWidth="1"/>
    <col min="9732" max="9736" width="0" style="2" hidden="1" customWidth="1"/>
    <col min="9737" max="9984" width="9.140625" style="2"/>
    <col min="9985" max="9985" width="37.140625" style="2" customWidth="1"/>
    <col min="9986" max="9986" width="16.42578125" style="2" customWidth="1"/>
    <col min="9987" max="9987" width="25.7109375" style="2" customWidth="1"/>
    <col min="9988" max="9992" width="0" style="2" hidden="1" customWidth="1"/>
    <col min="9993" max="10240" width="9.140625" style="2"/>
    <col min="10241" max="10241" width="37.140625" style="2" customWidth="1"/>
    <col min="10242" max="10242" width="16.42578125" style="2" customWidth="1"/>
    <col min="10243" max="10243" width="25.7109375" style="2" customWidth="1"/>
    <col min="10244" max="10248" width="0" style="2" hidden="1" customWidth="1"/>
    <col min="10249" max="10496" width="9.140625" style="2"/>
    <col min="10497" max="10497" width="37.140625" style="2" customWidth="1"/>
    <col min="10498" max="10498" width="16.42578125" style="2" customWidth="1"/>
    <col min="10499" max="10499" width="25.7109375" style="2" customWidth="1"/>
    <col min="10500" max="10504" width="0" style="2" hidden="1" customWidth="1"/>
    <col min="10505" max="10752" width="9.140625" style="2"/>
    <col min="10753" max="10753" width="37.140625" style="2" customWidth="1"/>
    <col min="10754" max="10754" width="16.42578125" style="2" customWidth="1"/>
    <col min="10755" max="10755" width="25.7109375" style="2" customWidth="1"/>
    <col min="10756" max="10760" width="0" style="2" hidden="1" customWidth="1"/>
    <col min="10761" max="11008" width="9.140625" style="2"/>
    <col min="11009" max="11009" width="37.140625" style="2" customWidth="1"/>
    <col min="11010" max="11010" width="16.42578125" style="2" customWidth="1"/>
    <col min="11011" max="11011" width="25.7109375" style="2" customWidth="1"/>
    <col min="11012" max="11016" width="0" style="2" hidden="1" customWidth="1"/>
    <col min="11017" max="11264" width="9.140625" style="2"/>
    <col min="11265" max="11265" width="37.140625" style="2" customWidth="1"/>
    <col min="11266" max="11266" width="16.42578125" style="2" customWidth="1"/>
    <col min="11267" max="11267" width="25.7109375" style="2" customWidth="1"/>
    <col min="11268" max="11272" width="0" style="2" hidden="1" customWidth="1"/>
    <col min="11273" max="11520" width="9.140625" style="2"/>
    <col min="11521" max="11521" width="37.140625" style="2" customWidth="1"/>
    <col min="11522" max="11522" width="16.42578125" style="2" customWidth="1"/>
    <col min="11523" max="11523" width="25.7109375" style="2" customWidth="1"/>
    <col min="11524" max="11528" width="0" style="2" hidden="1" customWidth="1"/>
    <col min="11529" max="11776" width="9.140625" style="2"/>
    <col min="11777" max="11777" width="37.140625" style="2" customWidth="1"/>
    <col min="11778" max="11778" width="16.42578125" style="2" customWidth="1"/>
    <col min="11779" max="11779" width="25.7109375" style="2" customWidth="1"/>
    <col min="11780" max="11784" width="0" style="2" hidden="1" customWidth="1"/>
    <col min="11785" max="12032" width="9.140625" style="2"/>
    <col min="12033" max="12033" width="37.140625" style="2" customWidth="1"/>
    <col min="12034" max="12034" width="16.42578125" style="2" customWidth="1"/>
    <col min="12035" max="12035" width="25.7109375" style="2" customWidth="1"/>
    <col min="12036" max="12040" width="0" style="2" hidden="1" customWidth="1"/>
    <col min="12041" max="12288" width="9.140625" style="2"/>
    <col min="12289" max="12289" width="37.140625" style="2" customWidth="1"/>
    <col min="12290" max="12290" width="16.42578125" style="2" customWidth="1"/>
    <col min="12291" max="12291" width="25.7109375" style="2" customWidth="1"/>
    <col min="12292" max="12296" width="0" style="2" hidden="1" customWidth="1"/>
    <col min="12297" max="12544" width="9.140625" style="2"/>
    <col min="12545" max="12545" width="37.140625" style="2" customWidth="1"/>
    <col min="12546" max="12546" width="16.42578125" style="2" customWidth="1"/>
    <col min="12547" max="12547" width="25.7109375" style="2" customWidth="1"/>
    <col min="12548" max="12552" width="0" style="2" hidden="1" customWidth="1"/>
    <col min="12553" max="12800" width="9.140625" style="2"/>
    <col min="12801" max="12801" width="37.140625" style="2" customWidth="1"/>
    <col min="12802" max="12802" width="16.42578125" style="2" customWidth="1"/>
    <col min="12803" max="12803" width="25.7109375" style="2" customWidth="1"/>
    <col min="12804" max="12808" width="0" style="2" hidden="1" customWidth="1"/>
    <col min="12809" max="13056" width="9.140625" style="2"/>
    <col min="13057" max="13057" width="37.140625" style="2" customWidth="1"/>
    <col min="13058" max="13058" width="16.42578125" style="2" customWidth="1"/>
    <col min="13059" max="13059" width="25.7109375" style="2" customWidth="1"/>
    <col min="13060" max="13064" width="0" style="2" hidden="1" customWidth="1"/>
    <col min="13065" max="13312" width="9.140625" style="2"/>
    <col min="13313" max="13313" width="37.140625" style="2" customWidth="1"/>
    <col min="13314" max="13314" width="16.42578125" style="2" customWidth="1"/>
    <col min="13315" max="13315" width="25.7109375" style="2" customWidth="1"/>
    <col min="13316" max="13320" width="0" style="2" hidden="1" customWidth="1"/>
    <col min="13321" max="13568" width="9.140625" style="2"/>
    <col min="13569" max="13569" width="37.140625" style="2" customWidth="1"/>
    <col min="13570" max="13570" width="16.42578125" style="2" customWidth="1"/>
    <col min="13571" max="13571" width="25.7109375" style="2" customWidth="1"/>
    <col min="13572" max="13576" width="0" style="2" hidden="1" customWidth="1"/>
    <col min="13577" max="13824" width="9.140625" style="2"/>
    <col min="13825" max="13825" width="37.140625" style="2" customWidth="1"/>
    <col min="13826" max="13826" width="16.42578125" style="2" customWidth="1"/>
    <col min="13827" max="13827" width="25.7109375" style="2" customWidth="1"/>
    <col min="13828" max="13832" width="0" style="2" hidden="1" customWidth="1"/>
    <col min="13833" max="14080" width="9.140625" style="2"/>
    <col min="14081" max="14081" width="37.140625" style="2" customWidth="1"/>
    <col min="14082" max="14082" width="16.42578125" style="2" customWidth="1"/>
    <col min="14083" max="14083" width="25.7109375" style="2" customWidth="1"/>
    <col min="14084" max="14088" width="0" style="2" hidden="1" customWidth="1"/>
    <col min="14089" max="14336" width="9.140625" style="2"/>
    <col min="14337" max="14337" width="37.140625" style="2" customWidth="1"/>
    <col min="14338" max="14338" width="16.42578125" style="2" customWidth="1"/>
    <col min="14339" max="14339" width="25.7109375" style="2" customWidth="1"/>
    <col min="14340" max="14344" width="0" style="2" hidden="1" customWidth="1"/>
    <col min="14345" max="14592" width="9.140625" style="2"/>
    <col min="14593" max="14593" width="37.140625" style="2" customWidth="1"/>
    <col min="14594" max="14594" width="16.42578125" style="2" customWidth="1"/>
    <col min="14595" max="14595" width="25.7109375" style="2" customWidth="1"/>
    <col min="14596" max="14600" width="0" style="2" hidden="1" customWidth="1"/>
    <col min="14601" max="14848" width="9.140625" style="2"/>
    <col min="14849" max="14849" width="37.140625" style="2" customWidth="1"/>
    <col min="14850" max="14850" width="16.42578125" style="2" customWidth="1"/>
    <col min="14851" max="14851" width="25.7109375" style="2" customWidth="1"/>
    <col min="14852" max="14856" width="0" style="2" hidden="1" customWidth="1"/>
    <col min="14857" max="15104" width="9.140625" style="2"/>
    <col min="15105" max="15105" width="37.140625" style="2" customWidth="1"/>
    <col min="15106" max="15106" width="16.42578125" style="2" customWidth="1"/>
    <col min="15107" max="15107" width="25.7109375" style="2" customWidth="1"/>
    <col min="15108" max="15112" width="0" style="2" hidden="1" customWidth="1"/>
    <col min="15113" max="15360" width="9.140625" style="2"/>
    <col min="15361" max="15361" width="37.140625" style="2" customWidth="1"/>
    <col min="15362" max="15362" width="16.42578125" style="2" customWidth="1"/>
    <col min="15363" max="15363" width="25.7109375" style="2" customWidth="1"/>
    <col min="15364" max="15368" width="0" style="2" hidden="1" customWidth="1"/>
    <col min="15369" max="15616" width="9.140625" style="2"/>
    <col min="15617" max="15617" width="37.140625" style="2" customWidth="1"/>
    <col min="15618" max="15618" width="16.42578125" style="2" customWidth="1"/>
    <col min="15619" max="15619" width="25.7109375" style="2" customWidth="1"/>
    <col min="15620" max="15624" width="0" style="2" hidden="1" customWidth="1"/>
    <col min="15625" max="15872" width="9.140625" style="2"/>
    <col min="15873" max="15873" width="37.140625" style="2" customWidth="1"/>
    <col min="15874" max="15874" width="16.42578125" style="2" customWidth="1"/>
    <col min="15875" max="15875" width="25.7109375" style="2" customWidth="1"/>
    <col min="15876" max="15880" width="0" style="2" hidden="1" customWidth="1"/>
    <col min="15881" max="16128" width="9.140625" style="2"/>
    <col min="16129" max="16129" width="37.140625" style="2" customWidth="1"/>
    <col min="16130" max="16130" width="16.42578125" style="2" customWidth="1"/>
    <col min="16131" max="16131" width="25.7109375" style="2" customWidth="1"/>
    <col min="16132" max="16136" width="0" style="2" hidden="1" customWidth="1"/>
    <col min="16137" max="16384" width="9.140625" style="2"/>
  </cols>
  <sheetData>
    <row r="1" spans="1:8">
      <c r="A1" s="143"/>
      <c r="B1" s="143"/>
      <c r="C1" s="143"/>
    </row>
    <row r="2" spans="1:8">
      <c r="A2" s="143" t="s">
        <v>223</v>
      </c>
      <c r="B2" s="143"/>
      <c r="C2" s="143"/>
      <c r="D2" s="143"/>
      <c r="E2" s="143"/>
      <c r="F2" s="143"/>
    </row>
    <row r="3" spans="1:8" ht="15.75">
      <c r="A3" s="147" t="s">
        <v>175</v>
      </c>
      <c r="B3" s="148"/>
      <c r="C3" s="148"/>
      <c r="D3" s="148"/>
      <c r="E3" s="148"/>
      <c r="F3" s="149"/>
    </row>
    <row r="4" spans="1:8" ht="16.5">
      <c r="A4" s="152" t="s">
        <v>224</v>
      </c>
      <c r="B4" s="154"/>
      <c r="C4" s="154"/>
      <c r="D4" s="154"/>
      <c r="E4" s="154"/>
      <c r="F4" s="154"/>
      <c r="G4" s="154"/>
      <c r="H4" s="154"/>
    </row>
    <row r="5" spans="1:8" ht="19.5">
      <c r="A5" s="10"/>
    </row>
    <row r="7" spans="1:8" ht="39">
      <c r="A7" s="12" t="s">
        <v>25</v>
      </c>
      <c r="B7" s="13" t="s">
        <v>26</v>
      </c>
      <c r="C7" s="90" t="s">
        <v>24</v>
      </c>
      <c r="D7" s="88" t="s">
        <v>210</v>
      </c>
      <c r="E7" s="88" t="s">
        <v>210</v>
      </c>
      <c r="F7" s="88" t="s">
        <v>210</v>
      </c>
      <c r="G7" s="88" t="s">
        <v>210</v>
      </c>
      <c r="H7" s="89" t="s">
        <v>180</v>
      </c>
    </row>
    <row r="8" spans="1:8" hidden="1">
      <c r="A8" s="17"/>
      <c r="B8" s="17"/>
      <c r="C8" s="52"/>
      <c r="D8" s="17"/>
      <c r="E8" s="17"/>
      <c r="F8" s="17"/>
      <c r="G8" s="17"/>
      <c r="H8" s="17"/>
    </row>
    <row r="9" spans="1:8" hidden="1">
      <c r="A9" s="17"/>
      <c r="B9" s="17"/>
      <c r="C9" s="52"/>
      <c r="D9" s="17"/>
      <c r="E9" s="17"/>
      <c r="F9" s="17"/>
      <c r="G9" s="17"/>
      <c r="H9" s="17"/>
    </row>
    <row r="10" spans="1:8" hidden="1">
      <c r="A10" s="17"/>
      <c r="B10" s="17"/>
      <c r="C10" s="52"/>
      <c r="D10" s="17"/>
      <c r="E10" s="17"/>
      <c r="F10" s="17"/>
      <c r="G10" s="17"/>
      <c r="H10" s="17"/>
    </row>
    <row r="11" spans="1:8" hidden="1">
      <c r="A11" s="17"/>
      <c r="B11" s="17"/>
      <c r="C11" s="52"/>
      <c r="D11" s="17"/>
      <c r="E11" s="17"/>
      <c r="F11" s="17"/>
      <c r="G11" s="17"/>
      <c r="H11" s="17"/>
    </row>
    <row r="12" spans="1:8">
      <c r="A12" s="41" t="s">
        <v>221</v>
      </c>
      <c r="B12" s="62" t="s">
        <v>96</v>
      </c>
      <c r="C12" s="53">
        <v>13221733</v>
      </c>
      <c r="D12" s="17"/>
      <c r="E12" s="17"/>
      <c r="F12" s="17"/>
      <c r="G12" s="17"/>
      <c r="H12" s="17"/>
    </row>
    <row r="13" spans="1:8">
      <c r="A13" s="41"/>
      <c r="B13" s="62"/>
      <c r="C13" s="52"/>
      <c r="D13" s="17"/>
      <c r="E13" s="17"/>
      <c r="F13" s="17"/>
      <c r="G13" s="17"/>
      <c r="H13" s="17"/>
    </row>
    <row r="14" spans="1:8" hidden="1">
      <c r="A14" s="41"/>
      <c r="B14" s="62"/>
      <c r="C14" s="52"/>
      <c r="D14" s="17"/>
      <c r="E14" s="17"/>
      <c r="F14" s="17"/>
      <c r="G14" s="17"/>
      <c r="H14" s="17"/>
    </row>
    <row r="15" spans="1:8" hidden="1">
      <c r="A15" s="41"/>
      <c r="B15" s="62"/>
      <c r="C15" s="52"/>
      <c r="D15" s="17"/>
      <c r="E15" s="17"/>
      <c r="F15" s="17"/>
      <c r="G15" s="17"/>
      <c r="H15" s="17"/>
    </row>
    <row r="16" spans="1:8" hidden="1">
      <c r="A16" s="41"/>
      <c r="B16" s="62"/>
      <c r="C16" s="52"/>
      <c r="D16" s="17"/>
      <c r="E16" s="17"/>
      <c r="F16" s="17"/>
      <c r="G16" s="17"/>
      <c r="H16" s="17"/>
    </row>
    <row r="17" spans="1:8">
      <c r="A17" s="41" t="s">
        <v>222</v>
      </c>
      <c r="B17" s="62" t="s">
        <v>96</v>
      </c>
      <c r="C17" s="53">
        <v>0</v>
      </c>
      <c r="D17" s="17"/>
      <c r="E17" s="17"/>
      <c r="F17" s="17"/>
      <c r="G17" s="17"/>
      <c r="H17" s="17"/>
    </row>
    <row r="18" spans="1:8">
      <c r="A18" s="17"/>
      <c r="B18" s="17"/>
      <c r="C18" s="52"/>
    </row>
  </sheetData>
  <mergeCells count="4">
    <mergeCell ref="A1:C1"/>
    <mergeCell ref="A2:F2"/>
    <mergeCell ref="A3:F3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9"/>
  <sheetViews>
    <sheetView topLeftCell="A19" workbookViewId="0">
      <selection activeCell="J40" sqref="J40"/>
    </sheetView>
  </sheetViews>
  <sheetFormatPr defaultRowHeight="15"/>
  <cols>
    <col min="1" max="1" width="64.42578125" style="2" customWidth="1"/>
    <col min="2" max="2" width="9.5703125" style="2" customWidth="1"/>
    <col min="3" max="3" width="19" style="6" customWidth="1"/>
    <col min="4" max="4" width="13.28515625" style="2" customWidth="1"/>
    <col min="5" max="256" width="9.140625" style="2"/>
    <col min="257" max="257" width="64.42578125" style="2" customWidth="1"/>
    <col min="258" max="258" width="9.5703125" style="2" customWidth="1"/>
    <col min="259" max="259" width="19" style="2" customWidth="1"/>
    <col min="260" max="260" width="13.28515625" style="2" customWidth="1"/>
    <col min="261" max="512" width="9.140625" style="2"/>
    <col min="513" max="513" width="64.42578125" style="2" customWidth="1"/>
    <col min="514" max="514" width="9.5703125" style="2" customWidth="1"/>
    <col min="515" max="515" width="19" style="2" customWidth="1"/>
    <col min="516" max="516" width="13.28515625" style="2" customWidth="1"/>
    <col min="517" max="768" width="9.140625" style="2"/>
    <col min="769" max="769" width="64.42578125" style="2" customWidth="1"/>
    <col min="770" max="770" width="9.5703125" style="2" customWidth="1"/>
    <col min="771" max="771" width="19" style="2" customWidth="1"/>
    <col min="772" max="772" width="13.28515625" style="2" customWidth="1"/>
    <col min="773" max="1024" width="9.140625" style="2"/>
    <col min="1025" max="1025" width="64.42578125" style="2" customWidth="1"/>
    <col min="1026" max="1026" width="9.5703125" style="2" customWidth="1"/>
    <col min="1027" max="1027" width="19" style="2" customWidth="1"/>
    <col min="1028" max="1028" width="13.28515625" style="2" customWidth="1"/>
    <col min="1029" max="1280" width="9.140625" style="2"/>
    <col min="1281" max="1281" width="64.42578125" style="2" customWidth="1"/>
    <col min="1282" max="1282" width="9.5703125" style="2" customWidth="1"/>
    <col min="1283" max="1283" width="19" style="2" customWidth="1"/>
    <col min="1284" max="1284" width="13.28515625" style="2" customWidth="1"/>
    <col min="1285" max="1536" width="9.140625" style="2"/>
    <col min="1537" max="1537" width="64.42578125" style="2" customWidth="1"/>
    <col min="1538" max="1538" width="9.5703125" style="2" customWidth="1"/>
    <col min="1539" max="1539" width="19" style="2" customWidth="1"/>
    <col min="1540" max="1540" width="13.28515625" style="2" customWidth="1"/>
    <col min="1541" max="1792" width="9.140625" style="2"/>
    <col min="1793" max="1793" width="64.42578125" style="2" customWidth="1"/>
    <col min="1794" max="1794" width="9.5703125" style="2" customWidth="1"/>
    <col min="1795" max="1795" width="19" style="2" customWidth="1"/>
    <col min="1796" max="1796" width="13.28515625" style="2" customWidth="1"/>
    <col min="1797" max="2048" width="9.140625" style="2"/>
    <col min="2049" max="2049" width="64.42578125" style="2" customWidth="1"/>
    <col min="2050" max="2050" width="9.5703125" style="2" customWidth="1"/>
    <col min="2051" max="2051" width="19" style="2" customWidth="1"/>
    <col min="2052" max="2052" width="13.28515625" style="2" customWidth="1"/>
    <col min="2053" max="2304" width="9.140625" style="2"/>
    <col min="2305" max="2305" width="64.42578125" style="2" customWidth="1"/>
    <col min="2306" max="2306" width="9.5703125" style="2" customWidth="1"/>
    <col min="2307" max="2307" width="19" style="2" customWidth="1"/>
    <col min="2308" max="2308" width="13.28515625" style="2" customWidth="1"/>
    <col min="2309" max="2560" width="9.140625" style="2"/>
    <col min="2561" max="2561" width="64.42578125" style="2" customWidth="1"/>
    <col min="2562" max="2562" width="9.5703125" style="2" customWidth="1"/>
    <col min="2563" max="2563" width="19" style="2" customWidth="1"/>
    <col min="2564" max="2564" width="13.28515625" style="2" customWidth="1"/>
    <col min="2565" max="2816" width="9.140625" style="2"/>
    <col min="2817" max="2817" width="64.42578125" style="2" customWidth="1"/>
    <col min="2818" max="2818" width="9.5703125" style="2" customWidth="1"/>
    <col min="2819" max="2819" width="19" style="2" customWidth="1"/>
    <col min="2820" max="2820" width="13.28515625" style="2" customWidth="1"/>
    <col min="2821" max="3072" width="9.140625" style="2"/>
    <col min="3073" max="3073" width="64.42578125" style="2" customWidth="1"/>
    <col min="3074" max="3074" width="9.5703125" style="2" customWidth="1"/>
    <col min="3075" max="3075" width="19" style="2" customWidth="1"/>
    <col min="3076" max="3076" width="13.28515625" style="2" customWidth="1"/>
    <col min="3077" max="3328" width="9.140625" style="2"/>
    <col min="3329" max="3329" width="64.42578125" style="2" customWidth="1"/>
    <col min="3330" max="3330" width="9.5703125" style="2" customWidth="1"/>
    <col min="3331" max="3331" width="19" style="2" customWidth="1"/>
    <col min="3332" max="3332" width="13.28515625" style="2" customWidth="1"/>
    <col min="3333" max="3584" width="9.140625" style="2"/>
    <col min="3585" max="3585" width="64.42578125" style="2" customWidth="1"/>
    <col min="3586" max="3586" width="9.5703125" style="2" customWidth="1"/>
    <col min="3587" max="3587" width="19" style="2" customWidth="1"/>
    <col min="3588" max="3588" width="13.28515625" style="2" customWidth="1"/>
    <col min="3589" max="3840" width="9.140625" style="2"/>
    <col min="3841" max="3841" width="64.42578125" style="2" customWidth="1"/>
    <col min="3842" max="3842" width="9.5703125" style="2" customWidth="1"/>
    <col min="3843" max="3843" width="19" style="2" customWidth="1"/>
    <col min="3844" max="3844" width="13.28515625" style="2" customWidth="1"/>
    <col min="3845" max="4096" width="9.140625" style="2"/>
    <col min="4097" max="4097" width="64.42578125" style="2" customWidth="1"/>
    <col min="4098" max="4098" width="9.5703125" style="2" customWidth="1"/>
    <col min="4099" max="4099" width="19" style="2" customWidth="1"/>
    <col min="4100" max="4100" width="13.28515625" style="2" customWidth="1"/>
    <col min="4101" max="4352" width="9.140625" style="2"/>
    <col min="4353" max="4353" width="64.42578125" style="2" customWidth="1"/>
    <col min="4354" max="4354" width="9.5703125" style="2" customWidth="1"/>
    <col min="4355" max="4355" width="19" style="2" customWidth="1"/>
    <col min="4356" max="4356" width="13.28515625" style="2" customWidth="1"/>
    <col min="4357" max="4608" width="9.140625" style="2"/>
    <col min="4609" max="4609" width="64.42578125" style="2" customWidth="1"/>
    <col min="4610" max="4610" width="9.5703125" style="2" customWidth="1"/>
    <col min="4611" max="4611" width="19" style="2" customWidth="1"/>
    <col min="4612" max="4612" width="13.28515625" style="2" customWidth="1"/>
    <col min="4613" max="4864" width="9.140625" style="2"/>
    <col min="4865" max="4865" width="64.42578125" style="2" customWidth="1"/>
    <col min="4866" max="4866" width="9.5703125" style="2" customWidth="1"/>
    <col min="4867" max="4867" width="19" style="2" customWidth="1"/>
    <col min="4868" max="4868" width="13.28515625" style="2" customWidth="1"/>
    <col min="4869" max="5120" width="9.140625" style="2"/>
    <col min="5121" max="5121" width="64.42578125" style="2" customWidth="1"/>
    <col min="5122" max="5122" width="9.5703125" style="2" customWidth="1"/>
    <col min="5123" max="5123" width="19" style="2" customWidth="1"/>
    <col min="5124" max="5124" width="13.28515625" style="2" customWidth="1"/>
    <col min="5125" max="5376" width="9.140625" style="2"/>
    <col min="5377" max="5377" width="64.42578125" style="2" customWidth="1"/>
    <col min="5378" max="5378" width="9.5703125" style="2" customWidth="1"/>
    <col min="5379" max="5379" width="19" style="2" customWidth="1"/>
    <col min="5380" max="5380" width="13.28515625" style="2" customWidth="1"/>
    <col min="5381" max="5632" width="9.140625" style="2"/>
    <col min="5633" max="5633" width="64.42578125" style="2" customWidth="1"/>
    <col min="5634" max="5634" width="9.5703125" style="2" customWidth="1"/>
    <col min="5635" max="5635" width="19" style="2" customWidth="1"/>
    <col min="5636" max="5636" width="13.28515625" style="2" customWidth="1"/>
    <col min="5637" max="5888" width="9.140625" style="2"/>
    <col min="5889" max="5889" width="64.42578125" style="2" customWidth="1"/>
    <col min="5890" max="5890" width="9.5703125" style="2" customWidth="1"/>
    <col min="5891" max="5891" width="19" style="2" customWidth="1"/>
    <col min="5892" max="5892" width="13.28515625" style="2" customWidth="1"/>
    <col min="5893" max="6144" width="9.140625" style="2"/>
    <col min="6145" max="6145" width="64.42578125" style="2" customWidth="1"/>
    <col min="6146" max="6146" width="9.5703125" style="2" customWidth="1"/>
    <col min="6147" max="6147" width="19" style="2" customWidth="1"/>
    <col min="6148" max="6148" width="13.28515625" style="2" customWidth="1"/>
    <col min="6149" max="6400" width="9.140625" style="2"/>
    <col min="6401" max="6401" width="64.42578125" style="2" customWidth="1"/>
    <col min="6402" max="6402" width="9.5703125" style="2" customWidth="1"/>
    <col min="6403" max="6403" width="19" style="2" customWidth="1"/>
    <col min="6404" max="6404" width="13.28515625" style="2" customWidth="1"/>
    <col min="6405" max="6656" width="9.140625" style="2"/>
    <col min="6657" max="6657" width="64.42578125" style="2" customWidth="1"/>
    <col min="6658" max="6658" width="9.5703125" style="2" customWidth="1"/>
    <col min="6659" max="6659" width="19" style="2" customWidth="1"/>
    <col min="6660" max="6660" width="13.28515625" style="2" customWidth="1"/>
    <col min="6661" max="6912" width="9.140625" style="2"/>
    <col min="6913" max="6913" width="64.42578125" style="2" customWidth="1"/>
    <col min="6914" max="6914" width="9.5703125" style="2" customWidth="1"/>
    <col min="6915" max="6915" width="19" style="2" customWidth="1"/>
    <col min="6916" max="6916" width="13.28515625" style="2" customWidth="1"/>
    <col min="6917" max="7168" width="9.140625" style="2"/>
    <col min="7169" max="7169" width="64.42578125" style="2" customWidth="1"/>
    <col min="7170" max="7170" width="9.5703125" style="2" customWidth="1"/>
    <col min="7171" max="7171" width="19" style="2" customWidth="1"/>
    <col min="7172" max="7172" width="13.28515625" style="2" customWidth="1"/>
    <col min="7173" max="7424" width="9.140625" style="2"/>
    <col min="7425" max="7425" width="64.42578125" style="2" customWidth="1"/>
    <col min="7426" max="7426" width="9.5703125" style="2" customWidth="1"/>
    <col min="7427" max="7427" width="19" style="2" customWidth="1"/>
    <col min="7428" max="7428" width="13.28515625" style="2" customWidth="1"/>
    <col min="7429" max="7680" width="9.140625" style="2"/>
    <col min="7681" max="7681" width="64.42578125" style="2" customWidth="1"/>
    <col min="7682" max="7682" width="9.5703125" style="2" customWidth="1"/>
    <col min="7683" max="7683" width="19" style="2" customWidth="1"/>
    <col min="7684" max="7684" width="13.28515625" style="2" customWidth="1"/>
    <col min="7685" max="7936" width="9.140625" style="2"/>
    <col min="7937" max="7937" width="64.42578125" style="2" customWidth="1"/>
    <col min="7938" max="7938" width="9.5703125" style="2" customWidth="1"/>
    <col min="7939" max="7939" width="19" style="2" customWidth="1"/>
    <col min="7940" max="7940" width="13.28515625" style="2" customWidth="1"/>
    <col min="7941" max="8192" width="9.140625" style="2"/>
    <col min="8193" max="8193" width="64.42578125" style="2" customWidth="1"/>
    <col min="8194" max="8194" width="9.5703125" style="2" customWidth="1"/>
    <col min="8195" max="8195" width="19" style="2" customWidth="1"/>
    <col min="8196" max="8196" width="13.28515625" style="2" customWidth="1"/>
    <col min="8197" max="8448" width="9.140625" style="2"/>
    <col min="8449" max="8449" width="64.42578125" style="2" customWidth="1"/>
    <col min="8450" max="8450" width="9.5703125" style="2" customWidth="1"/>
    <col min="8451" max="8451" width="19" style="2" customWidth="1"/>
    <col min="8452" max="8452" width="13.28515625" style="2" customWidth="1"/>
    <col min="8453" max="8704" width="9.140625" style="2"/>
    <col min="8705" max="8705" width="64.42578125" style="2" customWidth="1"/>
    <col min="8706" max="8706" width="9.5703125" style="2" customWidth="1"/>
    <col min="8707" max="8707" width="19" style="2" customWidth="1"/>
    <col min="8708" max="8708" width="13.28515625" style="2" customWidth="1"/>
    <col min="8709" max="8960" width="9.140625" style="2"/>
    <col min="8961" max="8961" width="64.42578125" style="2" customWidth="1"/>
    <col min="8962" max="8962" width="9.5703125" style="2" customWidth="1"/>
    <col min="8963" max="8963" width="19" style="2" customWidth="1"/>
    <col min="8964" max="8964" width="13.28515625" style="2" customWidth="1"/>
    <col min="8965" max="9216" width="9.140625" style="2"/>
    <col min="9217" max="9217" width="64.42578125" style="2" customWidth="1"/>
    <col min="9218" max="9218" width="9.5703125" style="2" customWidth="1"/>
    <col min="9219" max="9219" width="19" style="2" customWidth="1"/>
    <col min="9220" max="9220" width="13.28515625" style="2" customWidth="1"/>
    <col min="9221" max="9472" width="9.140625" style="2"/>
    <col min="9473" max="9473" width="64.42578125" style="2" customWidth="1"/>
    <col min="9474" max="9474" width="9.5703125" style="2" customWidth="1"/>
    <col min="9475" max="9475" width="19" style="2" customWidth="1"/>
    <col min="9476" max="9476" width="13.28515625" style="2" customWidth="1"/>
    <col min="9477" max="9728" width="9.140625" style="2"/>
    <col min="9729" max="9729" width="64.42578125" style="2" customWidth="1"/>
    <col min="9730" max="9730" width="9.5703125" style="2" customWidth="1"/>
    <col min="9731" max="9731" width="19" style="2" customWidth="1"/>
    <col min="9732" max="9732" width="13.28515625" style="2" customWidth="1"/>
    <col min="9733" max="9984" width="9.140625" style="2"/>
    <col min="9985" max="9985" width="64.42578125" style="2" customWidth="1"/>
    <col min="9986" max="9986" width="9.5703125" style="2" customWidth="1"/>
    <col min="9987" max="9987" width="19" style="2" customWidth="1"/>
    <col min="9988" max="9988" width="13.28515625" style="2" customWidth="1"/>
    <col min="9989" max="10240" width="9.140625" style="2"/>
    <col min="10241" max="10241" width="64.42578125" style="2" customWidth="1"/>
    <col min="10242" max="10242" width="9.5703125" style="2" customWidth="1"/>
    <col min="10243" max="10243" width="19" style="2" customWidth="1"/>
    <col min="10244" max="10244" width="13.28515625" style="2" customWidth="1"/>
    <col min="10245" max="10496" width="9.140625" style="2"/>
    <col min="10497" max="10497" width="64.42578125" style="2" customWidth="1"/>
    <col min="10498" max="10498" width="9.5703125" style="2" customWidth="1"/>
    <col min="10499" max="10499" width="19" style="2" customWidth="1"/>
    <col min="10500" max="10500" width="13.28515625" style="2" customWidth="1"/>
    <col min="10501" max="10752" width="9.140625" style="2"/>
    <col min="10753" max="10753" width="64.42578125" style="2" customWidth="1"/>
    <col min="10754" max="10754" width="9.5703125" style="2" customWidth="1"/>
    <col min="10755" max="10755" width="19" style="2" customWidth="1"/>
    <col min="10756" max="10756" width="13.28515625" style="2" customWidth="1"/>
    <col min="10757" max="11008" width="9.140625" style="2"/>
    <col min="11009" max="11009" width="64.42578125" style="2" customWidth="1"/>
    <col min="11010" max="11010" width="9.5703125" style="2" customWidth="1"/>
    <col min="11011" max="11011" width="19" style="2" customWidth="1"/>
    <col min="11012" max="11012" width="13.28515625" style="2" customWidth="1"/>
    <col min="11013" max="11264" width="9.140625" style="2"/>
    <col min="11265" max="11265" width="64.42578125" style="2" customWidth="1"/>
    <col min="11266" max="11266" width="9.5703125" style="2" customWidth="1"/>
    <col min="11267" max="11267" width="19" style="2" customWidth="1"/>
    <col min="11268" max="11268" width="13.28515625" style="2" customWidth="1"/>
    <col min="11269" max="11520" width="9.140625" style="2"/>
    <col min="11521" max="11521" width="64.42578125" style="2" customWidth="1"/>
    <col min="11522" max="11522" width="9.5703125" style="2" customWidth="1"/>
    <col min="11523" max="11523" width="19" style="2" customWidth="1"/>
    <col min="11524" max="11524" width="13.28515625" style="2" customWidth="1"/>
    <col min="11525" max="11776" width="9.140625" style="2"/>
    <col min="11777" max="11777" width="64.42578125" style="2" customWidth="1"/>
    <col min="11778" max="11778" width="9.5703125" style="2" customWidth="1"/>
    <col min="11779" max="11779" width="19" style="2" customWidth="1"/>
    <col min="11780" max="11780" width="13.28515625" style="2" customWidth="1"/>
    <col min="11781" max="12032" width="9.140625" style="2"/>
    <col min="12033" max="12033" width="64.42578125" style="2" customWidth="1"/>
    <col min="12034" max="12034" width="9.5703125" style="2" customWidth="1"/>
    <col min="12035" max="12035" width="19" style="2" customWidth="1"/>
    <col min="12036" max="12036" width="13.28515625" style="2" customWidth="1"/>
    <col min="12037" max="12288" width="9.140625" style="2"/>
    <col min="12289" max="12289" width="64.42578125" style="2" customWidth="1"/>
    <col min="12290" max="12290" width="9.5703125" style="2" customWidth="1"/>
    <col min="12291" max="12291" width="19" style="2" customWidth="1"/>
    <col min="12292" max="12292" width="13.28515625" style="2" customWidth="1"/>
    <col min="12293" max="12544" width="9.140625" style="2"/>
    <col min="12545" max="12545" width="64.42578125" style="2" customWidth="1"/>
    <col min="12546" max="12546" width="9.5703125" style="2" customWidth="1"/>
    <col min="12547" max="12547" width="19" style="2" customWidth="1"/>
    <col min="12548" max="12548" width="13.28515625" style="2" customWidth="1"/>
    <col min="12549" max="12800" width="9.140625" style="2"/>
    <col min="12801" max="12801" width="64.42578125" style="2" customWidth="1"/>
    <col min="12802" max="12802" width="9.5703125" style="2" customWidth="1"/>
    <col min="12803" max="12803" width="19" style="2" customWidth="1"/>
    <col min="12804" max="12804" width="13.28515625" style="2" customWidth="1"/>
    <col min="12805" max="13056" width="9.140625" style="2"/>
    <col min="13057" max="13057" width="64.42578125" style="2" customWidth="1"/>
    <col min="13058" max="13058" width="9.5703125" style="2" customWidth="1"/>
    <col min="13059" max="13059" width="19" style="2" customWidth="1"/>
    <col min="13060" max="13060" width="13.28515625" style="2" customWidth="1"/>
    <col min="13061" max="13312" width="9.140625" style="2"/>
    <col min="13313" max="13313" width="64.42578125" style="2" customWidth="1"/>
    <col min="13314" max="13314" width="9.5703125" style="2" customWidth="1"/>
    <col min="13315" max="13315" width="19" style="2" customWidth="1"/>
    <col min="13316" max="13316" width="13.28515625" style="2" customWidth="1"/>
    <col min="13317" max="13568" width="9.140625" style="2"/>
    <col min="13569" max="13569" width="64.42578125" style="2" customWidth="1"/>
    <col min="13570" max="13570" width="9.5703125" style="2" customWidth="1"/>
    <col min="13571" max="13571" width="19" style="2" customWidth="1"/>
    <col min="13572" max="13572" width="13.28515625" style="2" customWidth="1"/>
    <col min="13573" max="13824" width="9.140625" style="2"/>
    <col min="13825" max="13825" width="64.42578125" style="2" customWidth="1"/>
    <col min="13826" max="13826" width="9.5703125" style="2" customWidth="1"/>
    <col min="13827" max="13827" width="19" style="2" customWidth="1"/>
    <col min="13828" max="13828" width="13.28515625" style="2" customWidth="1"/>
    <col min="13829" max="14080" width="9.140625" style="2"/>
    <col min="14081" max="14081" width="64.42578125" style="2" customWidth="1"/>
    <col min="14082" max="14082" width="9.5703125" style="2" customWidth="1"/>
    <col min="14083" max="14083" width="19" style="2" customWidth="1"/>
    <col min="14084" max="14084" width="13.28515625" style="2" customWidth="1"/>
    <col min="14085" max="14336" width="9.140625" style="2"/>
    <col min="14337" max="14337" width="64.42578125" style="2" customWidth="1"/>
    <col min="14338" max="14338" width="9.5703125" style="2" customWidth="1"/>
    <col min="14339" max="14339" width="19" style="2" customWidth="1"/>
    <col min="14340" max="14340" width="13.28515625" style="2" customWidth="1"/>
    <col min="14341" max="14592" width="9.140625" style="2"/>
    <col min="14593" max="14593" width="64.42578125" style="2" customWidth="1"/>
    <col min="14594" max="14594" width="9.5703125" style="2" customWidth="1"/>
    <col min="14595" max="14595" width="19" style="2" customWidth="1"/>
    <col min="14596" max="14596" width="13.28515625" style="2" customWidth="1"/>
    <col min="14597" max="14848" width="9.140625" style="2"/>
    <col min="14849" max="14849" width="64.42578125" style="2" customWidth="1"/>
    <col min="14850" max="14850" width="9.5703125" style="2" customWidth="1"/>
    <col min="14851" max="14851" width="19" style="2" customWidth="1"/>
    <col min="14852" max="14852" width="13.28515625" style="2" customWidth="1"/>
    <col min="14853" max="15104" width="9.140625" style="2"/>
    <col min="15105" max="15105" width="64.42578125" style="2" customWidth="1"/>
    <col min="15106" max="15106" width="9.5703125" style="2" customWidth="1"/>
    <col min="15107" max="15107" width="19" style="2" customWidth="1"/>
    <col min="15108" max="15108" width="13.28515625" style="2" customWidth="1"/>
    <col min="15109" max="15360" width="9.140625" style="2"/>
    <col min="15361" max="15361" width="64.42578125" style="2" customWidth="1"/>
    <col min="15362" max="15362" width="9.5703125" style="2" customWidth="1"/>
    <col min="15363" max="15363" width="19" style="2" customWidth="1"/>
    <col min="15364" max="15364" width="13.28515625" style="2" customWidth="1"/>
    <col min="15365" max="15616" width="9.140625" style="2"/>
    <col min="15617" max="15617" width="64.42578125" style="2" customWidth="1"/>
    <col min="15618" max="15618" width="9.5703125" style="2" customWidth="1"/>
    <col min="15619" max="15619" width="19" style="2" customWidth="1"/>
    <col min="15620" max="15620" width="13.28515625" style="2" customWidth="1"/>
    <col min="15621" max="15872" width="9.140625" style="2"/>
    <col min="15873" max="15873" width="64.42578125" style="2" customWidth="1"/>
    <col min="15874" max="15874" width="9.5703125" style="2" customWidth="1"/>
    <col min="15875" max="15875" width="19" style="2" customWidth="1"/>
    <col min="15876" max="15876" width="13.28515625" style="2" customWidth="1"/>
    <col min="15877" max="16128" width="9.140625" style="2"/>
    <col min="16129" max="16129" width="64.42578125" style="2" customWidth="1"/>
    <col min="16130" max="16130" width="9.5703125" style="2" customWidth="1"/>
    <col min="16131" max="16131" width="19" style="2" customWidth="1"/>
    <col min="16132" max="16132" width="13.28515625" style="2" customWidth="1"/>
    <col min="16133" max="16384" width="9.140625" style="2"/>
  </cols>
  <sheetData>
    <row r="1" spans="1:4">
      <c r="A1" s="143" t="s">
        <v>261</v>
      </c>
      <c r="B1" s="143"/>
      <c r="C1" s="143"/>
      <c r="D1" s="1"/>
    </row>
    <row r="2" spans="1:4" ht="18.75">
      <c r="A2" s="155" t="s">
        <v>262</v>
      </c>
      <c r="B2" s="155"/>
      <c r="C2" s="155"/>
      <c r="D2" s="96"/>
    </row>
    <row r="3" spans="1:4" ht="21.75" customHeight="1">
      <c r="A3" s="156" t="s">
        <v>263</v>
      </c>
      <c r="B3" s="156"/>
      <c r="C3" s="156"/>
      <c r="D3" s="97"/>
    </row>
    <row r="4" spans="1:4" ht="19.5">
      <c r="A4" s="91"/>
      <c r="B4" s="92"/>
      <c r="C4" s="98"/>
    </row>
    <row r="5" spans="1:4">
      <c r="A5" s="11" t="s">
        <v>24</v>
      </c>
    </row>
    <row r="6" spans="1:4" ht="25.5">
      <c r="A6" s="4" t="s">
        <v>212</v>
      </c>
      <c r="B6" s="13" t="s">
        <v>26</v>
      </c>
      <c r="C6" s="99" t="s">
        <v>225</v>
      </c>
    </row>
    <row r="7" spans="1:4">
      <c r="A7" s="34" t="s">
        <v>226</v>
      </c>
      <c r="B7" s="29" t="s">
        <v>78</v>
      </c>
      <c r="C7" s="52"/>
    </row>
    <row r="8" spans="1:4">
      <c r="A8" s="34" t="s">
        <v>227</v>
      </c>
      <c r="B8" s="29" t="s">
        <v>78</v>
      </c>
      <c r="C8" s="52"/>
    </row>
    <row r="9" spans="1:4" ht="25.5">
      <c r="A9" s="34" t="s">
        <v>228</v>
      </c>
      <c r="B9" s="29" t="s">
        <v>78</v>
      </c>
      <c r="C9" s="52"/>
    </row>
    <row r="10" spans="1:4">
      <c r="A10" s="34" t="s">
        <v>229</v>
      </c>
      <c r="B10" s="29" t="s">
        <v>78</v>
      </c>
      <c r="C10" s="52"/>
    </row>
    <row r="11" spans="1:4">
      <c r="A11" s="31" t="s">
        <v>230</v>
      </c>
      <c r="B11" s="29" t="s">
        <v>78</v>
      </c>
      <c r="C11" s="52"/>
    </row>
    <row r="12" spans="1:4">
      <c r="A12" s="31" t="s">
        <v>231</v>
      </c>
      <c r="B12" s="29" t="s">
        <v>78</v>
      </c>
      <c r="C12" s="52"/>
    </row>
    <row r="13" spans="1:4">
      <c r="A13" s="41" t="s">
        <v>232</v>
      </c>
      <c r="B13" s="43" t="s">
        <v>78</v>
      </c>
      <c r="C13" s="52"/>
    </row>
    <row r="14" spans="1:4">
      <c r="A14" s="34" t="s">
        <v>233</v>
      </c>
      <c r="B14" s="29" t="s">
        <v>79</v>
      </c>
      <c r="C14" s="52"/>
    </row>
    <row r="15" spans="1:4">
      <c r="A15" s="93" t="s">
        <v>234</v>
      </c>
      <c r="B15" s="43" t="s">
        <v>79</v>
      </c>
      <c r="C15" s="52"/>
    </row>
    <row r="16" spans="1:4">
      <c r="A16" s="34" t="s">
        <v>235</v>
      </c>
      <c r="B16" s="29" t="s">
        <v>80</v>
      </c>
      <c r="C16" s="52"/>
    </row>
    <row r="17" spans="1:3">
      <c r="A17" s="34" t="s">
        <v>236</v>
      </c>
      <c r="B17" s="29" t="s">
        <v>80</v>
      </c>
      <c r="C17" s="52"/>
    </row>
    <row r="18" spans="1:3">
      <c r="A18" s="31" t="s">
        <v>237</v>
      </c>
      <c r="B18" s="29" t="s">
        <v>80</v>
      </c>
      <c r="C18" s="52"/>
    </row>
    <row r="19" spans="1:3">
      <c r="A19" s="31" t="s">
        <v>238</v>
      </c>
      <c r="B19" s="29" t="s">
        <v>80</v>
      </c>
      <c r="C19" s="52"/>
    </row>
    <row r="20" spans="1:3">
      <c r="A20" s="31" t="s">
        <v>239</v>
      </c>
      <c r="B20" s="29" t="s">
        <v>80</v>
      </c>
      <c r="C20" s="52"/>
    </row>
    <row r="21" spans="1:3" ht="25.5">
      <c r="A21" s="32" t="s">
        <v>240</v>
      </c>
      <c r="B21" s="29" t="s">
        <v>80</v>
      </c>
      <c r="C21" s="52"/>
    </row>
    <row r="22" spans="1:3">
      <c r="A22" s="94" t="s">
        <v>241</v>
      </c>
      <c r="B22" s="43" t="s">
        <v>80</v>
      </c>
      <c r="C22" s="52"/>
    </row>
    <row r="23" spans="1:3">
      <c r="A23" s="34" t="s">
        <v>242</v>
      </c>
      <c r="B23" s="29" t="s">
        <v>82</v>
      </c>
      <c r="C23" s="52"/>
    </row>
    <row r="24" spans="1:3">
      <c r="A24" s="34" t="s">
        <v>243</v>
      </c>
      <c r="B24" s="29" t="s">
        <v>244</v>
      </c>
      <c r="C24" s="52">
        <v>160000</v>
      </c>
    </row>
    <row r="25" spans="1:3">
      <c r="A25" s="94" t="s">
        <v>245</v>
      </c>
      <c r="B25" s="62" t="s">
        <v>82</v>
      </c>
      <c r="C25" s="53">
        <f>SUM(C23:C24)</f>
        <v>160000</v>
      </c>
    </row>
    <row r="26" spans="1:3">
      <c r="A26" s="34" t="s">
        <v>246</v>
      </c>
      <c r="B26" s="29" t="s">
        <v>84</v>
      </c>
      <c r="C26" s="52"/>
    </row>
    <row r="27" spans="1:3">
      <c r="A27" s="34" t="s">
        <v>247</v>
      </c>
      <c r="B27" s="29" t="s">
        <v>84</v>
      </c>
      <c r="C27" s="52"/>
    </row>
    <row r="28" spans="1:3">
      <c r="A28" s="31" t="s">
        <v>248</v>
      </c>
      <c r="B28" s="29" t="s">
        <v>84</v>
      </c>
      <c r="C28" s="52">
        <v>480000</v>
      </c>
    </row>
    <row r="29" spans="1:3">
      <c r="A29" s="31" t="s">
        <v>249</v>
      </c>
      <c r="B29" s="29" t="s">
        <v>84</v>
      </c>
      <c r="C29" s="52"/>
    </row>
    <row r="30" spans="1:3">
      <c r="A30" s="31" t="s">
        <v>250</v>
      </c>
      <c r="B30" s="29" t="s">
        <v>84</v>
      </c>
      <c r="C30" s="52"/>
    </row>
    <row r="31" spans="1:3">
      <c r="A31" s="31" t="s">
        <v>251</v>
      </c>
      <c r="B31" s="29" t="s">
        <v>84</v>
      </c>
      <c r="C31" s="52"/>
    </row>
    <row r="32" spans="1:3">
      <c r="A32" s="31" t="s">
        <v>252</v>
      </c>
      <c r="B32" s="29" t="s">
        <v>84</v>
      </c>
      <c r="C32" s="52"/>
    </row>
    <row r="33" spans="1:3">
      <c r="A33" s="31" t="s">
        <v>253</v>
      </c>
      <c r="B33" s="29" t="s">
        <v>254</v>
      </c>
      <c r="C33" s="52"/>
    </row>
    <row r="34" spans="1:3">
      <c r="A34" s="31" t="s">
        <v>255</v>
      </c>
      <c r="B34" s="29" t="s">
        <v>84</v>
      </c>
      <c r="C34" s="52"/>
    </row>
    <row r="35" spans="1:3" ht="20.25" customHeight="1">
      <c r="A35" s="31" t="s">
        <v>256</v>
      </c>
      <c r="B35" s="29" t="s">
        <v>84</v>
      </c>
      <c r="C35" s="52"/>
    </row>
    <row r="36" spans="1:3" ht="25.5">
      <c r="A36" s="31" t="s">
        <v>257</v>
      </c>
      <c r="B36" s="29" t="s">
        <v>258</v>
      </c>
      <c r="C36" s="52"/>
    </row>
    <row r="37" spans="1:3" ht="25.5">
      <c r="A37" s="31" t="s">
        <v>259</v>
      </c>
      <c r="B37" s="29" t="s">
        <v>84</v>
      </c>
      <c r="C37" s="52"/>
    </row>
    <row r="38" spans="1:3">
      <c r="A38" s="94" t="s">
        <v>260</v>
      </c>
      <c r="B38" s="43" t="s">
        <v>84</v>
      </c>
      <c r="C38" s="53">
        <f>SUM(C26:C37)</f>
        <v>480000</v>
      </c>
    </row>
    <row r="39" spans="1:3" ht="15.75">
      <c r="A39" s="95" t="s">
        <v>85</v>
      </c>
      <c r="B39" s="86" t="s">
        <v>86</v>
      </c>
      <c r="C39" s="53">
        <f>SUM(C38,C25)</f>
        <v>640000</v>
      </c>
    </row>
  </sheetData>
  <mergeCells count="3">
    <mergeCell ref="A1:C1"/>
    <mergeCell ref="A2:C2"/>
    <mergeCell ref="A3:C3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16"/>
  <sheetViews>
    <sheetView workbookViewId="0">
      <selection activeCell="G126" sqref="G126"/>
    </sheetView>
  </sheetViews>
  <sheetFormatPr defaultRowHeight="15"/>
  <cols>
    <col min="1" max="1" width="53" style="2" customWidth="1"/>
    <col min="2" max="2" width="13.28515625" style="2" customWidth="1"/>
    <col min="3" max="3" width="15.28515625" style="6" customWidth="1"/>
    <col min="4" max="256" width="9.140625" style="2"/>
    <col min="257" max="257" width="53" style="2" customWidth="1"/>
    <col min="258" max="258" width="13.28515625" style="2" customWidth="1"/>
    <col min="259" max="259" width="15.28515625" style="2" customWidth="1"/>
    <col min="260" max="512" width="9.140625" style="2"/>
    <col min="513" max="513" width="53" style="2" customWidth="1"/>
    <col min="514" max="514" width="13.28515625" style="2" customWidth="1"/>
    <col min="515" max="515" width="15.28515625" style="2" customWidth="1"/>
    <col min="516" max="768" width="9.140625" style="2"/>
    <col min="769" max="769" width="53" style="2" customWidth="1"/>
    <col min="770" max="770" width="13.28515625" style="2" customWidth="1"/>
    <col min="771" max="771" width="15.28515625" style="2" customWidth="1"/>
    <col min="772" max="1024" width="9.140625" style="2"/>
    <col min="1025" max="1025" width="53" style="2" customWidth="1"/>
    <col min="1026" max="1026" width="13.28515625" style="2" customWidth="1"/>
    <col min="1027" max="1027" width="15.28515625" style="2" customWidth="1"/>
    <col min="1028" max="1280" width="9.140625" style="2"/>
    <col min="1281" max="1281" width="53" style="2" customWidth="1"/>
    <col min="1282" max="1282" width="13.28515625" style="2" customWidth="1"/>
    <col min="1283" max="1283" width="15.28515625" style="2" customWidth="1"/>
    <col min="1284" max="1536" width="9.140625" style="2"/>
    <col min="1537" max="1537" width="53" style="2" customWidth="1"/>
    <col min="1538" max="1538" width="13.28515625" style="2" customWidth="1"/>
    <col min="1539" max="1539" width="15.28515625" style="2" customWidth="1"/>
    <col min="1540" max="1792" width="9.140625" style="2"/>
    <col min="1793" max="1793" width="53" style="2" customWidth="1"/>
    <col min="1794" max="1794" width="13.28515625" style="2" customWidth="1"/>
    <col min="1795" max="1795" width="15.28515625" style="2" customWidth="1"/>
    <col min="1796" max="2048" width="9.140625" style="2"/>
    <col min="2049" max="2049" width="53" style="2" customWidth="1"/>
    <col min="2050" max="2050" width="13.28515625" style="2" customWidth="1"/>
    <col min="2051" max="2051" width="15.28515625" style="2" customWidth="1"/>
    <col min="2052" max="2304" width="9.140625" style="2"/>
    <col min="2305" max="2305" width="53" style="2" customWidth="1"/>
    <col min="2306" max="2306" width="13.28515625" style="2" customWidth="1"/>
    <col min="2307" max="2307" width="15.28515625" style="2" customWidth="1"/>
    <col min="2308" max="2560" width="9.140625" style="2"/>
    <col min="2561" max="2561" width="53" style="2" customWidth="1"/>
    <col min="2562" max="2562" width="13.28515625" style="2" customWidth="1"/>
    <col min="2563" max="2563" width="15.28515625" style="2" customWidth="1"/>
    <col min="2564" max="2816" width="9.140625" style="2"/>
    <col min="2817" max="2817" width="53" style="2" customWidth="1"/>
    <col min="2818" max="2818" width="13.28515625" style="2" customWidth="1"/>
    <col min="2819" max="2819" width="15.28515625" style="2" customWidth="1"/>
    <col min="2820" max="3072" width="9.140625" style="2"/>
    <col min="3073" max="3073" width="53" style="2" customWidth="1"/>
    <col min="3074" max="3074" width="13.28515625" style="2" customWidth="1"/>
    <col min="3075" max="3075" width="15.28515625" style="2" customWidth="1"/>
    <col min="3076" max="3328" width="9.140625" style="2"/>
    <col min="3329" max="3329" width="53" style="2" customWidth="1"/>
    <col min="3330" max="3330" width="13.28515625" style="2" customWidth="1"/>
    <col min="3331" max="3331" width="15.28515625" style="2" customWidth="1"/>
    <col min="3332" max="3584" width="9.140625" style="2"/>
    <col min="3585" max="3585" width="53" style="2" customWidth="1"/>
    <col min="3586" max="3586" width="13.28515625" style="2" customWidth="1"/>
    <col min="3587" max="3587" width="15.28515625" style="2" customWidth="1"/>
    <col min="3588" max="3840" width="9.140625" style="2"/>
    <col min="3841" max="3841" width="53" style="2" customWidth="1"/>
    <col min="3842" max="3842" width="13.28515625" style="2" customWidth="1"/>
    <col min="3843" max="3843" width="15.28515625" style="2" customWidth="1"/>
    <col min="3844" max="4096" width="9.140625" style="2"/>
    <col min="4097" max="4097" width="53" style="2" customWidth="1"/>
    <col min="4098" max="4098" width="13.28515625" style="2" customWidth="1"/>
    <col min="4099" max="4099" width="15.28515625" style="2" customWidth="1"/>
    <col min="4100" max="4352" width="9.140625" style="2"/>
    <col min="4353" max="4353" width="53" style="2" customWidth="1"/>
    <col min="4354" max="4354" width="13.28515625" style="2" customWidth="1"/>
    <col min="4355" max="4355" width="15.28515625" style="2" customWidth="1"/>
    <col min="4356" max="4608" width="9.140625" style="2"/>
    <col min="4609" max="4609" width="53" style="2" customWidth="1"/>
    <col min="4610" max="4610" width="13.28515625" style="2" customWidth="1"/>
    <col min="4611" max="4611" width="15.28515625" style="2" customWidth="1"/>
    <col min="4612" max="4864" width="9.140625" style="2"/>
    <col min="4865" max="4865" width="53" style="2" customWidth="1"/>
    <col min="4866" max="4866" width="13.28515625" style="2" customWidth="1"/>
    <col min="4867" max="4867" width="15.28515625" style="2" customWidth="1"/>
    <col min="4868" max="5120" width="9.140625" style="2"/>
    <col min="5121" max="5121" width="53" style="2" customWidth="1"/>
    <col min="5122" max="5122" width="13.28515625" style="2" customWidth="1"/>
    <col min="5123" max="5123" width="15.28515625" style="2" customWidth="1"/>
    <col min="5124" max="5376" width="9.140625" style="2"/>
    <col min="5377" max="5377" width="53" style="2" customWidth="1"/>
    <col min="5378" max="5378" width="13.28515625" style="2" customWidth="1"/>
    <col min="5379" max="5379" width="15.28515625" style="2" customWidth="1"/>
    <col min="5380" max="5632" width="9.140625" style="2"/>
    <col min="5633" max="5633" width="53" style="2" customWidth="1"/>
    <col min="5634" max="5634" width="13.28515625" style="2" customWidth="1"/>
    <col min="5635" max="5635" width="15.28515625" style="2" customWidth="1"/>
    <col min="5636" max="5888" width="9.140625" style="2"/>
    <col min="5889" max="5889" width="53" style="2" customWidth="1"/>
    <col min="5890" max="5890" width="13.28515625" style="2" customWidth="1"/>
    <col min="5891" max="5891" width="15.28515625" style="2" customWidth="1"/>
    <col min="5892" max="6144" width="9.140625" style="2"/>
    <col min="6145" max="6145" width="53" style="2" customWidth="1"/>
    <col min="6146" max="6146" width="13.28515625" style="2" customWidth="1"/>
    <col min="6147" max="6147" width="15.28515625" style="2" customWidth="1"/>
    <col min="6148" max="6400" width="9.140625" style="2"/>
    <col min="6401" max="6401" width="53" style="2" customWidth="1"/>
    <col min="6402" max="6402" width="13.28515625" style="2" customWidth="1"/>
    <col min="6403" max="6403" width="15.28515625" style="2" customWidth="1"/>
    <col min="6404" max="6656" width="9.140625" style="2"/>
    <col min="6657" max="6657" width="53" style="2" customWidth="1"/>
    <col min="6658" max="6658" width="13.28515625" style="2" customWidth="1"/>
    <col min="6659" max="6659" width="15.28515625" style="2" customWidth="1"/>
    <col min="6660" max="6912" width="9.140625" style="2"/>
    <col min="6913" max="6913" width="53" style="2" customWidth="1"/>
    <col min="6914" max="6914" width="13.28515625" style="2" customWidth="1"/>
    <col min="6915" max="6915" width="15.28515625" style="2" customWidth="1"/>
    <col min="6916" max="7168" width="9.140625" style="2"/>
    <col min="7169" max="7169" width="53" style="2" customWidth="1"/>
    <col min="7170" max="7170" width="13.28515625" style="2" customWidth="1"/>
    <col min="7171" max="7171" width="15.28515625" style="2" customWidth="1"/>
    <col min="7172" max="7424" width="9.140625" style="2"/>
    <col min="7425" max="7425" width="53" style="2" customWidth="1"/>
    <col min="7426" max="7426" width="13.28515625" style="2" customWidth="1"/>
    <col min="7427" max="7427" width="15.28515625" style="2" customWidth="1"/>
    <col min="7428" max="7680" width="9.140625" style="2"/>
    <col min="7681" max="7681" width="53" style="2" customWidth="1"/>
    <col min="7682" max="7682" width="13.28515625" style="2" customWidth="1"/>
    <col min="7683" max="7683" width="15.28515625" style="2" customWidth="1"/>
    <col min="7684" max="7936" width="9.140625" style="2"/>
    <col min="7937" max="7937" width="53" style="2" customWidth="1"/>
    <col min="7938" max="7938" width="13.28515625" style="2" customWidth="1"/>
    <col min="7939" max="7939" width="15.28515625" style="2" customWidth="1"/>
    <col min="7940" max="8192" width="9.140625" style="2"/>
    <col min="8193" max="8193" width="53" style="2" customWidth="1"/>
    <col min="8194" max="8194" width="13.28515625" style="2" customWidth="1"/>
    <col min="8195" max="8195" width="15.28515625" style="2" customWidth="1"/>
    <col min="8196" max="8448" width="9.140625" style="2"/>
    <col min="8449" max="8449" width="53" style="2" customWidth="1"/>
    <col min="8450" max="8450" width="13.28515625" style="2" customWidth="1"/>
    <col min="8451" max="8451" width="15.28515625" style="2" customWidth="1"/>
    <col min="8452" max="8704" width="9.140625" style="2"/>
    <col min="8705" max="8705" width="53" style="2" customWidth="1"/>
    <col min="8706" max="8706" width="13.28515625" style="2" customWidth="1"/>
    <col min="8707" max="8707" width="15.28515625" style="2" customWidth="1"/>
    <col min="8708" max="8960" width="9.140625" style="2"/>
    <col min="8961" max="8961" width="53" style="2" customWidth="1"/>
    <col min="8962" max="8962" width="13.28515625" style="2" customWidth="1"/>
    <col min="8963" max="8963" width="15.28515625" style="2" customWidth="1"/>
    <col min="8964" max="9216" width="9.140625" style="2"/>
    <col min="9217" max="9217" width="53" style="2" customWidth="1"/>
    <col min="9218" max="9218" width="13.28515625" style="2" customWidth="1"/>
    <col min="9219" max="9219" width="15.28515625" style="2" customWidth="1"/>
    <col min="9220" max="9472" width="9.140625" style="2"/>
    <col min="9473" max="9473" width="53" style="2" customWidth="1"/>
    <col min="9474" max="9474" width="13.28515625" style="2" customWidth="1"/>
    <col min="9475" max="9475" width="15.28515625" style="2" customWidth="1"/>
    <col min="9476" max="9728" width="9.140625" style="2"/>
    <col min="9729" max="9729" width="53" style="2" customWidth="1"/>
    <col min="9730" max="9730" width="13.28515625" style="2" customWidth="1"/>
    <col min="9731" max="9731" width="15.28515625" style="2" customWidth="1"/>
    <col min="9732" max="9984" width="9.140625" style="2"/>
    <col min="9985" max="9985" width="53" style="2" customWidth="1"/>
    <col min="9986" max="9986" width="13.28515625" style="2" customWidth="1"/>
    <col min="9987" max="9987" width="15.28515625" style="2" customWidth="1"/>
    <col min="9988" max="10240" width="9.140625" style="2"/>
    <col min="10241" max="10241" width="53" style="2" customWidth="1"/>
    <col min="10242" max="10242" width="13.28515625" style="2" customWidth="1"/>
    <col min="10243" max="10243" width="15.28515625" style="2" customWidth="1"/>
    <col min="10244" max="10496" width="9.140625" style="2"/>
    <col min="10497" max="10497" width="53" style="2" customWidth="1"/>
    <col min="10498" max="10498" width="13.28515625" style="2" customWidth="1"/>
    <col min="10499" max="10499" width="15.28515625" style="2" customWidth="1"/>
    <col min="10500" max="10752" width="9.140625" style="2"/>
    <col min="10753" max="10753" width="53" style="2" customWidth="1"/>
    <col min="10754" max="10754" width="13.28515625" style="2" customWidth="1"/>
    <col min="10755" max="10755" width="15.28515625" style="2" customWidth="1"/>
    <col min="10756" max="11008" width="9.140625" style="2"/>
    <col min="11009" max="11009" width="53" style="2" customWidth="1"/>
    <col min="11010" max="11010" width="13.28515625" style="2" customWidth="1"/>
    <col min="11011" max="11011" width="15.28515625" style="2" customWidth="1"/>
    <col min="11012" max="11264" width="9.140625" style="2"/>
    <col min="11265" max="11265" width="53" style="2" customWidth="1"/>
    <col min="11266" max="11266" width="13.28515625" style="2" customWidth="1"/>
    <col min="11267" max="11267" width="15.28515625" style="2" customWidth="1"/>
    <col min="11268" max="11520" width="9.140625" style="2"/>
    <col min="11521" max="11521" width="53" style="2" customWidth="1"/>
    <col min="11522" max="11522" width="13.28515625" style="2" customWidth="1"/>
    <col min="11523" max="11523" width="15.28515625" style="2" customWidth="1"/>
    <col min="11524" max="11776" width="9.140625" style="2"/>
    <col min="11777" max="11777" width="53" style="2" customWidth="1"/>
    <col min="11778" max="11778" width="13.28515625" style="2" customWidth="1"/>
    <col min="11779" max="11779" width="15.28515625" style="2" customWidth="1"/>
    <col min="11780" max="12032" width="9.140625" style="2"/>
    <col min="12033" max="12033" width="53" style="2" customWidth="1"/>
    <col min="12034" max="12034" width="13.28515625" style="2" customWidth="1"/>
    <col min="12035" max="12035" width="15.28515625" style="2" customWidth="1"/>
    <col min="12036" max="12288" width="9.140625" style="2"/>
    <col min="12289" max="12289" width="53" style="2" customWidth="1"/>
    <col min="12290" max="12290" width="13.28515625" style="2" customWidth="1"/>
    <col min="12291" max="12291" width="15.28515625" style="2" customWidth="1"/>
    <col min="12292" max="12544" width="9.140625" style="2"/>
    <col min="12545" max="12545" width="53" style="2" customWidth="1"/>
    <col min="12546" max="12546" width="13.28515625" style="2" customWidth="1"/>
    <col min="12547" max="12547" width="15.28515625" style="2" customWidth="1"/>
    <col min="12548" max="12800" width="9.140625" style="2"/>
    <col min="12801" max="12801" width="53" style="2" customWidth="1"/>
    <col min="12802" max="12802" width="13.28515625" style="2" customWidth="1"/>
    <col min="12803" max="12803" width="15.28515625" style="2" customWidth="1"/>
    <col min="12804" max="13056" width="9.140625" style="2"/>
    <col min="13057" max="13057" width="53" style="2" customWidth="1"/>
    <col min="13058" max="13058" width="13.28515625" style="2" customWidth="1"/>
    <col min="13059" max="13059" width="15.28515625" style="2" customWidth="1"/>
    <col min="13060" max="13312" width="9.140625" style="2"/>
    <col min="13313" max="13313" width="53" style="2" customWidth="1"/>
    <col min="13314" max="13314" width="13.28515625" style="2" customWidth="1"/>
    <col min="13315" max="13315" width="15.28515625" style="2" customWidth="1"/>
    <col min="13316" max="13568" width="9.140625" style="2"/>
    <col min="13569" max="13569" width="53" style="2" customWidth="1"/>
    <col min="13570" max="13570" width="13.28515625" style="2" customWidth="1"/>
    <col min="13571" max="13571" width="15.28515625" style="2" customWidth="1"/>
    <col min="13572" max="13824" width="9.140625" style="2"/>
    <col min="13825" max="13825" width="53" style="2" customWidth="1"/>
    <col min="13826" max="13826" width="13.28515625" style="2" customWidth="1"/>
    <col min="13827" max="13827" width="15.28515625" style="2" customWidth="1"/>
    <col min="13828" max="14080" width="9.140625" style="2"/>
    <col min="14081" max="14081" width="53" style="2" customWidth="1"/>
    <col min="14082" max="14082" width="13.28515625" style="2" customWidth="1"/>
    <col min="14083" max="14083" width="15.28515625" style="2" customWidth="1"/>
    <col min="14084" max="14336" width="9.140625" style="2"/>
    <col min="14337" max="14337" width="53" style="2" customWidth="1"/>
    <col min="14338" max="14338" width="13.28515625" style="2" customWidth="1"/>
    <col min="14339" max="14339" width="15.28515625" style="2" customWidth="1"/>
    <col min="14340" max="14592" width="9.140625" style="2"/>
    <col min="14593" max="14593" width="53" style="2" customWidth="1"/>
    <col min="14594" max="14594" width="13.28515625" style="2" customWidth="1"/>
    <col min="14595" max="14595" width="15.28515625" style="2" customWidth="1"/>
    <col min="14596" max="14848" width="9.140625" style="2"/>
    <col min="14849" max="14849" width="53" style="2" customWidth="1"/>
    <col min="14850" max="14850" width="13.28515625" style="2" customWidth="1"/>
    <col min="14851" max="14851" width="15.28515625" style="2" customWidth="1"/>
    <col min="14852" max="15104" width="9.140625" style="2"/>
    <col min="15105" max="15105" width="53" style="2" customWidth="1"/>
    <col min="15106" max="15106" width="13.28515625" style="2" customWidth="1"/>
    <col min="15107" max="15107" width="15.28515625" style="2" customWidth="1"/>
    <col min="15108" max="15360" width="9.140625" style="2"/>
    <col min="15361" max="15361" width="53" style="2" customWidth="1"/>
    <col min="15362" max="15362" width="13.28515625" style="2" customWidth="1"/>
    <col min="15363" max="15363" width="15.28515625" style="2" customWidth="1"/>
    <col min="15364" max="15616" width="9.140625" style="2"/>
    <col min="15617" max="15617" width="53" style="2" customWidth="1"/>
    <col min="15618" max="15618" width="13.28515625" style="2" customWidth="1"/>
    <col min="15619" max="15619" width="15.28515625" style="2" customWidth="1"/>
    <col min="15620" max="15872" width="9.140625" style="2"/>
    <col min="15873" max="15873" width="53" style="2" customWidth="1"/>
    <col min="15874" max="15874" width="13.28515625" style="2" customWidth="1"/>
    <col min="15875" max="15875" width="15.28515625" style="2" customWidth="1"/>
    <col min="15876" max="16128" width="9.140625" style="2"/>
    <col min="16129" max="16129" width="53" style="2" customWidth="1"/>
    <col min="16130" max="16130" width="13.28515625" style="2" customWidth="1"/>
    <col min="16131" max="16131" width="15.28515625" style="2" customWidth="1"/>
    <col min="16132" max="16384" width="9.140625" style="2"/>
  </cols>
  <sheetData>
    <row r="1" spans="1:4">
      <c r="A1" s="143" t="s">
        <v>293</v>
      </c>
      <c r="B1" s="143"/>
      <c r="C1" s="143"/>
      <c r="D1" s="1"/>
    </row>
    <row r="2" spans="1:4" ht="18.75">
      <c r="A2" s="155" t="s">
        <v>264</v>
      </c>
      <c r="B2" s="155"/>
      <c r="C2" s="155"/>
      <c r="D2" s="96"/>
    </row>
    <row r="3" spans="1:4" hidden="1"/>
    <row r="4" spans="1:4" hidden="1"/>
    <row r="5" spans="1:4" ht="15.75" hidden="1">
      <c r="A5" s="157" t="s">
        <v>265</v>
      </c>
      <c r="B5" s="154"/>
      <c r="C5" s="154"/>
    </row>
    <row r="6" spans="1:4" ht="23.25" customHeight="1">
      <c r="A6" s="152" t="s">
        <v>294</v>
      </c>
      <c r="B6" s="154"/>
      <c r="C6" s="154"/>
    </row>
    <row r="7" spans="1:4" ht="19.5">
      <c r="A7" s="84"/>
      <c r="B7" s="49"/>
      <c r="C7" s="87"/>
    </row>
    <row r="8" spans="1:4" ht="19.5">
      <c r="A8" s="84"/>
      <c r="B8" s="49"/>
      <c r="C8" s="87"/>
    </row>
    <row r="9" spans="1:4" ht="19.5">
      <c r="A9" s="84"/>
      <c r="B9" s="49"/>
      <c r="C9" s="87"/>
    </row>
    <row r="10" spans="1:4">
      <c r="A10" s="11" t="s">
        <v>24</v>
      </c>
    </row>
    <row r="11" spans="1:4">
      <c r="A11" s="4" t="s">
        <v>212</v>
      </c>
      <c r="B11" s="13" t="s">
        <v>26</v>
      </c>
      <c r="C11" s="99" t="s">
        <v>225</v>
      </c>
    </row>
    <row r="12" spans="1:4" hidden="1">
      <c r="A12" s="31" t="s">
        <v>266</v>
      </c>
      <c r="B12" s="29" t="s">
        <v>88</v>
      </c>
      <c r="C12" s="52"/>
    </row>
    <row r="13" spans="1:4" hidden="1">
      <c r="A13" s="31" t="s">
        <v>267</v>
      </c>
      <c r="B13" s="29" t="s">
        <v>88</v>
      </c>
      <c r="C13" s="52"/>
    </row>
    <row r="14" spans="1:4" ht="25.5" hidden="1">
      <c r="A14" s="31" t="s">
        <v>268</v>
      </c>
      <c r="B14" s="29" t="s">
        <v>88</v>
      </c>
      <c r="C14" s="52"/>
    </row>
    <row r="15" spans="1:4" hidden="1">
      <c r="A15" s="31" t="s">
        <v>269</v>
      </c>
      <c r="B15" s="29" t="s">
        <v>88</v>
      </c>
      <c r="C15" s="52"/>
    </row>
    <row r="16" spans="1:4" hidden="1">
      <c r="A16" s="31" t="s">
        <v>270</v>
      </c>
      <c r="B16" s="29" t="s">
        <v>88</v>
      </c>
      <c r="C16" s="52"/>
    </row>
    <row r="17" spans="1:3" hidden="1">
      <c r="A17" s="31" t="s">
        <v>271</v>
      </c>
      <c r="B17" s="29" t="s">
        <v>88</v>
      </c>
      <c r="C17" s="52"/>
    </row>
    <row r="18" spans="1:3" hidden="1">
      <c r="A18" s="31" t="s">
        <v>272</v>
      </c>
      <c r="B18" s="29" t="s">
        <v>88</v>
      </c>
      <c r="C18" s="52"/>
    </row>
    <row r="19" spans="1:3" hidden="1">
      <c r="A19" s="31" t="s">
        <v>273</v>
      </c>
      <c r="B19" s="29" t="s">
        <v>88</v>
      </c>
      <c r="C19" s="52"/>
    </row>
    <row r="20" spans="1:3" hidden="1">
      <c r="A20" s="31" t="s">
        <v>274</v>
      </c>
      <c r="B20" s="29" t="s">
        <v>88</v>
      </c>
      <c r="C20" s="52"/>
    </row>
    <row r="21" spans="1:3" hidden="1">
      <c r="A21" s="31" t="s">
        <v>275</v>
      </c>
      <c r="B21" s="29" t="s">
        <v>88</v>
      </c>
      <c r="C21" s="52"/>
    </row>
    <row r="22" spans="1:3" ht="25.5" hidden="1">
      <c r="A22" s="94" t="s">
        <v>87</v>
      </c>
      <c r="B22" s="62" t="s">
        <v>88</v>
      </c>
      <c r="C22" s="52"/>
    </row>
    <row r="23" spans="1:3" hidden="1">
      <c r="A23" s="31" t="s">
        <v>266</v>
      </c>
      <c r="B23" s="29" t="s">
        <v>89</v>
      </c>
      <c r="C23" s="52"/>
    </row>
    <row r="24" spans="1:3" hidden="1">
      <c r="A24" s="31" t="s">
        <v>267</v>
      </c>
      <c r="B24" s="29" t="s">
        <v>89</v>
      </c>
      <c r="C24" s="52"/>
    </row>
    <row r="25" spans="1:3" ht="25.5" hidden="1">
      <c r="A25" s="31" t="s">
        <v>268</v>
      </c>
      <c r="B25" s="29" t="s">
        <v>89</v>
      </c>
      <c r="C25" s="52"/>
    </row>
    <row r="26" spans="1:3" hidden="1">
      <c r="A26" s="31" t="s">
        <v>269</v>
      </c>
      <c r="B26" s="29" t="s">
        <v>89</v>
      </c>
      <c r="C26" s="52"/>
    </row>
    <row r="27" spans="1:3" hidden="1">
      <c r="A27" s="31" t="s">
        <v>270</v>
      </c>
      <c r="B27" s="29" t="s">
        <v>89</v>
      </c>
      <c r="C27" s="52"/>
    </row>
    <row r="28" spans="1:3" hidden="1">
      <c r="A28" s="31" t="s">
        <v>271</v>
      </c>
      <c r="B28" s="29" t="s">
        <v>89</v>
      </c>
      <c r="C28" s="52"/>
    </row>
    <row r="29" spans="1:3" hidden="1">
      <c r="A29" s="31" t="s">
        <v>266</v>
      </c>
      <c r="B29" s="29" t="s">
        <v>91</v>
      </c>
      <c r="C29" s="52"/>
    </row>
    <row r="30" spans="1:3" hidden="1">
      <c r="A30" s="31" t="s">
        <v>267</v>
      </c>
      <c r="B30" s="29" t="s">
        <v>91</v>
      </c>
      <c r="C30" s="52"/>
    </row>
    <row r="31" spans="1:3" ht="25.5" hidden="1">
      <c r="A31" s="31" t="s">
        <v>268</v>
      </c>
      <c r="B31" s="29" t="s">
        <v>91</v>
      </c>
      <c r="C31" s="52"/>
    </row>
    <row r="32" spans="1:3" hidden="1">
      <c r="A32" s="31" t="s">
        <v>269</v>
      </c>
      <c r="B32" s="29" t="s">
        <v>91</v>
      </c>
      <c r="C32" s="52"/>
    </row>
    <row r="33" spans="1:3" hidden="1">
      <c r="A33" s="31" t="s">
        <v>270</v>
      </c>
      <c r="B33" s="29" t="s">
        <v>91</v>
      </c>
      <c r="C33" s="52"/>
    </row>
    <row r="34" spans="1:3" hidden="1">
      <c r="A34" s="31" t="s">
        <v>271</v>
      </c>
      <c r="B34" s="29" t="s">
        <v>91</v>
      </c>
      <c r="C34" s="52"/>
    </row>
    <row r="35" spans="1:3" ht="31.5" customHeight="1">
      <c r="A35" s="31" t="s">
        <v>272</v>
      </c>
      <c r="B35" s="29" t="s">
        <v>91</v>
      </c>
      <c r="C35" s="52">
        <v>147960</v>
      </c>
    </row>
    <row r="36" spans="1:3" ht="25.5" customHeight="1">
      <c r="A36" s="31" t="s">
        <v>273</v>
      </c>
      <c r="B36" s="29" t="s">
        <v>91</v>
      </c>
      <c r="C36" s="52">
        <v>165000</v>
      </c>
    </row>
    <row r="37" spans="1:3" hidden="1">
      <c r="A37" s="31" t="s">
        <v>274</v>
      </c>
      <c r="B37" s="29" t="s">
        <v>91</v>
      </c>
      <c r="C37" s="52"/>
    </row>
    <row r="38" spans="1:3" hidden="1">
      <c r="A38" s="31" t="s">
        <v>275</v>
      </c>
      <c r="B38" s="29" t="s">
        <v>91</v>
      </c>
      <c r="C38" s="52"/>
    </row>
    <row r="39" spans="1:3" ht="27.75" customHeight="1">
      <c r="A39" s="94" t="s">
        <v>90</v>
      </c>
      <c r="B39" s="62" t="s">
        <v>91</v>
      </c>
      <c r="C39" s="53">
        <f>SUM(C35:C38)</f>
        <v>312960</v>
      </c>
    </row>
    <row r="40" spans="1:3" hidden="1">
      <c r="A40" s="31" t="s">
        <v>276</v>
      </c>
      <c r="B40" s="20" t="s">
        <v>92</v>
      </c>
      <c r="C40" s="52"/>
    </row>
    <row r="41" spans="1:3" hidden="1">
      <c r="A41" s="31" t="s">
        <v>277</v>
      </c>
      <c r="B41" s="20" t="s">
        <v>92</v>
      </c>
      <c r="C41" s="52"/>
    </row>
    <row r="42" spans="1:3" hidden="1">
      <c r="A42" s="31" t="s">
        <v>278</v>
      </c>
      <c r="B42" s="20" t="s">
        <v>92</v>
      </c>
      <c r="C42" s="52"/>
    </row>
    <row r="43" spans="1:3" hidden="1">
      <c r="A43" s="20" t="s">
        <v>279</v>
      </c>
      <c r="B43" s="20" t="s">
        <v>92</v>
      </c>
      <c r="C43" s="52"/>
    </row>
    <row r="44" spans="1:3" hidden="1">
      <c r="A44" s="20" t="s">
        <v>280</v>
      </c>
      <c r="B44" s="20" t="s">
        <v>92</v>
      </c>
      <c r="C44" s="52"/>
    </row>
    <row r="45" spans="1:3" ht="25.5" hidden="1">
      <c r="A45" s="20" t="s">
        <v>281</v>
      </c>
      <c r="B45" s="20" t="s">
        <v>92</v>
      </c>
      <c r="C45" s="52"/>
    </row>
    <row r="46" spans="1:3" hidden="1">
      <c r="A46" s="31" t="s">
        <v>282</v>
      </c>
      <c r="B46" s="20" t="s">
        <v>92</v>
      </c>
      <c r="C46" s="52"/>
    </row>
    <row r="47" spans="1:3" hidden="1">
      <c r="A47" s="31" t="s">
        <v>283</v>
      </c>
      <c r="B47" s="20" t="s">
        <v>92</v>
      </c>
      <c r="C47" s="52"/>
    </row>
    <row r="48" spans="1:3" ht="22.5" hidden="1" customHeight="1">
      <c r="A48" s="31" t="s">
        <v>284</v>
      </c>
      <c r="B48" s="20" t="s">
        <v>92</v>
      </c>
      <c r="C48" s="52"/>
    </row>
    <row r="49" spans="1:3" hidden="1">
      <c r="A49" s="31" t="s">
        <v>285</v>
      </c>
      <c r="B49" s="20" t="s">
        <v>92</v>
      </c>
      <c r="C49" s="52"/>
    </row>
    <row r="50" spans="1:3" ht="33" hidden="1" customHeight="1">
      <c r="A50" s="94" t="s">
        <v>286</v>
      </c>
      <c r="B50" s="62" t="s">
        <v>92</v>
      </c>
      <c r="C50" s="52"/>
    </row>
    <row r="51" spans="1:3" hidden="1">
      <c r="A51" s="31" t="s">
        <v>276</v>
      </c>
      <c r="B51" s="20" t="s">
        <v>94</v>
      </c>
      <c r="C51" s="52"/>
    </row>
    <row r="52" spans="1:3" ht="29.25" customHeight="1">
      <c r="A52" s="31" t="s">
        <v>277</v>
      </c>
      <c r="B52" s="20" t="s">
        <v>94</v>
      </c>
      <c r="C52" s="52">
        <v>664000</v>
      </c>
    </row>
    <row r="53" spans="1:3" hidden="1">
      <c r="A53" s="31" t="s">
        <v>278</v>
      </c>
      <c r="B53" s="20" t="s">
        <v>94</v>
      </c>
      <c r="C53" s="52"/>
    </row>
    <row r="54" spans="1:3" hidden="1">
      <c r="A54" s="20" t="s">
        <v>279</v>
      </c>
      <c r="B54" s="20" t="s">
        <v>94</v>
      </c>
      <c r="C54" s="52"/>
    </row>
    <row r="55" spans="1:3" hidden="1">
      <c r="A55" s="20" t="s">
        <v>280</v>
      </c>
      <c r="B55" s="20" t="s">
        <v>94</v>
      </c>
      <c r="C55" s="52"/>
    </row>
    <row r="56" spans="1:3" ht="25.5" hidden="1">
      <c r="A56" s="20" t="s">
        <v>281</v>
      </c>
      <c r="B56" s="20" t="s">
        <v>94</v>
      </c>
      <c r="C56" s="52"/>
    </row>
    <row r="57" spans="1:3" hidden="1">
      <c r="A57" s="31" t="s">
        <v>282</v>
      </c>
      <c r="B57" s="20" t="s">
        <v>94</v>
      </c>
      <c r="C57" s="52"/>
    </row>
    <row r="58" spans="1:3" hidden="1">
      <c r="A58" s="31" t="s">
        <v>287</v>
      </c>
      <c r="B58" s="20" t="s">
        <v>94</v>
      </c>
      <c r="C58" s="52"/>
    </row>
    <row r="59" spans="1:3" hidden="1">
      <c r="A59" s="31" t="s">
        <v>284</v>
      </c>
      <c r="B59" s="20" t="s">
        <v>94</v>
      </c>
      <c r="C59" s="52"/>
    </row>
    <row r="60" spans="1:3" hidden="1">
      <c r="A60" s="31" t="s">
        <v>285</v>
      </c>
      <c r="B60" s="20" t="s">
        <v>94</v>
      </c>
      <c r="C60" s="52"/>
    </row>
    <row r="61" spans="1:3" ht="32.25" customHeight="1">
      <c r="A61" s="41" t="s">
        <v>288</v>
      </c>
      <c r="B61" s="62" t="s">
        <v>94</v>
      </c>
      <c r="C61" s="53">
        <f>SUM(C52:C60)</f>
        <v>664000</v>
      </c>
    </row>
    <row r="62" spans="1:3" hidden="1">
      <c r="A62" s="31" t="s">
        <v>266</v>
      </c>
      <c r="B62" s="29" t="s">
        <v>116</v>
      </c>
      <c r="C62" s="52"/>
    </row>
    <row r="63" spans="1:3" hidden="1">
      <c r="A63" s="31" t="s">
        <v>267</v>
      </c>
      <c r="B63" s="29" t="s">
        <v>116</v>
      </c>
      <c r="C63" s="52"/>
    </row>
    <row r="64" spans="1:3" ht="25.5" hidden="1">
      <c r="A64" s="31" t="s">
        <v>268</v>
      </c>
      <c r="B64" s="29" t="s">
        <v>116</v>
      </c>
      <c r="C64" s="52"/>
    </row>
    <row r="65" spans="1:3" hidden="1">
      <c r="A65" s="31" t="s">
        <v>269</v>
      </c>
      <c r="B65" s="29" t="s">
        <v>116</v>
      </c>
      <c r="C65" s="52"/>
    </row>
    <row r="66" spans="1:3" hidden="1">
      <c r="A66" s="31" t="s">
        <v>270</v>
      </c>
      <c r="B66" s="29" t="s">
        <v>116</v>
      </c>
      <c r="C66" s="52"/>
    </row>
    <row r="67" spans="1:3" hidden="1">
      <c r="A67" s="31" t="s">
        <v>271</v>
      </c>
      <c r="B67" s="29" t="s">
        <v>116</v>
      </c>
      <c r="C67" s="52"/>
    </row>
    <row r="68" spans="1:3" hidden="1">
      <c r="A68" s="31" t="s">
        <v>272</v>
      </c>
      <c r="B68" s="29" t="s">
        <v>116</v>
      </c>
      <c r="C68" s="52"/>
    </row>
    <row r="69" spans="1:3" hidden="1">
      <c r="A69" s="31" t="s">
        <v>273</v>
      </c>
      <c r="B69" s="29" t="s">
        <v>116</v>
      </c>
      <c r="C69" s="52"/>
    </row>
    <row r="70" spans="1:3" hidden="1">
      <c r="A70" s="31" t="s">
        <v>274</v>
      </c>
      <c r="B70" s="29" t="s">
        <v>116</v>
      </c>
      <c r="C70" s="52"/>
    </row>
    <row r="71" spans="1:3" hidden="1">
      <c r="A71" s="31" t="s">
        <v>275</v>
      </c>
      <c r="B71" s="29" t="s">
        <v>116</v>
      </c>
      <c r="C71" s="52"/>
    </row>
    <row r="72" spans="1:3" ht="25.5" hidden="1">
      <c r="A72" s="94" t="s">
        <v>289</v>
      </c>
      <c r="B72" s="62" t="s">
        <v>116</v>
      </c>
      <c r="C72" s="52"/>
    </row>
    <row r="73" spans="1:3" hidden="1">
      <c r="A73" s="31" t="s">
        <v>266</v>
      </c>
      <c r="B73" s="29" t="s">
        <v>117</v>
      </c>
      <c r="C73" s="52"/>
    </row>
    <row r="74" spans="1:3" hidden="1">
      <c r="A74" s="31" t="s">
        <v>267</v>
      </c>
      <c r="B74" s="29" t="s">
        <v>117</v>
      </c>
      <c r="C74" s="52"/>
    </row>
    <row r="75" spans="1:3" ht="25.5" hidden="1">
      <c r="A75" s="31" t="s">
        <v>268</v>
      </c>
      <c r="B75" s="29" t="s">
        <v>117</v>
      </c>
      <c r="C75" s="52"/>
    </row>
    <row r="76" spans="1:3" hidden="1">
      <c r="A76" s="31" t="s">
        <v>269</v>
      </c>
      <c r="B76" s="29" t="s">
        <v>117</v>
      </c>
      <c r="C76" s="52"/>
    </row>
    <row r="77" spans="1:3" hidden="1">
      <c r="A77" s="31" t="s">
        <v>270</v>
      </c>
      <c r="B77" s="29" t="s">
        <v>117</v>
      </c>
      <c r="C77" s="52"/>
    </row>
    <row r="78" spans="1:3" hidden="1">
      <c r="A78" s="31" t="s">
        <v>271</v>
      </c>
      <c r="B78" s="29" t="s">
        <v>117</v>
      </c>
      <c r="C78" s="52"/>
    </row>
    <row r="79" spans="1:3" hidden="1">
      <c r="A79" s="31" t="s">
        <v>272</v>
      </c>
      <c r="B79" s="29" t="s">
        <v>117</v>
      </c>
      <c r="C79" s="52"/>
    </row>
    <row r="80" spans="1:3" hidden="1">
      <c r="A80" s="31" t="s">
        <v>273</v>
      </c>
      <c r="B80" s="29" t="s">
        <v>117</v>
      </c>
      <c r="C80" s="52"/>
    </row>
    <row r="81" spans="1:3" hidden="1">
      <c r="A81" s="31" t="s">
        <v>274</v>
      </c>
      <c r="B81" s="29" t="s">
        <v>117</v>
      </c>
      <c r="C81" s="52"/>
    </row>
    <row r="82" spans="1:3" hidden="1">
      <c r="A82" s="31" t="s">
        <v>275</v>
      </c>
      <c r="B82" s="29" t="s">
        <v>117</v>
      </c>
      <c r="C82" s="52"/>
    </row>
    <row r="83" spans="1:3" ht="25.5" hidden="1">
      <c r="A83" s="94" t="s">
        <v>290</v>
      </c>
      <c r="B83" s="62" t="s">
        <v>117</v>
      </c>
      <c r="C83" s="52"/>
    </row>
    <row r="84" spans="1:3" hidden="1">
      <c r="A84" s="31" t="s">
        <v>266</v>
      </c>
      <c r="B84" s="29" t="s">
        <v>118</v>
      </c>
      <c r="C84" s="52"/>
    </row>
    <row r="85" spans="1:3" hidden="1">
      <c r="A85" s="31" t="s">
        <v>267</v>
      </c>
      <c r="B85" s="29" t="s">
        <v>118</v>
      </c>
      <c r="C85" s="52"/>
    </row>
    <row r="86" spans="1:3" ht="25.5" hidden="1">
      <c r="A86" s="31" t="s">
        <v>268</v>
      </c>
      <c r="B86" s="29" t="s">
        <v>118</v>
      </c>
      <c r="C86" s="52"/>
    </row>
    <row r="87" spans="1:3" hidden="1">
      <c r="A87" s="31" t="s">
        <v>269</v>
      </c>
      <c r="B87" s="29" t="s">
        <v>118</v>
      </c>
      <c r="C87" s="52"/>
    </row>
    <row r="88" spans="1:3" hidden="1">
      <c r="A88" s="31" t="s">
        <v>270</v>
      </c>
      <c r="B88" s="29" t="s">
        <v>118</v>
      </c>
      <c r="C88" s="52"/>
    </row>
    <row r="89" spans="1:3" hidden="1">
      <c r="A89" s="31" t="s">
        <v>271</v>
      </c>
      <c r="B89" s="29" t="s">
        <v>118</v>
      </c>
      <c r="C89" s="52"/>
    </row>
    <row r="90" spans="1:3" hidden="1">
      <c r="A90" s="31" t="s">
        <v>272</v>
      </c>
      <c r="B90" s="29" t="s">
        <v>118</v>
      </c>
      <c r="C90" s="52"/>
    </row>
    <row r="91" spans="1:3" hidden="1">
      <c r="A91" s="31" t="s">
        <v>273</v>
      </c>
      <c r="B91" s="29" t="s">
        <v>118</v>
      </c>
      <c r="C91" s="52"/>
    </row>
    <row r="92" spans="1:3" hidden="1">
      <c r="A92" s="31" t="s">
        <v>274</v>
      </c>
      <c r="B92" s="29" t="s">
        <v>118</v>
      </c>
      <c r="C92" s="52"/>
    </row>
    <row r="93" spans="1:3" hidden="1">
      <c r="A93" s="31" t="s">
        <v>275</v>
      </c>
      <c r="B93" s="29" t="s">
        <v>118</v>
      </c>
      <c r="C93" s="52"/>
    </row>
    <row r="94" spans="1:3" hidden="1">
      <c r="A94" s="94" t="s">
        <v>291</v>
      </c>
      <c r="B94" s="62" t="s">
        <v>118</v>
      </c>
      <c r="C94" s="52"/>
    </row>
    <row r="95" spans="1:3" hidden="1">
      <c r="A95" s="31" t="s">
        <v>276</v>
      </c>
      <c r="B95" s="20" t="s">
        <v>119</v>
      </c>
      <c r="C95" s="52"/>
    </row>
    <row r="96" spans="1:3" hidden="1">
      <c r="A96" s="31" t="s">
        <v>277</v>
      </c>
      <c r="B96" s="29" t="s">
        <v>119</v>
      </c>
      <c r="C96" s="52"/>
    </row>
    <row r="97" spans="1:3" hidden="1">
      <c r="A97" s="31" t="s">
        <v>278</v>
      </c>
      <c r="B97" s="20" t="s">
        <v>119</v>
      </c>
      <c r="C97" s="52"/>
    </row>
    <row r="98" spans="1:3" hidden="1">
      <c r="A98" s="20" t="s">
        <v>279</v>
      </c>
      <c r="B98" s="29" t="s">
        <v>119</v>
      </c>
      <c r="C98" s="52"/>
    </row>
    <row r="99" spans="1:3" hidden="1">
      <c r="A99" s="20" t="s">
        <v>280</v>
      </c>
      <c r="B99" s="20" t="s">
        <v>119</v>
      </c>
      <c r="C99" s="52"/>
    </row>
    <row r="100" spans="1:3" ht="25.5" hidden="1">
      <c r="A100" s="20" t="s">
        <v>281</v>
      </c>
      <c r="B100" s="29" t="s">
        <v>119</v>
      </c>
      <c r="C100" s="52"/>
    </row>
    <row r="101" spans="1:3" hidden="1">
      <c r="A101" s="31" t="s">
        <v>282</v>
      </c>
      <c r="B101" s="20" t="s">
        <v>119</v>
      </c>
      <c r="C101" s="52"/>
    </row>
    <row r="102" spans="1:3" hidden="1">
      <c r="A102" s="31" t="s">
        <v>287</v>
      </c>
      <c r="B102" s="29" t="s">
        <v>119</v>
      </c>
      <c r="C102" s="52"/>
    </row>
    <row r="103" spans="1:3" ht="20.25" hidden="1" customHeight="1">
      <c r="A103" s="31" t="s">
        <v>284</v>
      </c>
      <c r="B103" s="20" t="s">
        <v>119</v>
      </c>
      <c r="C103" s="52"/>
    </row>
    <row r="104" spans="1:3" hidden="1">
      <c r="A104" s="31" t="s">
        <v>285</v>
      </c>
      <c r="B104" s="29" t="s">
        <v>119</v>
      </c>
      <c r="C104" s="52"/>
    </row>
    <row r="105" spans="1:3" ht="25.5" hidden="1">
      <c r="A105" s="94" t="s">
        <v>292</v>
      </c>
      <c r="B105" s="62" t="s">
        <v>119</v>
      </c>
      <c r="C105" s="52"/>
    </row>
    <row r="106" spans="1:3" hidden="1">
      <c r="A106" s="31" t="s">
        <v>276</v>
      </c>
      <c r="B106" s="20" t="s">
        <v>123</v>
      </c>
      <c r="C106" s="52"/>
    </row>
    <row r="107" spans="1:3" hidden="1">
      <c r="A107" s="31" t="s">
        <v>277</v>
      </c>
      <c r="B107" s="20" t="s">
        <v>123</v>
      </c>
      <c r="C107" s="52"/>
    </row>
    <row r="108" spans="1:3" hidden="1">
      <c r="A108" s="31" t="s">
        <v>278</v>
      </c>
      <c r="B108" s="20" t="s">
        <v>123</v>
      </c>
      <c r="C108" s="52"/>
    </row>
    <row r="109" spans="1:3" hidden="1">
      <c r="A109" s="20" t="s">
        <v>279</v>
      </c>
      <c r="B109" s="20" t="s">
        <v>123</v>
      </c>
      <c r="C109" s="52"/>
    </row>
    <row r="110" spans="1:3" hidden="1">
      <c r="A110" s="20" t="s">
        <v>280</v>
      </c>
      <c r="B110" s="20" t="s">
        <v>123</v>
      </c>
      <c r="C110" s="52"/>
    </row>
    <row r="111" spans="1:3" ht="25.5" hidden="1">
      <c r="A111" s="20" t="s">
        <v>281</v>
      </c>
      <c r="B111" s="20" t="s">
        <v>123</v>
      </c>
      <c r="C111" s="52"/>
    </row>
    <row r="112" spans="1:3" hidden="1">
      <c r="A112" s="31" t="s">
        <v>282</v>
      </c>
      <c r="B112" s="20" t="s">
        <v>123</v>
      </c>
      <c r="C112" s="52"/>
    </row>
    <row r="113" spans="1:3" hidden="1">
      <c r="A113" s="31" t="s">
        <v>287</v>
      </c>
      <c r="B113" s="20" t="s">
        <v>123</v>
      </c>
      <c r="C113" s="52"/>
    </row>
    <row r="114" spans="1:3" ht="24.75" hidden="1" customHeight="1">
      <c r="A114" s="31" t="s">
        <v>284</v>
      </c>
      <c r="B114" s="20" t="s">
        <v>123</v>
      </c>
      <c r="C114" s="52"/>
    </row>
    <row r="115" spans="1:3" hidden="1">
      <c r="A115" s="31" t="s">
        <v>285</v>
      </c>
      <c r="B115" s="20" t="s">
        <v>123</v>
      </c>
      <c r="C115" s="52"/>
    </row>
    <row r="116" spans="1:3" hidden="1">
      <c r="A116" s="41" t="s">
        <v>122</v>
      </c>
      <c r="B116" s="62" t="s">
        <v>123</v>
      </c>
      <c r="C116" s="52"/>
    </row>
  </sheetData>
  <mergeCells count="4">
    <mergeCell ref="A1:C1"/>
    <mergeCell ref="A2:C2"/>
    <mergeCell ref="A5:C5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F17" sqref="F17"/>
    </sheetView>
  </sheetViews>
  <sheetFormatPr defaultRowHeight="15"/>
  <cols>
    <col min="1" max="1" width="55" style="2" customWidth="1"/>
    <col min="2" max="2" width="12.5703125" style="2" customWidth="1"/>
    <col min="3" max="3" width="19.140625" style="6" customWidth="1"/>
    <col min="4" max="256" width="9.140625" style="2"/>
    <col min="257" max="257" width="49.85546875" style="2" customWidth="1"/>
    <col min="258" max="258" width="12.5703125" style="2" customWidth="1"/>
    <col min="259" max="259" width="19.140625" style="2" customWidth="1"/>
    <col min="260" max="512" width="9.140625" style="2"/>
    <col min="513" max="513" width="49.85546875" style="2" customWidth="1"/>
    <col min="514" max="514" width="12.5703125" style="2" customWidth="1"/>
    <col min="515" max="515" width="19.140625" style="2" customWidth="1"/>
    <col min="516" max="768" width="9.140625" style="2"/>
    <col min="769" max="769" width="49.85546875" style="2" customWidth="1"/>
    <col min="770" max="770" width="12.5703125" style="2" customWidth="1"/>
    <col min="771" max="771" width="19.140625" style="2" customWidth="1"/>
    <col min="772" max="1024" width="9.140625" style="2"/>
    <col min="1025" max="1025" width="49.85546875" style="2" customWidth="1"/>
    <col min="1026" max="1026" width="12.5703125" style="2" customWidth="1"/>
    <col min="1027" max="1027" width="19.140625" style="2" customWidth="1"/>
    <col min="1028" max="1280" width="9.140625" style="2"/>
    <col min="1281" max="1281" width="49.85546875" style="2" customWidth="1"/>
    <col min="1282" max="1282" width="12.5703125" style="2" customWidth="1"/>
    <col min="1283" max="1283" width="19.140625" style="2" customWidth="1"/>
    <col min="1284" max="1536" width="9.140625" style="2"/>
    <col min="1537" max="1537" width="49.85546875" style="2" customWidth="1"/>
    <col min="1538" max="1538" width="12.5703125" style="2" customWidth="1"/>
    <col min="1539" max="1539" width="19.140625" style="2" customWidth="1"/>
    <col min="1540" max="1792" width="9.140625" style="2"/>
    <col min="1793" max="1793" width="49.85546875" style="2" customWidth="1"/>
    <col min="1794" max="1794" width="12.5703125" style="2" customWidth="1"/>
    <col min="1795" max="1795" width="19.140625" style="2" customWidth="1"/>
    <col min="1796" max="2048" width="9.140625" style="2"/>
    <col min="2049" max="2049" width="49.85546875" style="2" customWidth="1"/>
    <col min="2050" max="2050" width="12.5703125" style="2" customWidth="1"/>
    <col min="2051" max="2051" width="19.140625" style="2" customWidth="1"/>
    <col min="2052" max="2304" width="9.140625" style="2"/>
    <col min="2305" max="2305" width="49.85546875" style="2" customWidth="1"/>
    <col min="2306" max="2306" width="12.5703125" style="2" customWidth="1"/>
    <col min="2307" max="2307" width="19.140625" style="2" customWidth="1"/>
    <col min="2308" max="2560" width="9.140625" style="2"/>
    <col min="2561" max="2561" width="49.85546875" style="2" customWidth="1"/>
    <col min="2562" max="2562" width="12.5703125" style="2" customWidth="1"/>
    <col min="2563" max="2563" width="19.140625" style="2" customWidth="1"/>
    <col min="2564" max="2816" width="9.140625" style="2"/>
    <col min="2817" max="2817" width="49.85546875" style="2" customWidth="1"/>
    <col min="2818" max="2818" width="12.5703125" style="2" customWidth="1"/>
    <col min="2819" max="2819" width="19.140625" style="2" customWidth="1"/>
    <col min="2820" max="3072" width="9.140625" style="2"/>
    <col min="3073" max="3073" width="49.85546875" style="2" customWidth="1"/>
    <col min="3074" max="3074" width="12.5703125" style="2" customWidth="1"/>
    <col min="3075" max="3075" width="19.140625" style="2" customWidth="1"/>
    <col min="3076" max="3328" width="9.140625" style="2"/>
    <col min="3329" max="3329" width="49.85546875" style="2" customWidth="1"/>
    <col min="3330" max="3330" width="12.5703125" style="2" customWidth="1"/>
    <col min="3331" max="3331" width="19.140625" style="2" customWidth="1"/>
    <col min="3332" max="3584" width="9.140625" style="2"/>
    <col min="3585" max="3585" width="49.85546875" style="2" customWidth="1"/>
    <col min="3586" max="3586" width="12.5703125" style="2" customWidth="1"/>
    <col min="3587" max="3587" width="19.140625" style="2" customWidth="1"/>
    <col min="3588" max="3840" width="9.140625" style="2"/>
    <col min="3841" max="3841" width="49.85546875" style="2" customWidth="1"/>
    <col min="3842" max="3842" width="12.5703125" style="2" customWidth="1"/>
    <col min="3843" max="3843" width="19.140625" style="2" customWidth="1"/>
    <col min="3844" max="4096" width="9.140625" style="2"/>
    <col min="4097" max="4097" width="49.85546875" style="2" customWidth="1"/>
    <col min="4098" max="4098" width="12.5703125" style="2" customWidth="1"/>
    <col min="4099" max="4099" width="19.140625" style="2" customWidth="1"/>
    <col min="4100" max="4352" width="9.140625" style="2"/>
    <col min="4353" max="4353" width="49.85546875" style="2" customWidth="1"/>
    <col min="4354" max="4354" width="12.5703125" style="2" customWidth="1"/>
    <col min="4355" max="4355" width="19.140625" style="2" customWidth="1"/>
    <col min="4356" max="4608" width="9.140625" style="2"/>
    <col min="4609" max="4609" width="49.85546875" style="2" customWidth="1"/>
    <col min="4610" max="4610" width="12.5703125" style="2" customWidth="1"/>
    <col min="4611" max="4611" width="19.140625" style="2" customWidth="1"/>
    <col min="4612" max="4864" width="9.140625" style="2"/>
    <col min="4865" max="4865" width="49.85546875" style="2" customWidth="1"/>
    <col min="4866" max="4866" width="12.5703125" style="2" customWidth="1"/>
    <col min="4867" max="4867" width="19.140625" style="2" customWidth="1"/>
    <col min="4868" max="5120" width="9.140625" style="2"/>
    <col min="5121" max="5121" width="49.85546875" style="2" customWidth="1"/>
    <col min="5122" max="5122" width="12.5703125" style="2" customWidth="1"/>
    <col min="5123" max="5123" width="19.140625" style="2" customWidth="1"/>
    <col min="5124" max="5376" width="9.140625" style="2"/>
    <col min="5377" max="5377" width="49.85546875" style="2" customWidth="1"/>
    <col min="5378" max="5378" width="12.5703125" style="2" customWidth="1"/>
    <col min="5379" max="5379" width="19.140625" style="2" customWidth="1"/>
    <col min="5380" max="5632" width="9.140625" style="2"/>
    <col min="5633" max="5633" width="49.85546875" style="2" customWidth="1"/>
    <col min="5634" max="5634" width="12.5703125" style="2" customWidth="1"/>
    <col min="5635" max="5635" width="19.140625" style="2" customWidth="1"/>
    <col min="5636" max="5888" width="9.140625" style="2"/>
    <col min="5889" max="5889" width="49.85546875" style="2" customWidth="1"/>
    <col min="5890" max="5890" width="12.5703125" style="2" customWidth="1"/>
    <col min="5891" max="5891" width="19.140625" style="2" customWidth="1"/>
    <col min="5892" max="6144" width="9.140625" style="2"/>
    <col min="6145" max="6145" width="49.85546875" style="2" customWidth="1"/>
    <col min="6146" max="6146" width="12.5703125" style="2" customWidth="1"/>
    <col min="6147" max="6147" width="19.140625" style="2" customWidth="1"/>
    <col min="6148" max="6400" width="9.140625" style="2"/>
    <col min="6401" max="6401" width="49.85546875" style="2" customWidth="1"/>
    <col min="6402" max="6402" width="12.5703125" style="2" customWidth="1"/>
    <col min="6403" max="6403" width="19.140625" style="2" customWidth="1"/>
    <col min="6404" max="6656" width="9.140625" style="2"/>
    <col min="6657" max="6657" width="49.85546875" style="2" customWidth="1"/>
    <col min="6658" max="6658" width="12.5703125" style="2" customWidth="1"/>
    <col min="6659" max="6659" width="19.140625" style="2" customWidth="1"/>
    <col min="6660" max="6912" width="9.140625" style="2"/>
    <col min="6913" max="6913" width="49.85546875" style="2" customWidth="1"/>
    <col min="6914" max="6914" width="12.5703125" style="2" customWidth="1"/>
    <col min="6915" max="6915" width="19.140625" style="2" customWidth="1"/>
    <col min="6916" max="7168" width="9.140625" style="2"/>
    <col min="7169" max="7169" width="49.85546875" style="2" customWidth="1"/>
    <col min="7170" max="7170" width="12.5703125" style="2" customWidth="1"/>
    <col min="7171" max="7171" width="19.140625" style="2" customWidth="1"/>
    <col min="7172" max="7424" width="9.140625" style="2"/>
    <col min="7425" max="7425" width="49.85546875" style="2" customWidth="1"/>
    <col min="7426" max="7426" width="12.5703125" style="2" customWidth="1"/>
    <col min="7427" max="7427" width="19.140625" style="2" customWidth="1"/>
    <col min="7428" max="7680" width="9.140625" style="2"/>
    <col min="7681" max="7681" width="49.85546875" style="2" customWidth="1"/>
    <col min="7682" max="7682" width="12.5703125" style="2" customWidth="1"/>
    <col min="7683" max="7683" width="19.140625" style="2" customWidth="1"/>
    <col min="7684" max="7936" width="9.140625" style="2"/>
    <col min="7937" max="7937" width="49.85546875" style="2" customWidth="1"/>
    <col min="7938" max="7938" width="12.5703125" style="2" customWidth="1"/>
    <col min="7939" max="7939" width="19.140625" style="2" customWidth="1"/>
    <col min="7940" max="8192" width="9.140625" style="2"/>
    <col min="8193" max="8193" width="49.85546875" style="2" customWidth="1"/>
    <col min="8194" max="8194" width="12.5703125" style="2" customWidth="1"/>
    <col min="8195" max="8195" width="19.140625" style="2" customWidth="1"/>
    <col min="8196" max="8448" width="9.140625" style="2"/>
    <col min="8449" max="8449" width="49.85546875" style="2" customWidth="1"/>
    <col min="8450" max="8450" width="12.5703125" style="2" customWidth="1"/>
    <col min="8451" max="8451" width="19.140625" style="2" customWidth="1"/>
    <col min="8452" max="8704" width="9.140625" style="2"/>
    <col min="8705" max="8705" width="49.85546875" style="2" customWidth="1"/>
    <col min="8706" max="8706" width="12.5703125" style="2" customWidth="1"/>
    <col min="8707" max="8707" width="19.140625" style="2" customWidth="1"/>
    <col min="8708" max="8960" width="9.140625" style="2"/>
    <col min="8961" max="8961" width="49.85546875" style="2" customWidth="1"/>
    <col min="8962" max="8962" width="12.5703125" style="2" customWidth="1"/>
    <col min="8963" max="8963" width="19.140625" style="2" customWidth="1"/>
    <col min="8964" max="9216" width="9.140625" style="2"/>
    <col min="9217" max="9217" width="49.85546875" style="2" customWidth="1"/>
    <col min="9218" max="9218" width="12.5703125" style="2" customWidth="1"/>
    <col min="9219" max="9219" width="19.140625" style="2" customWidth="1"/>
    <col min="9220" max="9472" width="9.140625" style="2"/>
    <col min="9473" max="9473" width="49.85546875" style="2" customWidth="1"/>
    <col min="9474" max="9474" width="12.5703125" style="2" customWidth="1"/>
    <col min="9475" max="9475" width="19.140625" style="2" customWidth="1"/>
    <col min="9476" max="9728" width="9.140625" style="2"/>
    <col min="9729" max="9729" width="49.85546875" style="2" customWidth="1"/>
    <col min="9730" max="9730" width="12.5703125" style="2" customWidth="1"/>
    <col min="9731" max="9731" width="19.140625" style="2" customWidth="1"/>
    <col min="9732" max="9984" width="9.140625" style="2"/>
    <col min="9985" max="9985" width="49.85546875" style="2" customWidth="1"/>
    <col min="9986" max="9986" width="12.5703125" style="2" customWidth="1"/>
    <col min="9987" max="9987" width="19.140625" style="2" customWidth="1"/>
    <col min="9988" max="10240" width="9.140625" style="2"/>
    <col min="10241" max="10241" width="49.85546875" style="2" customWidth="1"/>
    <col min="10242" max="10242" width="12.5703125" style="2" customWidth="1"/>
    <col min="10243" max="10243" width="19.140625" style="2" customWidth="1"/>
    <col min="10244" max="10496" width="9.140625" style="2"/>
    <col min="10497" max="10497" width="49.85546875" style="2" customWidth="1"/>
    <col min="10498" max="10498" width="12.5703125" style="2" customWidth="1"/>
    <col min="10499" max="10499" width="19.140625" style="2" customWidth="1"/>
    <col min="10500" max="10752" width="9.140625" style="2"/>
    <col min="10753" max="10753" width="49.85546875" style="2" customWidth="1"/>
    <col min="10754" max="10754" width="12.5703125" style="2" customWidth="1"/>
    <col min="10755" max="10755" width="19.140625" style="2" customWidth="1"/>
    <col min="10756" max="11008" width="9.140625" style="2"/>
    <col min="11009" max="11009" width="49.85546875" style="2" customWidth="1"/>
    <col min="11010" max="11010" width="12.5703125" style="2" customWidth="1"/>
    <col min="11011" max="11011" width="19.140625" style="2" customWidth="1"/>
    <col min="11012" max="11264" width="9.140625" style="2"/>
    <col min="11265" max="11265" width="49.85546875" style="2" customWidth="1"/>
    <col min="11266" max="11266" width="12.5703125" style="2" customWidth="1"/>
    <col min="11267" max="11267" width="19.140625" style="2" customWidth="1"/>
    <col min="11268" max="11520" width="9.140625" style="2"/>
    <col min="11521" max="11521" width="49.85546875" style="2" customWidth="1"/>
    <col min="11522" max="11522" width="12.5703125" style="2" customWidth="1"/>
    <col min="11523" max="11523" width="19.140625" style="2" customWidth="1"/>
    <col min="11524" max="11776" width="9.140625" style="2"/>
    <col min="11777" max="11777" width="49.85546875" style="2" customWidth="1"/>
    <col min="11778" max="11778" width="12.5703125" style="2" customWidth="1"/>
    <col min="11779" max="11779" width="19.140625" style="2" customWidth="1"/>
    <col min="11780" max="12032" width="9.140625" style="2"/>
    <col min="12033" max="12033" width="49.85546875" style="2" customWidth="1"/>
    <col min="12034" max="12034" width="12.5703125" style="2" customWidth="1"/>
    <col min="12035" max="12035" width="19.140625" style="2" customWidth="1"/>
    <col min="12036" max="12288" width="9.140625" style="2"/>
    <col min="12289" max="12289" width="49.85546875" style="2" customWidth="1"/>
    <col min="12290" max="12290" width="12.5703125" style="2" customWidth="1"/>
    <col min="12291" max="12291" width="19.140625" style="2" customWidth="1"/>
    <col min="12292" max="12544" width="9.140625" style="2"/>
    <col min="12545" max="12545" width="49.85546875" style="2" customWidth="1"/>
    <col min="12546" max="12546" width="12.5703125" style="2" customWidth="1"/>
    <col min="12547" max="12547" width="19.140625" style="2" customWidth="1"/>
    <col min="12548" max="12800" width="9.140625" style="2"/>
    <col min="12801" max="12801" width="49.85546875" style="2" customWidth="1"/>
    <col min="12802" max="12802" width="12.5703125" style="2" customWidth="1"/>
    <col min="12803" max="12803" width="19.140625" style="2" customWidth="1"/>
    <col min="12804" max="13056" width="9.140625" style="2"/>
    <col min="13057" max="13057" width="49.85546875" style="2" customWidth="1"/>
    <col min="13058" max="13058" width="12.5703125" style="2" customWidth="1"/>
    <col min="13059" max="13059" width="19.140625" style="2" customWidth="1"/>
    <col min="13060" max="13312" width="9.140625" style="2"/>
    <col min="13313" max="13313" width="49.85546875" style="2" customWidth="1"/>
    <col min="13314" max="13314" width="12.5703125" style="2" customWidth="1"/>
    <col min="13315" max="13315" width="19.140625" style="2" customWidth="1"/>
    <col min="13316" max="13568" width="9.140625" style="2"/>
    <col min="13569" max="13569" width="49.85546875" style="2" customWidth="1"/>
    <col min="13570" max="13570" width="12.5703125" style="2" customWidth="1"/>
    <col min="13571" max="13571" width="19.140625" style="2" customWidth="1"/>
    <col min="13572" max="13824" width="9.140625" style="2"/>
    <col min="13825" max="13825" width="49.85546875" style="2" customWidth="1"/>
    <col min="13826" max="13826" width="12.5703125" style="2" customWidth="1"/>
    <col min="13827" max="13827" width="19.140625" style="2" customWidth="1"/>
    <col min="13828" max="14080" width="9.140625" style="2"/>
    <col min="14081" max="14081" width="49.85546875" style="2" customWidth="1"/>
    <col min="14082" max="14082" width="12.5703125" style="2" customWidth="1"/>
    <col min="14083" max="14083" width="19.140625" style="2" customWidth="1"/>
    <col min="14084" max="14336" width="9.140625" style="2"/>
    <col min="14337" max="14337" width="49.85546875" style="2" customWidth="1"/>
    <col min="14338" max="14338" width="12.5703125" style="2" customWidth="1"/>
    <col min="14339" max="14339" width="19.140625" style="2" customWidth="1"/>
    <col min="14340" max="14592" width="9.140625" style="2"/>
    <col min="14593" max="14593" width="49.85546875" style="2" customWidth="1"/>
    <col min="14594" max="14594" width="12.5703125" style="2" customWidth="1"/>
    <col min="14595" max="14595" width="19.140625" style="2" customWidth="1"/>
    <col min="14596" max="14848" width="9.140625" style="2"/>
    <col min="14849" max="14849" width="49.85546875" style="2" customWidth="1"/>
    <col min="14850" max="14850" width="12.5703125" style="2" customWidth="1"/>
    <col min="14851" max="14851" width="19.140625" style="2" customWidth="1"/>
    <col min="14852" max="15104" width="9.140625" style="2"/>
    <col min="15105" max="15105" width="49.85546875" style="2" customWidth="1"/>
    <col min="15106" max="15106" width="12.5703125" style="2" customWidth="1"/>
    <col min="15107" max="15107" width="19.140625" style="2" customWidth="1"/>
    <col min="15108" max="15360" width="9.140625" style="2"/>
    <col min="15361" max="15361" width="49.85546875" style="2" customWidth="1"/>
    <col min="15362" max="15362" width="12.5703125" style="2" customWidth="1"/>
    <col min="15363" max="15363" width="19.140625" style="2" customWidth="1"/>
    <col min="15364" max="15616" width="9.140625" style="2"/>
    <col min="15617" max="15617" width="49.85546875" style="2" customWidth="1"/>
    <col min="15618" max="15618" width="12.5703125" style="2" customWidth="1"/>
    <col min="15619" max="15619" width="19.140625" style="2" customWidth="1"/>
    <col min="15620" max="15872" width="9.140625" style="2"/>
    <col min="15873" max="15873" width="49.85546875" style="2" customWidth="1"/>
    <col min="15874" max="15874" width="12.5703125" style="2" customWidth="1"/>
    <col min="15875" max="15875" width="19.140625" style="2" customWidth="1"/>
    <col min="15876" max="16128" width="9.140625" style="2"/>
    <col min="16129" max="16129" width="49.85546875" style="2" customWidth="1"/>
    <col min="16130" max="16130" width="12.5703125" style="2" customWidth="1"/>
    <col min="16131" max="16131" width="19.140625" style="2" customWidth="1"/>
    <col min="16132" max="16384" width="9.140625" style="2"/>
  </cols>
  <sheetData>
    <row r="1" spans="1:4">
      <c r="A1" s="143"/>
      <c r="B1" s="143"/>
      <c r="C1" s="143"/>
    </row>
    <row r="2" spans="1:4">
      <c r="A2" s="143" t="s">
        <v>301</v>
      </c>
      <c r="B2" s="143"/>
      <c r="C2" s="143"/>
      <c r="D2" s="1"/>
    </row>
    <row r="3" spans="1:4" ht="18.75">
      <c r="A3" s="155" t="s">
        <v>262</v>
      </c>
      <c r="B3" s="155"/>
      <c r="C3" s="155"/>
    </row>
    <row r="4" spans="1:4" hidden="1">
      <c r="A4" s="143"/>
      <c r="B4" s="143"/>
      <c r="C4" s="143"/>
    </row>
    <row r="5" spans="1:4" ht="15.75" hidden="1">
      <c r="A5" s="157" t="s">
        <v>265</v>
      </c>
      <c r="B5" s="154"/>
      <c r="C5" s="154"/>
    </row>
    <row r="6" spans="1:4" ht="16.5">
      <c r="A6" s="152" t="s">
        <v>302</v>
      </c>
      <c r="B6" s="154"/>
      <c r="C6" s="154"/>
    </row>
    <row r="11" spans="1:4">
      <c r="A11" s="4" t="s">
        <v>212</v>
      </c>
      <c r="B11" s="13" t="s">
        <v>26</v>
      </c>
      <c r="C11" s="99" t="s">
        <v>225</v>
      </c>
    </row>
    <row r="12" spans="1:4" ht="21.75" customHeight="1">
      <c r="A12" s="20" t="s">
        <v>295</v>
      </c>
      <c r="B12" s="20" t="s">
        <v>148</v>
      </c>
      <c r="C12" s="52">
        <v>400000</v>
      </c>
    </row>
    <row r="13" spans="1:4" ht="21.75" customHeight="1">
      <c r="A13" s="20" t="s">
        <v>296</v>
      </c>
      <c r="B13" s="20" t="s">
        <v>148</v>
      </c>
      <c r="C13" s="52">
        <v>938000</v>
      </c>
    </row>
    <row r="14" spans="1:4" ht="19.5" customHeight="1">
      <c r="A14" s="20" t="s">
        <v>297</v>
      </c>
      <c r="B14" s="20" t="s">
        <v>148</v>
      </c>
      <c r="C14" s="52">
        <v>100000</v>
      </c>
    </row>
    <row r="15" spans="1:4" ht="23.25" customHeight="1">
      <c r="A15" s="24" t="s">
        <v>147</v>
      </c>
      <c r="B15" s="62" t="s">
        <v>148</v>
      </c>
      <c r="C15" s="53">
        <f>SUM(C12:C14)</f>
        <v>1438000</v>
      </c>
    </row>
    <row r="16" spans="1:4" ht="22.5" customHeight="1">
      <c r="A16" s="20" t="s">
        <v>149</v>
      </c>
      <c r="B16" s="29" t="s">
        <v>150</v>
      </c>
      <c r="C16" s="52">
        <v>2500</v>
      </c>
    </row>
    <row r="17" spans="1:3" s="102" customFormat="1" ht="34.5" customHeight="1">
      <c r="A17" s="100" t="s">
        <v>298</v>
      </c>
      <c r="B17" s="100" t="s">
        <v>150</v>
      </c>
      <c r="C17" s="101">
        <v>1500000</v>
      </c>
    </row>
    <row r="18" spans="1:3" ht="22.5" customHeight="1">
      <c r="A18" s="20" t="s">
        <v>151</v>
      </c>
      <c r="B18" s="29" t="s">
        <v>152</v>
      </c>
      <c r="C18" s="52">
        <v>925000</v>
      </c>
    </row>
    <row r="19" spans="1:3" ht="25.5" customHeight="1">
      <c r="A19" s="24" t="s">
        <v>299</v>
      </c>
      <c r="B19" s="62" t="s">
        <v>300</v>
      </c>
      <c r="C19" s="53">
        <f>SUM(C16+C18)</f>
        <v>927500</v>
      </c>
    </row>
  </sheetData>
  <mergeCells count="6">
    <mergeCell ref="A6:C6"/>
    <mergeCell ref="A1:C1"/>
    <mergeCell ref="A2:C2"/>
    <mergeCell ref="A3:C3"/>
    <mergeCell ref="A4:C4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Kiemelt ei.</vt:lpstr>
      <vt:lpstr>Kiadás működési, felhalm.</vt:lpstr>
      <vt:lpstr>Bevétel működési, felhalm.</vt:lpstr>
      <vt:lpstr>Létszám</vt:lpstr>
      <vt:lpstr>Beruházás, felújítás</vt:lpstr>
      <vt:lpstr>Tartalék</vt:lpstr>
      <vt:lpstr>Szociális</vt:lpstr>
      <vt:lpstr>Adott támogatás</vt:lpstr>
      <vt:lpstr>Helyi adók</vt:lpstr>
      <vt:lpstr>felhasználási ütemterv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Penzugy2</dc:creator>
  <cp:lastModifiedBy>Jegyző</cp:lastModifiedBy>
  <cp:lastPrinted>2017-02-22T14:38:48Z</cp:lastPrinted>
  <dcterms:created xsi:type="dcterms:W3CDTF">2017-02-22T12:05:13Z</dcterms:created>
  <dcterms:modified xsi:type="dcterms:W3CDTF">2017-02-23T12:27:42Z</dcterms:modified>
</cp:coreProperties>
</file>