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25" windowWidth="19440" windowHeight="12210"/>
  </bookViews>
  <sheets>
    <sheet name="6. önkorm.adósságk.ü." sheetId="14" r:id="rId1"/>
    <sheet name="3  kiadások" sheetId="4" r:id="rId2"/>
    <sheet name="2 bevételek" sheetId="5" r:id="rId3"/>
    <sheet name="14 melléklet" sheetId="8" r:id="rId4"/>
    <sheet name="15 melléklet" sheetId="9" r:id="rId5"/>
    <sheet name="1.1.sz.mell  " sheetId="10" r:id="rId6"/>
    <sheet name="1.2.sz.mell  " sheetId="11" r:id="rId7"/>
    <sheet name="5 létszám" sheetId="12" r:id="rId8"/>
    <sheet name="8 tartozás állomány" sheetId="15" r:id="rId9"/>
    <sheet name="9 eu támogatásos projektek" sheetId="17" r:id="rId10"/>
    <sheet name="10 Közvetett támogatások" sheetId="18" r:id="rId11"/>
    <sheet name="11 többéves hatással járó köt." sheetId="19" r:id="rId12"/>
    <sheet name="12 hitelállomány alakulás" sheetId="20" r:id="rId13"/>
    <sheet name="13 állami támogatás" sheetId="21" r:id="rId14"/>
    <sheet name="3a kiadások" sheetId="22" r:id="rId15"/>
    <sheet name="2a bevételek" sheetId="23" r:id="rId16"/>
    <sheet name="14a mérleg" sheetId="24" r:id="rId17"/>
    <sheet name="15a eredmény" sheetId="25" r:id="rId18"/>
    <sheet name="7 saját bevétel" sheetId="26" r:id="rId19"/>
    <sheet name="4 beruházások felújítások" sheetId="27" r:id="rId20"/>
    <sheet name="4a beruházások felújítások inté" sheetId="28" r:id="rId21"/>
  </sheets>
  <externalReferences>
    <externalReference r:id="rId22"/>
  </externalReferences>
  <definedNames>
    <definedName name="_xlnm.Print_Area" localSheetId="5">'1.1.sz.mell  '!$A$1:$J$32</definedName>
  </definedNames>
  <calcPr calcId="124519"/>
</workbook>
</file>

<file path=xl/calcChain.xml><?xml version="1.0" encoding="utf-8"?>
<calcChain xmlns="http://schemas.openxmlformats.org/spreadsheetml/2006/main">
  <c r="E23" i="27"/>
  <c r="D23"/>
  <c r="D25"/>
  <c r="C15"/>
  <c r="D15"/>
  <c r="E15"/>
  <c r="C13" i="28"/>
  <c r="G13"/>
  <c r="E25" i="27"/>
  <c r="C23"/>
  <c r="C25"/>
  <c r="D13" i="26"/>
  <c r="C13"/>
  <c r="C16" i="24"/>
  <c r="C11"/>
  <c r="D23" i="23"/>
  <c r="D24"/>
  <c r="C23"/>
  <c r="C24"/>
  <c r="D65" i="22"/>
  <c r="C65"/>
  <c r="C60"/>
  <c r="D54"/>
  <c r="C54"/>
  <c r="D48"/>
  <c r="C48"/>
  <c r="D38"/>
  <c r="C38"/>
  <c r="D35"/>
  <c r="C35"/>
  <c r="D18"/>
  <c r="D23"/>
  <c r="C18"/>
  <c r="C23"/>
  <c r="J1" i="11"/>
  <c r="J1" i="10"/>
  <c r="D28"/>
  <c r="E28"/>
  <c r="C28"/>
  <c r="D27"/>
  <c r="E27"/>
  <c r="C27"/>
  <c r="D18"/>
  <c r="E18"/>
  <c r="C18"/>
  <c r="D30" i="11"/>
  <c r="C30"/>
  <c r="D15" i="21"/>
  <c r="C15"/>
  <c r="B15"/>
  <c r="F12" i="20"/>
  <c r="E18" i="15"/>
  <c r="D18"/>
  <c r="C18"/>
  <c r="F17"/>
  <c r="F16"/>
  <c r="F15"/>
  <c r="F14"/>
  <c r="F13"/>
  <c r="F12"/>
  <c r="F18"/>
  <c r="D11" i="12"/>
  <c r="B11"/>
  <c r="E274" i="5"/>
  <c r="D274"/>
  <c r="C274"/>
  <c r="E212"/>
  <c r="D212"/>
  <c r="C212"/>
  <c r="D182"/>
  <c r="E182"/>
  <c r="C182"/>
  <c r="D168"/>
  <c r="E168"/>
  <c r="C168"/>
  <c r="D82"/>
  <c r="E82"/>
  <c r="C82"/>
  <c r="E46"/>
  <c r="D46"/>
  <c r="C46"/>
  <c r="D10"/>
  <c r="E10"/>
  <c r="C10"/>
  <c r="D128" i="4"/>
  <c r="C128"/>
  <c r="D127"/>
  <c r="C127"/>
  <c r="D120"/>
  <c r="E120"/>
  <c r="C120"/>
  <c r="D115"/>
  <c r="E115"/>
  <c r="C115"/>
  <c r="D106"/>
  <c r="E106"/>
  <c r="C106"/>
  <c r="D88"/>
  <c r="D62"/>
  <c r="E62"/>
  <c r="C62"/>
  <c r="D51"/>
  <c r="C51"/>
  <c r="D48"/>
  <c r="E48"/>
  <c r="C48"/>
  <c r="D38"/>
  <c r="C38"/>
  <c r="D35"/>
  <c r="E35"/>
  <c r="C35"/>
  <c r="E23"/>
  <c r="D23"/>
  <c r="C23"/>
  <c r="D22"/>
  <c r="E22"/>
  <c r="C22"/>
  <c r="D18"/>
  <c r="C18"/>
  <c r="I33" i="11"/>
  <c r="H33"/>
  <c r="G33"/>
  <c r="E33"/>
  <c r="D33"/>
  <c r="C33"/>
  <c r="I30"/>
  <c r="H30"/>
  <c r="G30"/>
  <c r="E24"/>
  <c r="E30"/>
  <c r="D24"/>
  <c r="C24"/>
  <c r="I17"/>
  <c r="I31"/>
  <c r="H17"/>
  <c r="G17"/>
  <c r="G31"/>
  <c r="E17"/>
  <c r="D17"/>
  <c r="C17"/>
  <c r="I4"/>
  <c r="H4"/>
  <c r="G4"/>
  <c r="E4"/>
  <c r="D4"/>
  <c r="C4"/>
  <c r="I27" i="10"/>
  <c r="H27"/>
  <c r="G27"/>
  <c r="I18"/>
  <c r="I29"/>
  <c r="H18"/>
  <c r="H28"/>
  <c r="H30"/>
  <c r="G18"/>
  <c r="G29"/>
  <c r="E4"/>
  <c r="I4"/>
  <c r="D4"/>
  <c r="H4"/>
  <c r="C4"/>
  <c r="G4"/>
  <c r="H31" i="11"/>
  <c r="E31"/>
  <c r="I28" i="10"/>
  <c r="I30"/>
  <c r="H29"/>
  <c r="G28"/>
  <c r="G30"/>
  <c r="H32" i="11"/>
  <c r="I32"/>
  <c r="D31"/>
  <c r="C31"/>
  <c r="G32"/>
</calcChain>
</file>

<file path=xl/sharedStrings.xml><?xml version="1.0" encoding="utf-8"?>
<sst xmlns="http://schemas.openxmlformats.org/spreadsheetml/2006/main" count="1645" uniqueCount="1056">
  <si>
    <t>08</t>
  </si>
  <si>
    <t>#</t>
  </si>
  <si>
    <t>Megnevezés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</si>
  <si>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</si>
  <si>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</si>
  <si>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</si>
  <si>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</si>
  <si>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</si>
  <si>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</si>
  <si>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</si>
  <si>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</si>
  <si>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</si>
  <si>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</si>
  <si>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</si>
  <si>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</si>
  <si>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</si>
  <si>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</si>
  <si>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</si>
  <si>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</si>
  <si>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</si>
  <si>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</si>
  <si>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</si>
  <si>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</si>
  <si>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</si>
  <si>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</si>
  <si>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</si>
  <si>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</si>
  <si>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      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</si>
  <si>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</si>
  <si>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</si>
  <si>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</si>
  <si>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</si>
  <si>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</si>
  <si>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</si>
  <si>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</si>
  <si>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</si>
  <si>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</si>
  <si>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</si>
  <si>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</si>
  <si>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</si>
  <si>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</si>
  <si>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összesen (=15+19)        (K1)</t>
  </si>
  <si>
    <t>21</t>
  </si>
  <si>
    <t>Munkaadókat terhelő járulékok és szociális hozzájárulási adó (=22+…+28)                                                                                  (K2)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</si>
  <si>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</si>
  <si>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</si>
  <si>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</si>
  <si>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</si>
  <si>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</si>
  <si>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</si>
  <si>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</si>
  <si>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</si>
  <si>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</si>
  <si>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</si>
  <si>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</si>
  <si>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</si>
  <si>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</si>
  <si>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</si>
  <si>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</si>
  <si>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</si>
  <si>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</si>
  <si>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</si>
  <si>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</si>
  <si>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</si>
  <si>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</si>
  <si>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</si>
  <si>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</si>
  <si>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</si>
  <si>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</si>
  <si>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</si>
  <si>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</si>
  <si>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</si>
  <si>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</si>
  <si>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</si>
  <si>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</si>
  <si>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</si>
  <si>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</si>
  <si>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</si>
  <si>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</si>
  <si>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</si>
  <si>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</si>
  <si>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</si>
  <si>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</si>
  <si>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</si>
  <si>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</si>
  <si>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</si>
  <si>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</si>
  <si>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</si>
  <si>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</si>
  <si>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</si>
  <si>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</si>
  <si>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</si>
  <si>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</si>
  <si>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</si>
  <si>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</si>
  <si>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</si>
  <si>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</si>
  <si>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</si>
  <si>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</si>
  <si>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</si>
  <si>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</si>
  <si>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</si>
  <si>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</si>
  <si>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</si>
  <si>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</si>
  <si>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</si>
  <si>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</si>
  <si>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</si>
  <si>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</si>
  <si>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</si>
  <si>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</si>
  <si>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</si>
  <si>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</si>
  <si>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</si>
  <si>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</si>
  <si>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</si>
  <si>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</si>
  <si>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</si>
  <si>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</si>
  <si>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</si>
  <si>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</si>
  <si>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</si>
  <si>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</si>
  <si>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</si>
  <si>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</si>
  <si>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</si>
  <si>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</si>
  <si>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</si>
  <si>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</si>
  <si>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</si>
  <si>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</si>
  <si>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</si>
  <si>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</si>
  <si>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</si>
  <si>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</si>
  <si>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</si>
  <si>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</si>
  <si>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</si>
  <si>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</si>
  <si>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</si>
  <si>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</si>
  <si>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(=76+…+82)        (K44)</t>
  </si>
  <si>
    <t>76</t>
  </si>
  <si>
    <t>77</t>
  </si>
  <si>
    <t>78</t>
  </si>
  <si>
    <t>79</t>
  </si>
  <si>
    <t>80</t>
  </si>
  <si>
    <t>81</t>
  </si>
  <si>
    <t>82</t>
  </si>
  <si>
    <t>ebből: helyi megállapítású közgyógyellátás [Szoctv.50.§ (3) bek.]         (K44)</t>
  </si>
  <si>
    <t>83</t>
  </si>
  <si>
    <t>Foglalkoztatással, munkanélküliséggel kapcsolatos ellátások (=84+…+92)        (K45)</t>
  </si>
  <si>
    <t>84</t>
  </si>
  <si>
    <t>85</t>
  </si>
  <si>
    <t>86</t>
  </si>
  <si>
    <t>87</t>
  </si>
  <si>
    <t>88</t>
  </si>
  <si>
    <t>89</t>
  </si>
  <si>
    <t>90</t>
  </si>
  <si>
    <t>91</t>
  </si>
  <si>
    <t>ebből: foglalkoztatást helyettesítő támogatás [Szoctv. 35. § (1) bek.]        (K45)</t>
  </si>
  <si>
    <t>92</t>
  </si>
  <si>
    <t>ebből: polgármesterek korhatár előtti ellátása         (K45)</t>
  </si>
  <si>
    <t>93</t>
  </si>
  <si>
    <t>Lakhatással kapcsolatos ellátások (=94+…+99)        (K46)</t>
  </si>
  <si>
    <t>94</t>
  </si>
  <si>
    <t>ebből: hozzájárulás a lakossági energiaköltségekhez        (K46)</t>
  </si>
  <si>
    <t>95</t>
  </si>
  <si>
    <t>ebből: lakbértámogatás        (K46)</t>
  </si>
  <si>
    <t>96</t>
  </si>
  <si>
    <t>ebből: lakásfenntartási támogatás [Szoctv. 38. § (1) bek. a) és b) pontok]         (K46)</t>
  </si>
  <si>
    <t>97</t>
  </si>
  <si>
    <t>ebből: adósságcsökkentési támogatás [Szoctv. 55/A. § 1. bek. b) pont]        (K46)</t>
  </si>
  <si>
    <t>98</t>
  </si>
  <si>
    <t>ebből: természetben nyújtott lakásfenntartási támogatás [Szoctv. 47.§ (1) bek. b) pont]        (K46)</t>
  </si>
  <si>
    <t>99</t>
  </si>
  <si>
    <t>ebből: adósságkezelési szolgáltatás keretében gáz-vagy áram fogyasztást mérő készülék biztosítása [Szoctv. 55/A. § (3) bek.]        (K46)</t>
  </si>
  <si>
    <t>100</t>
  </si>
  <si>
    <t>Intézményi ellátottak pénzbeli juttatásai (&gt;=101+102)        (K47)</t>
  </si>
  <si>
    <t>101</t>
  </si>
  <si>
    <t>ebből: állami gondozottak pénzbeli juttatásai        (K47)</t>
  </si>
  <si>
    <t>102</t>
  </si>
  <si>
    <t>ebből: oktatásban résztvevők pénzbeli juttatásai        (K47)</t>
  </si>
  <si>
    <t>103</t>
  </si>
  <si>
    <t>Egyéb nem intézményi ellátások (&gt;=104+…+126)        (K48)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</si>
  <si>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</si>
  <si>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</si>
  <si>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</si>
  <si>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</si>
  <si>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</si>
  <si>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</si>
  <si>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</si>
  <si>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</si>
  <si>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</si>
  <si>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</si>
  <si>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</si>
  <si>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</si>
  <si>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</si>
  <si>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</si>
  <si>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</si>
  <si>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</si>
  <si>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ebből: átmeneti segély [Szoctv. 45.§]        (K48)</t>
  </si>
  <si>
    <t>120</t>
  </si>
  <si>
    <t>ebből: egyéb, az önkormányzat rendeletében megállapított juttatás        (K48)</t>
  </si>
  <si>
    <t>121</t>
  </si>
  <si>
    <t>122</t>
  </si>
  <si>
    <t>123</t>
  </si>
  <si>
    <t>124</t>
  </si>
  <si>
    <t>125</t>
  </si>
  <si>
    <t>ebből: önkormányzat által saját hatáskörben (nem szociális és gyermekvédelmi előírások alapján) adott pénzügyi ellátás        (K48)</t>
  </si>
  <si>
    <t>126</t>
  </si>
  <si>
    <t>ebből: önkormányzat által saját hatáskörben (nem szociális és gyermekvédelmi előírások alapján) adott természetbeni ellátás        (K48)</t>
  </si>
  <si>
    <t>127</t>
  </si>
  <si>
    <t>Ellátottak pénzbeli juttatásai (=61+62+74+75+83+93+100+103)        (K4)</t>
  </si>
  <si>
    <t>128</t>
  </si>
  <si>
    <t>Nemzetközi kötelezettségek (&gt;=129)        (K501)</t>
  </si>
  <si>
    <t>129</t>
  </si>
  <si>
    <t>ebből: Európai Unió        (K501)</t>
  </si>
  <si>
    <t>130</t>
  </si>
  <si>
    <t>Elvonások és befizetések        (K502)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</si>
  <si>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</si>
  <si>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</si>
  <si>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</si>
  <si>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</si>
  <si>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</si>
  <si>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</si>
  <si>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</si>
  <si>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</si>
  <si>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</si>
  <si>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</si>
  <si>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</si>
  <si>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</si>
  <si>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</si>
  <si>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Működési célú visszatérítendő támogatások, kölcsönök törlesztése államháztartáson belülre (=144+…+153)        (K505)</t>
  </si>
  <si>
    <t>144</t>
  </si>
  <si>
    <t>145</t>
  </si>
  <si>
    <t>146</t>
  </si>
  <si>
    <t>147</t>
  </si>
  <si>
    <t>148</t>
  </si>
  <si>
    <t>149</t>
  </si>
  <si>
    <t>150</t>
  </si>
  <si>
    <t>151</t>
  </si>
  <si>
    <t>ebből: társulások és költségvetési szerveik        (K505)</t>
  </si>
  <si>
    <t>152</t>
  </si>
  <si>
    <t>ebből: nemzetiségi önkormányzatok és költségvetési szerveik        (K505)</t>
  </si>
  <si>
    <t>153</t>
  </si>
  <si>
    <t>ebből: térségi fejlesztési tanácsok és költségvetési szerveik        (K505)</t>
  </si>
  <si>
    <t>154</t>
  </si>
  <si>
    <t>Egyéb működési célú támogatások államháztartáson belülre (=155+…+164)        (K506)</t>
  </si>
  <si>
    <t>155</t>
  </si>
  <si>
    <t>156</t>
  </si>
  <si>
    <t>157</t>
  </si>
  <si>
    <t>158</t>
  </si>
  <si>
    <t>159</t>
  </si>
  <si>
    <t>160</t>
  </si>
  <si>
    <t>161</t>
  </si>
  <si>
    <t>ebből: helyi önkormányzatok és költségvetési szerveik        (K506)</t>
  </si>
  <si>
    <t>162</t>
  </si>
  <si>
    <t>ebből: társulások és költségvetési szerveik        (K506)</t>
  </si>
  <si>
    <t>163</t>
  </si>
  <si>
    <t>ebből: nemzetiségi önkormányzatok és költségvetési szerveik        (K506)</t>
  </si>
  <si>
    <t>164</t>
  </si>
  <si>
    <t>ebből: térségi fejlesztési tanácsok és költségvetési szerveik        (K506)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</si>
  <si>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</si>
  <si>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</si>
  <si>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</si>
  <si>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</si>
  <si>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</si>
  <si>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</si>
  <si>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</si>
  <si>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</si>
  <si>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</si>
  <si>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</si>
  <si>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</si>
  <si>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</si>
  <si>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</si>
  <si>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</si>
  <si>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</si>
  <si>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</si>
  <si>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</si>
  <si>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Egyéb működési célú támogatások államháztartáson kívülre (=182+…+192)        (K511)</t>
  </si>
  <si>
    <t>182</t>
  </si>
  <si>
    <t>ebből: egyházi jogi személyek        (K511)</t>
  </si>
  <si>
    <t>183</t>
  </si>
  <si>
    <t>ebből: nonprofit gazdasági társaságok        (K511)</t>
  </si>
  <si>
    <t>184</t>
  </si>
  <si>
    <t>ebből: egyéb civil szervezetek        (K511)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</si>
  <si>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</si>
  <si>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</si>
  <si>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</si>
  <si>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</si>
  <si>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</si>
  <si>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</si>
  <si>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</si>
  <si>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</si>
  <si>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</si>
  <si>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</si>
  <si>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Egyéb működési célú kiadások (=128+130+131+132+143+154+165+167+179+180+181+193)        (K5)</t>
  </si>
  <si>
    <t>195</t>
  </si>
  <si>
    <t>Immateriális javak beszerzése, létesítése        (K61)</t>
  </si>
  <si>
    <t>196</t>
  </si>
  <si>
    <t>Ingatlanok beszerzése, létesítése (&gt;=197)        (K62)</t>
  </si>
  <si>
    <t>197</t>
  </si>
  <si>
    <t>ebből: termőföld-vásárlás kiadásai        (K62)</t>
  </si>
  <si>
    <t>198</t>
  </si>
  <si>
    <t>Informatikai eszközök beszerzése, létesítése        (K63)</t>
  </si>
  <si>
    <t>199</t>
  </si>
  <si>
    <t>Egyéb tárgyi eszközök beszerzése, létesítése        (K64)</t>
  </si>
  <si>
    <t>200</t>
  </si>
  <si>
    <t>Részesedések beszerzése        (K65)</t>
  </si>
  <si>
    <t>201</t>
  </si>
  <si>
    <t>Meglévő részesedések növeléséhez kapcsolódó kiadások        (K66)</t>
  </si>
  <si>
    <t>202</t>
  </si>
  <si>
    <t>Beruházási célú előzetesen felszámított általános forgalmi adó        (K67)</t>
  </si>
  <si>
    <t>203</t>
  </si>
  <si>
    <t>Beruházások (=195+196+198+…+202)        (K6)</t>
  </si>
  <si>
    <t>204</t>
  </si>
  <si>
    <t>Ingatlanok felújítása        (K71)</t>
  </si>
  <si>
    <t>205</t>
  </si>
  <si>
    <t>Informatikai eszközök felújítása        (K72)</t>
  </si>
  <si>
    <t>206</t>
  </si>
  <si>
    <t>Egyéb tárgyi eszközök felújítása         (K73)</t>
  </si>
  <si>
    <t>207</t>
  </si>
  <si>
    <t>Felújítási célú előzetesen felszámított általános forgalmi adó        (K74)</t>
  </si>
  <si>
    <t>208</t>
  </si>
  <si>
    <t>Felújítások (=204+...+207)        (K7)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</si>
  <si>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</si>
  <si>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</si>
  <si>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</si>
  <si>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</si>
  <si>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</si>
  <si>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</si>
  <si>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</si>
  <si>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</si>
  <si>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</si>
  <si>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</si>
  <si>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</si>
  <si>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</si>
  <si>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</si>
  <si>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</si>
  <si>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</si>
  <si>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</si>
  <si>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</si>
  <si>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</si>
  <si>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</si>
  <si>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</si>
  <si>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</si>
  <si>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</si>
  <si>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</si>
  <si>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</si>
  <si>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</si>
  <si>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</si>
  <si>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</si>
  <si>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</si>
  <si>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</si>
  <si>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</si>
  <si>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</si>
  <si>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</si>
  <si>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</si>
  <si>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</si>
  <si>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</si>
  <si>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</si>
  <si>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</si>
  <si>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Felhalmozási célú visszatérítendő támogatások, kölcsönök nyújtása államháztartáson kívülre (=246+…+256)        (K86)</t>
  </si>
  <si>
    <t>246</t>
  </si>
  <si>
    <t>ebből: egyházi jogi személyek        (K86)</t>
  </si>
  <si>
    <t>247</t>
  </si>
  <si>
    <t>ebből: nonprofit gazdasági társaságok        (K86)</t>
  </si>
  <si>
    <t>248</t>
  </si>
  <si>
    <t>ebből: egyéb civil szervezetek        (K86)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</si>
  <si>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</si>
  <si>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</si>
  <si>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</si>
  <si>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</si>
  <si>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</si>
  <si>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</si>
  <si>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</si>
  <si>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</si>
  <si>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</si>
  <si>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</si>
  <si>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</si>
  <si>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</si>
  <si>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</si>
  <si>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</si>
  <si>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</si>
  <si>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</si>
  <si>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</si>
  <si>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</si>
  <si>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</si>
  <si>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</si>
  <si>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</si>
  <si>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</si>
  <si>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Egyéb felhalmozási célú kiadások (=209+210+221+232+243+245+257+258)        (K8)</t>
  </si>
  <si>
    <t>271</t>
  </si>
  <si>
    <t>Költségvetési kiadások (=20+21+60+127+194+203+208+270)        (K1-K8)</t>
  </si>
  <si>
    <t>Helyi önkormányzatok működésének általános támogatása        (B111)</t>
  </si>
  <si>
    <t>Települési önkormányzatok egyes köznevelési feladatainak támogatása        (B112)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</si>
  <si>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</si>
  <si>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</si>
  <si>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központosított előirányzatok        (B115)</t>
  </si>
  <si>
    <t>Helyi önkormányzatok kiegészítő támogatásai        (B116)</t>
  </si>
  <si>
    <t>Önkormányzatok működési támogatásai (=01+…+06)        (B11)</t>
  </si>
  <si>
    <t>Elvonások és befizetések bevételei        (B12)</t>
  </si>
  <si>
    <t>Működési célú garancia- és kezességvállalásból származó megtérülések államháztartáson belülről        (B13)</t>
  </si>
  <si>
    <t>Működési célú visszatérítendő támogatások, kölcsönök visszatérülése államháztartáson belülről (=11+…+20)        (B14)</t>
  </si>
  <si>
    <t>ebből: központi költségvetési szervek        (B14)</t>
  </si>
  <si>
    <t>ebből: központi kezelésű előirányzatok        (B14)</t>
  </si>
  <si>
    <t>ebből: fejezeti kezelésű előirányzatok EU-s programokra és azok hazai társfinanszírozása        (B14)</t>
  </si>
  <si>
    <t>ebből: egyéb fejezeti kezelésű előirányzatok        (B14)</t>
  </si>
  <si>
    <t>ebből: társadalombiztosítás pénzügyi alapjai        (B14)</t>
  </si>
  <si>
    <t>ebből: elkülönített állami pénzalapok        (B14)</t>
  </si>
  <si>
    <t>ebből: helyi önkormányzatok és költségvetési szerveik        (B14)</t>
  </si>
  <si>
    <t>ebből: társulások és költségvetési szerveik        (B14)</t>
  </si>
  <si>
    <t>ebből: nemzetiségi önkormányzatok és költségvetési szerveik        (B14)</t>
  </si>
  <si>
    <t>ebből: térségi fejlesztési tanácsok és költségvetési szerveik        (B14)</t>
  </si>
  <si>
    <t>Működési célú visszatérítendő támogatások, kölcsönök igénybevétele államháztartáson belülről (=22+…+31)        (B15)</t>
  </si>
  <si>
    <t>ebből: központi költségvetési szervek        (B15)</t>
  </si>
  <si>
    <t>ebből: központi kezelésű előirányzatok        (B15)</t>
  </si>
  <si>
    <t>ebből: fejezeti kezelésű előirányzatok EU-s programokra és azok hazai társfinanszírozása        (B15)</t>
  </si>
  <si>
    <t>ebből: egyéb fejezeti kezelésű előirányzatok        (B15)</t>
  </si>
  <si>
    <t>ebből: társadalombiztosítás pénzügyi alapjai        (B15)</t>
  </si>
  <si>
    <t>ebből: elkülönített állami pénzalapok        (B15)</t>
  </si>
  <si>
    <t>ebből: helyi önkormányzatok és költségvetési szerveik        (B15)</t>
  </si>
  <si>
    <t>ebből: társulások és költségvetési szerveik        (B15)</t>
  </si>
  <si>
    <t>ebből: nemzetiségi önkormányzatok és költségvetési szerveik        (B15)</t>
  </si>
  <si>
    <t>ebből: térségi fejlesztési tanácsok és költségvetési szerveik        (B15)</t>
  </si>
  <si>
    <t>Egyéb működési célú támogatások bevételei államháztartáson belülről (=33+…+42)        (B16)</t>
  </si>
  <si>
    <t>ebből: központi költségvetési szervek        (B16)</t>
  </si>
  <si>
    <t>ebből: központi kezelésű előirányzatok        (B16)</t>
  </si>
  <si>
    <t>ebből: fejezeti kezelésű előirányzatok EU-s programokra és azok hazai társfinanszírozása        (B16)</t>
  </si>
  <si>
    <t>ebből: egyéb fejezeti kezelésű előirányzatok        (B16)</t>
  </si>
  <si>
    <t>ebből: társadalombiztosítás pénzügyi alapjai        (B16)</t>
  </si>
  <si>
    <t>ebből: elkülönített állami pénzalapok        (B16)</t>
  </si>
  <si>
    <t>ebből: helyi önkormányzatok és költségvetési szerveik        (B16)</t>
  </si>
  <si>
    <t>ebből: társulások és költségvetési szerveik        (B16)</t>
  </si>
  <si>
    <t>ebből: nemzetiségi önkormányzatok és költségvetési szerveik        (B16)</t>
  </si>
  <si>
    <t>ebből: térségi fejlesztési tanácsok és költségvetési szerveik        (B16)</t>
  </si>
  <si>
    <t>Működési célú támogatások államháztartáson belülről (=07+...+10+21+32)        (B1)</t>
  </si>
  <si>
    <t>Felhalmozási célú önkormányzati támogatások        (B21)</t>
  </si>
  <si>
    <t>Felhalmozási célú garancia- és kezességvállalásból származó megtérülések államháztartáson belülről        (B22)</t>
  </si>
  <si>
    <t>Felhalmozási célú visszatérítendő támogatások, kölcsönök visszatérülése államháztartáson belülről (=47+…+56)        (B23)</t>
  </si>
  <si>
    <t>ebből: központi költségvetési szervek        (B23)</t>
  </si>
  <si>
    <t>ebből: központi kezelésű előirányzatok        (B23)</t>
  </si>
  <si>
    <t>ebből: fejezeti kezelésű előirányzatok EU-s programokra és azok hazai társfinanszírozása        (B23)</t>
  </si>
  <si>
    <t>ebből: egyéb fejezeti kezelésű előirányzatok        (B23)</t>
  </si>
  <si>
    <t>ebből: társadalombiztosítás pénzügyi alapjai        (B23)</t>
  </si>
  <si>
    <t>ebből: elkülönített állami pénzalapok        (B23)</t>
  </si>
  <si>
    <t>ebből: helyi önkormányzatok és költségvetési szerveik        (B23)</t>
  </si>
  <si>
    <t>ebből: társulások és költségvetési szerveik        (B23)</t>
  </si>
  <si>
    <t>ebből: nemzetiségi önkormányzatok és költségvetési szerveik        (B23)</t>
  </si>
  <si>
    <t>ebből: térségi fejlesztési tanácsok és költségvetési szerveik        (B23)</t>
  </si>
  <si>
    <t>Felhalmozási célú visszatérítendő támogatások, kölcsönök igénybevétele államháztartáson belülről (=58+…+67)        (B24)</t>
  </si>
  <si>
    <t>ebből: központi költségvetési szervek        (B24)</t>
  </si>
  <si>
    <t>ebből: központi kezelésű előirányzatok        (B24)</t>
  </si>
  <si>
    <t>ebből: fejezeti kezelésű előirányzatok EU-s programokra és azok hazai társfinanszírozása        (B24)</t>
  </si>
  <si>
    <t>ebből: egyéb fejezeti kezelésű előirányzatok        (B24)</t>
  </si>
  <si>
    <t>ebből: társadalombiztosítás pénzügyi alapjai        (B24)</t>
  </si>
  <si>
    <t>ebből: elkülönített állami pénzalapok        (B24)</t>
  </si>
  <si>
    <t>ebből: helyi önkormányzatok és költségvetési szerveik        (B24)</t>
  </si>
  <si>
    <t>ebből: társulások és költségvetési szerveik        (B24)</t>
  </si>
  <si>
    <t>ebből: nemzetiségi önkormányzatok és költségvetési szerveik        (B24)</t>
  </si>
  <si>
    <t>ebből: térségi fejlesztési tanácsok és költségvetési szerveik        (B24)</t>
  </si>
  <si>
    <t>Egyéb felhalmozási célú támogatások bevételei államháztartáson belülről (=69+…+78)        (B25)</t>
  </si>
  <si>
    <t>ebből: központi költségvetési szervek        (B25)</t>
  </si>
  <si>
    <t>ebből: központi kezelésű előirányzatok        (B25)</t>
  </si>
  <si>
    <t>ebből: fejezeti kezelésű előirányzatok EU-s programokra és azok hazai társfinanszírozása        (B25)</t>
  </si>
  <si>
    <t>ebből: egyéb fejezeti kezelésű előirányzatok        (B25)</t>
  </si>
  <si>
    <t>ebből: társadalombiztosítás pénzügyi alapjai        (B25)</t>
  </si>
  <si>
    <t>ebből: elkülönített állami pénzalapok        (B25)</t>
  </si>
  <si>
    <t>ebből: helyi önkormányzatok és költségvetési szerveik        (B25)</t>
  </si>
  <si>
    <t>ebből: társulások és költségvetési szerveik        (B25)</t>
  </si>
  <si>
    <t>ebből: nemzetiségi önkormányzatok és költségvetési szerveik        (B25)</t>
  </si>
  <si>
    <t>ebből: térségi fejlesztési tanácsok és költségvetési szerveik        (B25)</t>
  </si>
  <si>
    <t>Felhalmozási célú támogatások államháztartáson belülről (=44+45+46+57+68)        (B2)</t>
  </si>
  <si>
    <t>Magánszemélyek jövedelemadói (=81+82+83)        (B311)</t>
  </si>
  <si>
    <t>ebből: személyi jövedelemadó        (B311)</t>
  </si>
  <si>
    <t>ebből: magánszemély jogviszonyának megszűnéséhez kapcsolódó egyes jövedelmek különadója        (B311)</t>
  </si>
  <si>
    <t>ebből: termőföld bérbeadásából származó jövedelem utáni személyi jövedelemadó        (B311)</t>
  </si>
  <si>
    <t>Társaságok jövedelemadói (=85+…+92)        (B312)</t>
  </si>
  <si>
    <t>ebből: társasági adó        (B312)</t>
  </si>
  <si>
    <t>ebből: társas vállalkozások különadója        (B312)</t>
  </si>
  <si>
    <t>ebből: hitelintézetek és pénzügyi vállalkozások különadója        (B312)</t>
  </si>
  <si>
    <t>ebből: hiteintézeti járadék        (B312)</t>
  </si>
  <si>
    <t>ebből: pénzügyi szervezetek különadója        (B312)</t>
  </si>
  <si>
    <t>ebből: energiaellátók jövedelemadója        (B312)</t>
  </si>
  <si>
    <t>ebből: kisvállalati adó        (B312)</t>
  </si>
  <si>
    <t>ebből: kisadózó vállalkozások tételes adója        (B312)</t>
  </si>
  <si>
    <t>Jövedelemadók (=80+84)        (B31)</t>
  </si>
  <si>
    <t>Szociális hozzájárulási adó és járulékok (=95+…+103)        (B32)</t>
  </si>
  <si>
    <t>ebből: szociális hozzájárulási adó        (B32)</t>
  </si>
  <si>
    <t>ebből: nyugdíjjárulék, egészségbiztosítási járulék, ide értve a megállapodás alapján fizetők járulékait is        (B32)</t>
  </si>
  <si>
    <t>ebből: korkedvezmény-biztosítási járulék        (B32)</t>
  </si>
  <si>
    <t>ebből: egészségbiztosítási és munkaerőpiaci járulék        (B32)</t>
  </si>
  <si>
    <t>ebből: egészségügyi szolgáltatási járulék        (B32)</t>
  </si>
  <si>
    <t>ebből: egyszerűsített közteherviselési hozzájárulás        (B32)</t>
  </si>
  <si>
    <t>ebből: biztosítotti nyugdíjjárulék, egészségbiztosítási járulék        (B32)</t>
  </si>
  <si>
    <t>ebből: megállapodás alapján fizetők járulékai        (B32)</t>
  </si>
  <si>
    <t>ebből: munkáltatói táppénz hozzájárulás        (B32)</t>
  </si>
  <si>
    <t>Bérhez és foglalkoztatáshoz kapcsolódó adók (=105+…+108)        (B33)</t>
  </si>
  <si>
    <t>ebből: szakképzési hozzájárulás        (B33)</t>
  </si>
  <si>
    <t>ebből: rehabilitációs hozzájárulás        (B33)</t>
  </si>
  <si>
    <t>ebből: egészségügyi hozzájárulás        (B33)</t>
  </si>
  <si>
    <t>ebből: egyszerűsített foglalkoztatás utáni közterhek        (B33)</t>
  </si>
  <si>
    <t>Vagyoni tipusú adók (=110+…+116)        (B34)</t>
  </si>
  <si>
    <t>ebből: építményadó        (B34)</t>
  </si>
  <si>
    <t>ebből: épület után fizetett idegenforgalmi adó        (B34)</t>
  </si>
  <si>
    <t>ebből: magánszemélyek kommunális adója        (B34)</t>
  </si>
  <si>
    <t>ebből: telekadó        (B34)</t>
  </si>
  <si>
    <t>ebből: cégautóadó        (B34)</t>
  </si>
  <si>
    <t>ebből: közművezetékek adója        (B34)</t>
  </si>
  <si>
    <t>ebből: öröklési és ajándékozási illeték        (B34)</t>
  </si>
  <si>
    <t>Értékesítési és forgalmi adók (=118+…+137)        (B351)</t>
  </si>
  <si>
    <t>ebből: általános forgalmi adó        (B351)</t>
  </si>
  <si>
    <t>ebből: távközlési ágazatot terhelő különadó        (B351)</t>
  </si>
  <si>
    <t>ebből: kiskereskedői ágazatot terhelő különadó        (B351)</t>
  </si>
  <si>
    <t>ebből: energia ágazatot terhelő különadó        (B351)</t>
  </si>
  <si>
    <t>ebből: bank- és biztosítási ágazatot terhelő különadó        (B351)</t>
  </si>
  <si>
    <t>ebből: visszterhes vagyonátruházási illeték        (B351)</t>
  </si>
  <si>
    <t>ebből: állandó jeleggel végzett iparűzési tevékenység után fizetett helyi iparűzési adó        (B351)</t>
  </si>
  <si>
    <t>ebből: ideiglenes jeleggel végzett tevékenység után fizetett helyi iparűzési adó        (B351)</t>
  </si>
  <si>
    <t>ebből: innovációs járulék        (B351)</t>
  </si>
  <si>
    <t>ebből: egyszerűsített vállalkozási adó        (B351)</t>
  </si>
  <si>
    <t>ebből: gyógyszer forgalmazási jogosultak befizetései [2006. évi XCVIII. tv. 36. § (1) bek.]        (B351)</t>
  </si>
  <si>
    <t>ebből: gyógyszer nagykereskedést végzők befizetései [2006. évi XCVIII. tv. 36. § (2) bek.]        (B351)</t>
  </si>
  <si>
    <t>ebből: gyógyszergyártók 10 %-os befizetési kötelezettsége        (B351)</t>
  </si>
  <si>
    <t>ebből: gyógyszer és gyógyászati segédeszköz ismertetés utáni befizetések [2006. évi XCVIII. tv. 36. § (4) bek.]        (B351)</t>
  </si>
  <si>
    <t>ebből: gyógyszertámogatás többletének sávos kockázatviseléséből származó bevételek [2006. évi XCVIII. tv. 42. § ]        (B351)</t>
  </si>
  <si>
    <t>ebből: népegészségügyi termékadó        (B351)</t>
  </si>
  <si>
    <t>ebből: távközlési adó        (B351)</t>
  </si>
  <si>
    <t>ebből: pénzügyi tranzakciós illeték        (B351)</t>
  </si>
  <si>
    <t>ebből: biztosítási adó        (B351)</t>
  </si>
  <si>
    <t>ebből: reklámadó (B351)</t>
  </si>
  <si>
    <t>Fogyasztási adók (=139+140+141)        (B352)</t>
  </si>
  <si>
    <t>ebből: jövedéki adó        (B352)</t>
  </si>
  <si>
    <t>ebből: regisztrációs adó        (B352)</t>
  </si>
  <si>
    <t>ebből: energiaadó        (B352)</t>
  </si>
  <si>
    <t>Pénzügyi monopóliumok nyereségét terhelő adók        (B353)</t>
  </si>
  <si>
    <t>Gépjárműadók (=144+…+147)        (B354)</t>
  </si>
  <si>
    <t>ebből: belföldi gépjárművek adójának a központi költségvetést megillető része        (B354)</t>
  </si>
  <si>
    <t>ebből: belföldi gépjárművek adójának a helyi önkormányzatot megillető része        (B354)</t>
  </si>
  <si>
    <t>ebből: külföldi gépjárművek adója        (B354)</t>
  </si>
  <si>
    <t>ebből: gépjármű túlsúlydíj        (B354)</t>
  </si>
  <si>
    <t>Egyéb áruhasználati és szolgáltatási adók (=149+…+164)        (B355)</t>
  </si>
  <si>
    <t>ebből: kulturális adó        (B355)</t>
  </si>
  <si>
    <t>ebből: baleseti adó        (B355)</t>
  </si>
  <si>
    <t>ebből: nukleáris létesítmények Központi Nukleáris Pénzügyi Alapba történő kötelező befizetései        (B355)</t>
  </si>
  <si>
    <t>ebből: környezetterhelési díj        (B355)</t>
  </si>
  <si>
    <t>ebből: környezetvédelmi termékdíj        (B355)</t>
  </si>
  <si>
    <t>ebből: bérfőzési szeszadó        (B355)</t>
  </si>
  <si>
    <t>ebből: szerencsejáték szervezési díj        (B355)</t>
  </si>
  <si>
    <t>ebből: tartózkodás után fizetett idegenforgalmi adó        (B355)</t>
  </si>
  <si>
    <t>ebből: talajterhelési díj        (B355)</t>
  </si>
  <si>
    <t>ebből: vizkészletjárulék        (B355)</t>
  </si>
  <si>
    <t>ebből: állami vadászjegyek díjai        (B355)</t>
  </si>
  <si>
    <t>ebből: erdővédelmi járulék        (B355)</t>
  </si>
  <si>
    <t>ebből: földvédelmi járulék        (B355)</t>
  </si>
  <si>
    <t>ebből: halászati haszonbérleti díj        (B355)</t>
  </si>
  <si>
    <t>ebből: hulladéklerakási járulék        (B355)</t>
  </si>
  <si>
    <t>ebből: korábbi évek megszünt adónemei áthúzódó fizetéseiből befolyt bevételek        (B355)</t>
  </si>
  <si>
    <t>Termékek és szolgáltatások adói (=117+138+142+143+148)        (B35)</t>
  </si>
  <si>
    <t>Egyéb közhatalmi bevételek (&gt;=167+…+178)        (B36)</t>
  </si>
  <si>
    <t>ebből: cégnyílvántartás bevételei        (B36)</t>
  </si>
  <si>
    <t>ebből: eljárási illetékek        (B36)</t>
  </si>
  <si>
    <t>ebből: igazgatási szolgáltatási díjak        (B36)</t>
  </si>
  <si>
    <t>ebből: felügyeleti díjak        (B36)</t>
  </si>
  <si>
    <t>ebből:ebrendészeti hozzájárulás        (B36)</t>
  </si>
  <si>
    <t>ebből: mezőgazdasági termelést érintő időjárási és más természeti kockázatok kezeléséről szóló törvény szerinti kárenyhítési hozzájárulás        (B36)</t>
  </si>
  <si>
    <t>ebből: környezetvédelmi bírság        (B36)</t>
  </si>
  <si>
    <t>ebből: természetvédelmi bírság        (B36)</t>
  </si>
  <si>
    <t>ebből: műemlékvédelmi bírság        (B36)</t>
  </si>
  <si>
    <t>ebből: építésügyi bírság        (B36)</t>
  </si>
  <si>
    <t>ebből: szabálysértési pénz- és helyszíni bírság és a közlekedési szabályszegések után kiszabott közigazgatási bírság helyi önkormányzatot megillető része        (B36)</t>
  </si>
  <si>
    <t>ebből: egyéb bírság        (B36)</t>
  </si>
  <si>
    <t>Közhatalmi bevételek (93+94+104+109+165+166)        (B3)</t>
  </si>
  <si>
    <t>Készletértékesítés ellenértéke        (B401)</t>
  </si>
  <si>
    <t>Szolgáltatások ellenértéke (&gt;=182+183)        (B402)</t>
  </si>
  <si>
    <t>ebből:tárgyi eszközök bérbeadásából származó bevétel        (B402)</t>
  </si>
  <si>
    <t>ebből: utak használata ellenében beszedett használati díj, pótdíj, elektronikus útdíj        (B402)</t>
  </si>
  <si>
    <t>Közvetített szolgáltatások ellenértéke (&gt;=185)        (B403)</t>
  </si>
  <si>
    <t>ebből: államháztartáson belül        (B403)</t>
  </si>
  <si>
    <t>Tulajdonosi bevételek (&gt;=187+…+192)        (B404)</t>
  </si>
  <si>
    <t>ebből: vadászati jog bérbeadásból származó bevétel        (B404)</t>
  </si>
  <si>
    <t>ebből: önkormányzati vagyon üzemeltetéséből, koncesszióból származó bevétel        (B404)</t>
  </si>
  <si>
    <t>ebből: önkormányzati vagyon vagyonkezelésbe adásából származó bevétel        (B404)</t>
  </si>
  <si>
    <t>ebből: állami többségi tulajdonú vállalkozástól kapott osztalék        (B404)</t>
  </si>
  <si>
    <t>ebből: önkormányzati többségi tulajdonú vállalkozástól kapott osztalék        (B404)</t>
  </si>
  <si>
    <t>ebből: egyéb részesedések után kapott osztalék        (B404)</t>
  </si>
  <si>
    <t>Ellátási díjak        (B405)</t>
  </si>
  <si>
    <t>Kiszámlázott általános forgalmi adó        (B406)</t>
  </si>
  <si>
    <t>Általános forgalmi adó visszatérítése        (B407)</t>
  </si>
  <si>
    <t>Kamatbevételek (&gt;=197+198+199)        (B408)</t>
  </si>
  <si>
    <t>ebből: államháztartáson belül        (B408)</t>
  </si>
  <si>
    <t>ebből: befektetési jegyek kamatbevételei        (B408)</t>
  </si>
  <si>
    <t>ebből: fedezeti ügyletek kamatbevételei        (B408)</t>
  </si>
  <si>
    <t>Egyéb pénzügyi műveletek bevételei (&gt;=201+…+204)        (B409)</t>
  </si>
  <si>
    <t>ebből: részesedések értékesítéséhez kapcsolódó realizált nyereség        (B409)</t>
  </si>
  <si>
    <t>ebből: hitelviszonyt megtestesítő értékpapírok értékesítési nyeresége        (B409)</t>
  </si>
  <si>
    <t>ebből: hitelviszonyt megtestesítő értékpapírok kibocsátási nyeresége        (B409)</t>
  </si>
  <si>
    <t>ebből: valuta és deviza eszközök realizált árfolyamnyeresége        (B409)</t>
  </si>
  <si>
    <t>Egyéb működési bevételek (&gt;=206+207+208)        (B410)</t>
  </si>
  <si>
    <t>ebből: biztosító által fizetett kártérítés        (B410)</t>
  </si>
  <si>
    <t>ebből: szerződésben vállalt kötelezettségek elmulasztásához kapcsolódó bevételek, káreseményekkel kapcsolatosan kapott bevételek, biztosítási bevételek, visszakapott óvadék (kaució), bánatpénz        (B410)</t>
  </si>
  <si>
    <t>ebből: költségek visszatérítései        (B410)</t>
  </si>
  <si>
    <t>Működési bevételek (=180+181+184+186+193+…+196+200+205)        (B4)</t>
  </si>
  <si>
    <t>Immateriális javak értékesítése (&gt;=211)        (B51)</t>
  </si>
  <si>
    <t>ebből: kiotói egységek és kibocsátási egységek eladásából befolyt eladási ár        (B51)</t>
  </si>
  <si>
    <t>Ingatlanok értékesítése (&gt;=213)        (B52)</t>
  </si>
  <si>
    <t>ebből: termőföld-eladás bevételei        (B52)</t>
  </si>
  <si>
    <t>Egyéb tárgyi eszközök értékesítése        (B53)</t>
  </si>
  <si>
    <t>Részesedések értékesítése (&gt;=216)        (B54)</t>
  </si>
  <si>
    <t>ebből: privatizációból származó bevétel        (B54)</t>
  </si>
  <si>
    <t>Részesedések megszűnéséhez kapcsolódó bevételek        (B55)</t>
  </si>
  <si>
    <t>Felhalmozási bevételek (=210+212+214+215+217)        (B5)</t>
  </si>
  <si>
    <t>Működési célú garancia- és kezességvállalásból származó megtérülések államháztartáson kívülről        (B61)</t>
  </si>
  <si>
    <t>Működési célú visszatérítendő támogatások, kölcsönök visszatérülése államháztartáson kívülről (=221+…+231)        (B62)</t>
  </si>
  <si>
    <t>ebből: egyházi jogi személyek        (B62)</t>
  </si>
  <si>
    <t>ebből: nonprofit gazdasági társaságok        (B62)</t>
  </si>
  <si>
    <t>ebből: egyéb civil szervezetek        (B62)</t>
  </si>
  <si>
    <t>ebből: háztartások        (B62)</t>
  </si>
  <si>
    <t>ebből: pénzügyi vállalkozások        (B62)</t>
  </si>
  <si>
    <t>ebből: állami többségi tulajdonú nem pénzügyi vállalkozások        (B62)</t>
  </si>
  <si>
    <t>ebből:önkormányzati többségi tulajdonú nem pénzügyi vállalkozások        (B62)</t>
  </si>
  <si>
    <t>ebből: egyéb vállalkozások        (B62)</t>
  </si>
  <si>
    <t>ebből: Európai Unió        (B62)</t>
  </si>
  <si>
    <t>ebből: kormányok és nemzetközi szervezetek        (B62)</t>
  </si>
  <si>
    <t>ebből: egyéb külföldiek        (B62)</t>
  </si>
  <si>
    <t>Egyéb működési célú átvett pénzeszközök (=233+…+243)        (B63)</t>
  </si>
  <si>
    <t>ebből: egyházi jogi személyek        (B63)</t>
  </si>
  <si>
    <t>ebből: nonprofit gazdasági társaságok        (B63)</t>
  </si>
  <si>
    <t>ebből: egyéb civil szervezetek        (B63)</t>
  </si>
  <si>
    <t>ebből: háztartások        (B63)</t>
  </si>
  <si>
    <t>ebből: pénzügyi vállalkozások        (B63)</t>
  </si>
  <si>
    <t>ebből: állami többségi tulajdonú nem pénzügyi vállalkozások        (B63)</t>
  </si>
  <si>
    <t>ebből:önkormányzati többségi tulajdonú nem pénzügyi vállalkozások        (B63)</t>
  </si>
  <si>
    <t>ebből: egyéb vállalkozások        (B63)</t>
  </si>
  <si>
    <t>ebből: Európai Unió        (B63)</t>
  </si>
  <si>
    <t>ebből: kormányok és nemzetközi szervezetek        (B63)</t>
  </si>
  <si>
    <t>ebből: egyéb külföldiek        (B63)</t>
  </si>
  <si>
    <t>Működési célú átvett pénzeszközök (=219+220+232)        (B6)</t>
  </si>
  <si>
    <t>Felhalmozási célú garancia- és kezességvállalásból származó megtérülések államháztartáson kívülről        (B71)</t>
  </si>
  <si>
    <t>Felhalmozási célú visszatérítendő támogatások, kölcsönök visszatérülése államháztartáson kívülről (=247+…+257)        (B72)</t>
  </si>
  <si>
    <t>ebből: egyházi jogi személyek        (B72)</t>
  </si>
  <si>
    <t>ebből: nonprofit gazdasági társaságok        (B72)</t>
  </si>
  <si>
    <t>ebből: egyéb civil szervezetek        (B72)</t>
  </si>
  <si>
    <t>ebből: háztartások        (B72)</t>
  </si>
  <si>
    <t>ebből: pénzügyi vállalkozások        (B72)</t>
  </si>
  <si>
    <t>ebből: állami többségi tulajdonú nem pénzügyi vállalkozások        (B72)</t>
  </si>
  <si>
    <t>ebből:önkormányzati többségi tulajdonú nem pénzügyi vállalkozások        (B72)</t>
  </si>
  <si>
    <t>ebből: egyéb vállalkozások        (B72)</t>
  </si>
  <si>
    <t>ebből: Európai Unió        (B72)</t>
  </si>
  <si>
    <t>ebből: kormányok és nemzetközi szervezetek        (B72)</t>
  </si>
  <si>
    <t>ebből: egyéb külföldiek        (B72)</t>
  </si>
  <si>
    <t>Egyéb felhalmozási célú átvett pénzeszközök (=259+…+269)        (B73)</t>
  </si>
  <si>
    <t>ebből: egyházi jogi személyek        (B73)</t>
  </si>
  <si>
    <t>ebből: nonprofit gazdasági társaságok        (B73)</t>
  </si>
  <si>
    <t>ebből: egyéb civil szervezetek        (B73)</t>
  </si>
  <si>
    <t>ebből: háztartások        (B73)</t>
  </si>
  <si>
    <t>ebből: pénzügyi vállalkozások        (B73)</t>
  </si>
  <si>
    <t>ebből: állami többségi tulajdonú nem pénzügyi vállalkozások        (B73)</t>
  </si>
  <si>
    <t>ebből:önkormányzati többségi tulajdonú nem pénzügyi vállalkozások        (B73)</t>
  </si>
  <si>
    <t>ebből: egyéb vállalkozások        (B73)</t>
  </si>
  <si>
    <t>ebből: Európai Unió        (B73)</t>
  </si>
  <si>
    <t>ebből: kormányok és nemzetközi szervezetek        (B73)</t>
  </si>
  <si>
    <t>ebből: egyéb külföldiek        (B73)</t>
  </si>
  <si>
    <t>Felhalmozási célú átvett pénzeszközök (=245+246+258)        (B7)</t>
  </si>
  <si>
    <t>Költségvetési bevételek (=43+79+179+209+218+244+270)        (B1-B7)</t>
  </si>
  <si>
    <t>A/I	Immateriális javak  (=A/I/1+A/I/2+A/I/3)</t>
  </si>
  <si>
    <t>A/II	Tárgyi eszközök  (=A/II/1+...+A/II/5)</t>
  </si>
  <si>
    <t>A/III	Befektetett pénzügyi eszközök (=A/III/1+A/III/2+A/III/3)</t>
  </si>
  <si>
    <t>A/IV	Koncesszióba, vagyonkezelésbe adott eszközök  (=A/IV/1+A/IV/2)</t>
  </si>
  <si>
    <t>A)	NEMZETI VAGYONBA TARTOZÓ BEFEKTETETT ESZKÖZÖK (=A/I+A/II+A/III+A/IV)</t>
  </si>
  <si>
    <t>B/I	Készletek (=B/I/1+…+B/I/5)</t>
  </si>
  <si>
    <t>B/II	Értékpapírok (=B/II/1+B/II/2)</t>
  </si>
  <si>
    <t>B)	NEMZETI VAGYONBA TARTOZÓ FORGÓESZKÖZÖK (= B/I+B/II)</t>
  </si>
  <si>
    <t>C/I	Hosszú lejáratú betétek</t>
  </si>
  <si>
    <t>C/II	Pénztárak, csekkek, betétkönyvek</t>
  </si>
  <si>
    <t>Forintszámlák, devizaszámlák</t>
  </si>
  <si>
    <t>C/V	Idegen pénzeszközök</t>
  </si>
  <si>
    <t>C)	PÉNZESZKÖZÖK (=C/I+…+C/V)</t>
  </si>
  <si>
    <t>D/I	Költségvetési évben esedékes követelések (=D/I/1+…+D/I/8)</t>
  </si>
  <si>
    <t>D/II	Költségvetési évet követően esedékes követelések (=D/II/1+…+D/II/8)</t>
  </si>
  <si>
    <t>D/III	Követelés jellegű sajátos elszámolások (=D/III/1+…+D/III/7)</t>
  </si>
  <si>
    <t>D)	KÖVETELÉSEK  (=D/I+D/II+D/III)</t>
  </si>
  <si>
    <t>E)	EGYÉB SAJÁTOS ESZKÖZOLDALI  ELSZÁMOLÁSOK</t>
  </si>
  <si>
    <t>F)	AKTÍV IDŐBELI  ELHATÁROLÁSOK  (=F/1+F/2+F/3)</t>
  </si>
  <si>
    <t>ESZKÖZÖK ÖSSZESEN (=A+B+C+D+E+F)</t>
  </si>
  <si>
    <t>Nemzeti vagyon és egyéb eszközök induláskori értéke és változásai</t>
  </si>
  <si>
    <t>G/IV	Felhalmozott eredmény</t>
  </si>
  <si>
    <t>G/V	Eszközök értékhelyesbítésének forrása</t>
  </si>
  <si>
    <t>G/VI	Mérleg szerinti eredmény</t>
  </si>
  <si>
    <t>G)	SAJÁT TŐKE (=G/I+…+G/VI)</t>
  </si>
  <si>
    <t>H/I	Költségvetési évben esedékes kötelezettségek (=H/I/1+…+H/I/9)</t>
  </si>
  <si>
    <t>H/II	Költségvetési évet követően esedékes kötelezettségek (=H/II/1+…+H/II/9)</t>
  </si>
  <si>
    <t>H/III	Kötelezettség jellegű sajátos elszámolások (=H)/III/1+…+H)/III/7)</t>
  </si>
  <si>
    <t>H)	KÖTELEZETTSÉGEK (=H/I+H/II+H/III)</t>
  </si>
  <si>
    <t>I)	EGYÉB SAJÁTOS FORRÁSOLDALI ELSZÁMOLÁSOK</t>
  </si>
  <si>
    <t>J)	KINCSTÁRI SZÁMLAVEZETÉSSEL KAPCSOLATOS ELSZÁMOLÁSOK</t>
  </si>
  <si>
    <t>K)	PASSZÍV IDŐBELI ELHATÁROLÁSOK (=K/1+K/2+K/3)</t>
  </si>
  <si>
    <t>FORRÁSOK ÖSSZESEN (=G+H+I+J+K)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</si>
  <si>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</si>
  <si>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</si>
  <si>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</si>
  <si>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</si>
  <si>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</si>
  <si>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</si>
  <si>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</si>
  <si>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</si>
  <si>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</si>
  <si>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Különféle egyéb eredményszemléletű bevételek</t>
  </si>
  <si>
    <t>III Egyéb eredményszemléletű bevételek (=06+07+08)</t>
  </si>
  <si>
    <t>09 Anyagköltség</t>
  </si>
  <si>
    <t>10 Igénybe vett szolgáltatások értéke</t>
  </si>
  <si>
    <t>11 Eladott áruk beszerzési értéke</t>
  </si>
  <si>
    <t>12 Eladott (közvetített) szolgáltatások értéke</t>
  </si>
  <si>
    <t>IV Anyagjellegű ráfordítások (=09+10+11+12)</t>
  </si>
  <si>
    <t>13 Bérköltség</t>
  </si>
  <si>
    <t>14 Személyi jellegű egyéb kifizetések</t>
  </si>
  <si>
    <t>15 Bérjárulékok</t>
  </si>
  <si>
    <t>V Személyi jellegű ráfordítások (=13+14+15)</t>
  </si>
  <si>
    <t>VI Értékcsökkenési leírás</t>
  </si>
  <si>
    <t>VII Egyéb ráfordítások</t>
  </si>
  <si>
    <t>A)  TEVÉKENYSÉGEK EREDMÉNYE (=I±II+III-IV-V-VI-VII)</t>
  </si>
  <si>
    <t>16 Kapott (járó) osztalék és részesedés</t>
  </si>
  <si>
    <t>17 Kapott (járó) kamatok és kamatjellegű eredményszemléletű bevételek</t>
  </si>
  <si>
    <t>18 Pénzügyi műveletek egyéb eredményszemléletű bevételei (&gt;=18a)</t>
  </si>
  <si>
    <t>18a - ebből: árfolyamnyereség</t>
  </si>
  <si>
    <t>VIII Pénzügyi műveletek eredményszemléletű bevételei (=16+17+18)</t>
  </si>
  <si>
    <t>19 Fizetendő kamatok és kamatjellegű ráfordítások</t>
  </si>
  <si>
    <t>20 Részesedések, értékpapírok, pénzeszközök értékvesztése</t>
  </si>
  <si>
    <t>21 Pénzügyi műveletek egyéb ráfordításai (&gt;=21a)</t>
  </si>
  <si>
    <t>21a - ebből: árfolyamveszteség</t>
  </si>
  <si>
    <t>IX Pénzügyi műveletek ráfordításai (=19+20+21)</t>
  </si>
  <si>
    <t>B)  PÉNZÜGYI MŰVELETEK EREDMÉNYE (=VIII-IX)</t>
  </si>
  <si>
    <t>C)  SZOKÁSOS EREDMÉNY (=±A±B)</t>
  </si>
  <si>
    <t>22 Felhalmozási célú támogatások eredményszemléletű bevételei</t>
  </si>
  <si>
    <t>23 Különféle rendkívüli eredményszemléletű bevételek</t>
  </si>
  <si>
    <t>X Rendkívüli eredményszemléletű bevételek (=22+23)</t>
  </si>
  <si>
    <t>XI Rendkívüli ráfordítások</t>
  </si>
  <si>
    <t>D)  RENDKÍVÜLI EREDMÉNY(=X-XI)</t>
  </si>
  <si>
    <t>E)  MÉRLEG SZERINTI EREDMÉNY (=±C±D)</t>
  </si>
  <si>
    <t>Eredeti előirányzat</t>
  </si>
  <si>
    <t>Módosított előirányzat</t>
  </si>
  <si>
    <t>Teljesítés</t>
  </si>
  <si>
    <t xml:space="preserve"> Önkormányzati (irányító szervi)  K1.-K8. Költségvetési kiadások</t>
  </si>
  <si>
    <t>I. Működési célú bevételek és kiadások mérlege
(Önkormányzati szinten)</t>
  </si>
  <si>
    <t xml:space="preserve"> Ezer forintban !</t>
  </si>
  <si>
    <t>Sor-
szám</t>
  </si>
  <si>
    <t>Bevételek</t>
  </si>
  <si>
    <t>Kiadások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</si>
  <si>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</si>
  <si>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</si>
  <si>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</si>
  <si>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</si>
  <si>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</si>
  <si>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</si>
  <si>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</si>
  <si>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</si>
  <si>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</si>
  <si>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</si>
  <si>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Önkormányzatok működési támogatásai</t>
  </si>
  <si>
    <t>Személyi juttatások</t>
  </si>
  <si>
    <t>001</t>
  </si>
  <si>
    <t>2.</t>
  </si>
  <si>
    <t>Működési célú támogatások államháztartáson belülről</t>
  </si>
  <si>
    <t>Munkaadókat terhelő járulékok és szociális hozzájárulási adó</t>
  </si>
  <si>
    <t>002</t>
  </si>
  <si>
    <t>3.</t>
  </si>
  <si>
    <t>2.-ból EU-s támogatás</t>
  </si>
  <si>
    <t xml:space="preserve">Dologi kiadások </t>
  </si>
  <si>
    <t>003</t>
  </si>
  <si>
    <t>4.</t>
  </si>
  <si>
    <t>Közhatalmi bevételek</t>
  </si>
  <si>
    <t>Ellátottak pénzbeli juttatásai</t>
  </si>
  <si>
    <t>004</t>
  </si>
  <si>
    <t>5.</t>
  </si>
  <si>
    <t>Működési célú átvett pénzeszközök</t>
  </si>
  <si>
    <t>Egyéb működési célú kiadások</t>
  </si>
  <si>
    <t>005</t>
  </si>
  <si>
    <t>6.</t>
  </si>
  <si>
    <t>5.-ből EU-s támogatás</t>
  </si>
  <si>
    <t>Tartalékok</t>
  </si>
  <si>
    <t>006</t>
  </si>
  <si>
    <t>7.</t>
  </si>
  <si>
    <t>Egyéb működési bevételek</t>
  </si>
  <si>
    <t>007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</si>
  <si>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</si>
  <si>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</si>
  <si>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</si>
  <si>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</si>
  <si>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</si>
  <si>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</si>
  <si>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</si>
  <si>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</si>
  <si>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008</t>
  </si>
  <si>
    <t>14.</t>
  </si>
  <si>
    <t>Hiány belső finanszírozásának bevételei (15.+…+18. )</t>
  </si>
  <si>
    <t>Értékpapír vásárlása, visszavásárlása</t>
  </si>
  <si>
    <t>009</t>
  </si>
  <si>
    <t>15.</t>
  </si>
  <si>
    <t xml:space="preserve">   Költségvetési maradvány igénybevétele </t>
  </si>
  <si>
    <t>Likviditási célú hitelek törlesztése</t>
  </si>
  <si>
    <t>010</t>
  </si>
  <si>
    <t>16.</t>
  </si>
  <si>
    <t xml:space="preserve">   Vállalkozási maradvány igénybevétele </t>
  </si>
  <si>
    <t>Rövid lejáratú hitelek törlesztése</t>
  </si>
  <si>
    <t>011</t>
  </si>
  <si>
    <t>17.</t>
  </si>
  <si>
    <t xml:space="preserve">   Betét visszavonásából származó bevétel </t>
  </si>
  <si>
    <t>Hosszú lejáratú hitelek törlesztése</t>
  </si>
  <si>
    <t>012</t>
  </si>
  <si>
    <t>18.</t>
  </si>
  <si>
    <t xml:space="preserve">   Egyéb belső finanszírozási bevételek</t>
  </si>
  <si>
    <t>Kölcsön törlesztése</t>
  </si>
  <si>
    <t>013</t>
  </si>
  <si>
    <t>19.</t>
  </si>
  <si>
    <t xml:space="preserve">Hiány külső finanszírozásának bevételei (20.+…+21.) </t>
  </si>
  <si>
    <t>Forgatási célú belföldi, külföldi értékpapírok vásárlása</t>
  </si>
  <si>
    <t>014</t>
  </si>
  <si>
    <t>20.</t>
  </si>
  <si>
    <t xml:space="preserve">   Likviditási célú hitelek, kölcsönök felvétele</t>
  </si>
  <si>
    <t>Betét elhelyezése</t>
  </si>
  <si>
    <t>015</t>
  </si>
  <si>
    <t>21.</t>
  </si>
  <si>
    <t xml:space="preserve">   Értékpapírok bevételei</t>
  </si>
  <si>
    <t>016</t>
  </si>
  <si>
    <t>22.</t>
  </si>
  <si>
    <t>Működési célú finanszírozási bevételek összesen (14.+19.)</t>
  </si>
  <si>
    <t>Működési célú finanszírozási kiadások összesen (14.+...+21.)</t>
  </si>
  <si>
    <t>017</t>
  </si>
  <si>
    <t>23.</t>
  </si>
  <si>
    <t>BEVÉTEL ÖSSZESEN (13.+22.)</t>
  </si>
  <si>
    <t>KIADÁSOK ÖSSZESEN (13.+22.)</t>
  </si>
  <si>
    <t>018</t>
  </si>
  <si>
    <t>24.</t>
  </si>
  <si>
    <t>Költségvetési hiány:</t>
  </si>
  <si>
    <t>Költségvetési többlet:</t>
  </si>
  <si>
    <t>019</t>
  </si>
  <si>
    <t>25.</t>
  </si>
  <si>
    <t>Tárgyévi  hiány:</t>
  </si>
  <si>
    <t>Tárgyévi  többlet:</t>
  </si>
  <si>
    <t>020</t>
  </si>
  <si>
    <t>II. Felhalmozási célú bevételek és kiadások mérlege
(Önkormányzati szinten)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</si>
  <si>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</si>
  <si>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</si>
  <si>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</si>
  <si>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</si>
  <si>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</si>
  <si>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</si>
  <si>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</si>
  <si>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</si>
  <si>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</si>
  <si>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</si>
  <si>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</si>
  <si>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</si>
  <si>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</si>
  <si>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</si>
  <si>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</si>
  <si>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</si>
  <si>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</si>
  <si>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</si>
  <si>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</si>
  <si>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</si>
  <si>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</si>
  <si>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</si>
  <si>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</si>
  <si>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</si>
  <si>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</si>
  <si>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</si>
  <si>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</si>
  <si>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</si>
  <si>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</si>
  <si>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</si>
  <si>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</si>
  <si>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</si>
  <si>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</si>
  <si>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021</t>
  </si>
  <si>
    <t>27.</t>
  </si>
  <si>
    <t>022</t>
  </si>
  <si>
    <t>28.</t>
  </si>
  <si>
    <t>023</t>
  </si>
  <si>
    <t>Tartalékok (K512)</t>
  </si>
  <si>
    <t>Egyéb felhalmozási célú támogatások államháztartáson kívülre (K88)</t>
  </si>
  <si>
    <t>Egyéb felhalmozási célú támogatások államháztartáson belülre (K84)</t>
  </si>
  <si>
    <t xml:space="preserve"> Önkormányzati (irányító szervi)  - B1. - B7.  költségvetési bevételek</t>
  </si>
  <si>
    <t xml:space="preserve"> Önkormányzati (irányító szervi)  -  mérleg</t>
  </si>
  <si>
    <t>Előző időszak</t>
  </si>
  <si>
    <t>Tárgyi időszak</t>
  </si>
  <si>
    <t>Darnózseli Községi Önkormányzat Költségvetési engedélyezett létszámkerete 2015. év</t>
  </si>
  <si>
    <t>Intézmény illetve Önkormányzati  funkció megnevezése</t>
  </si>
  <si>
    <t>Eredeti</t>
  </si>
  <si>
    <t>Önkormányzat</t>
  </si>
  <si>
    <t>Össz.:</t>
  </si>
  <si>
    <t>Nem közfoglalkoztatott</t>
  </si>
  <si>
    <t>Közfoglalkoztatott</t>
  </si>
  <si>
    <t>Gólyavár Körzeti Napköziotthonos óvoda</t>
  </si>
  <si>
    <t>Darnózseli Közös Önkomrányzati Hivatal</t>
  </si>
  <si>
    <t>Darnózseli községi Önkomrányzat</t>
  </si>
  <si>
    <t>Mindösszesen:</t>
  </si>
  <si>
    <t>2014. évi előirányzat</t>
  </si>
  <si>
    <t>Összesen:</t>
  </si>
  <si>
    <t>2014. évi zárszámadási rendelet</t>
  </si>
  <si>
    <t>Önkormányzat adósságot keletkeztető ügyletekből és kezességvállalásból fennálló kötelezettségei</t>
  </si>
  <si>
    <t>sorszám</t>
  </si>
  <si>
    <t>megnevezés</t>
  </si>
  <si>
    <t>Évek</t>
  </si>
  <si>
    <t>összesen</t>
  </si>
  <si>
    <t>2016 után</t>
  </si>
  <si>
    <t>Adatszolgáltatás az elismert tartozásállományról</t>
  </si>
  <si>
    <t>Költségvetési szerv neve:</t>
  </si>
  <si>
    <t>Éves eredeti előirányzat:</t>
  </si>
  <si>
    <t>ezer Forint</t>
  </si>
  <si>
    <t>30 napon túli elismert tartozásállomány összesen:</t>
  </si>
  <si>
    <t>Forint</t>
  </si>
  <si>
    <t>Tartozásállomány megnevezése</t>
  </si>
  <si>
    <t>15-30 nap közötti állomány</t>
  </si>
  <si>
    <t>30-60 nap közötti állomány</t>
  </si>
  <si>
    <t>60 napon túli állomány</t>
  </si>
  <si>
    <t>Összesen</t>
  </si>
  <si>
    <t>Állammal szembeni tartozások</t>
  </si>
  <si>
    <t>Központi költségvetéssel szemben fennálló tartozások</t>
  </si>
  <si>
    <t>Elkülönített állami pénzalapokkal szembeni tartozások</t>
  </si>
  <si>
    <t>TB alapokkal szembeni tartozások</t>
  </si>
  <si>
    <t>Tartozásállomány önkormányzatok és intézmények felé</t>
  </si>
  <si>
    <t>Egyéb tartozás állomány</t>
  </si>
  <si>
    <t>Európai Uniós támogatással megvalósuló programok, projektek 2014. évi bevételei és kiadásai</t>
  </si>
  <si>
    <t>Önkormányzaton belül megvalósuló projektek (támogatási szerződéssel rendelkező)</t>
  </si>
  <si>
    <t>E Ft-ban</t>
  </si>
  <si>
    <t>Támogatás</t>
  </si>
  <si>
    <t>Projekt megvalósítás</t>
  </si>
  <si>
    <t>Önkormányzati forrás</t>
  </si>
  <si>
    <t>Összes bevétel</t>
  </si>
  <si>
    <t>Összes kiadás</t>
  </si>
  <si>
    <t>Közvetett támogatások</t>
  </si>
  <si>
    <t>Adómentesség, adókedvezmények</t>
  </si>
  <si>
    <t>Adónem</t>
  </si>
  <si>
    <t>Kedvezmény</t>
  </si>
  <si>
    <t>Mentesség</t>
  </si>
  <si>
    <t>törvényi</t>
  </si>
  <si>
    <t>rendeleti</t>
  </si>
  <si>
    <t>Építményadó</t>
  </si>
  <si>
    <t>Idegenforgalmi adó</t>
  </si>
  <si>
    <t>Iparűzési adó</t>
  </si>
  <si>
    <t>Gépjárműadó</t>
  </si>
  <si>
    <t>Magánszemélyek kommunális adója</t>
  </si>
  <si>
    <t>Talajterhelési díj</t>
  </si>
  <si>
    <t>Ellátottak térítési díjának kedvezménye</t>
  </si>
  <si>
    <t>Jogcím</t>
  </si>
  <si>
    <t>Kedvezmények</t>
  </si>
  <si>
    <t>Kedvezmények összesen</t>
  </si>
  <si>
    <t>Iskola</t>
  </si>
  <si>
    <t>Étkezési díj</t>
  </si>
  <si>
    <t>Kiadás vonzata évenként</t>
  </si>
  <si>
    <t>Kötelezettségvállalás éve</t>
  </si>
  <si>
    <t>Kötelezettség jogcíme</t>
  </si>
  <si>
    <t>Többéves kihatással járó döntésekből származó kötelezettségek célok szerint, évenkénti megbontásban</t>
  </si>
  <si>
    <t>Felhalmozási célú</t>
  </si>
  <si>
    <t>Igénybe vett folyószámla hitel</t>
  </si>
  <si>
    <t>Működési célú</t>
  </si>
  <si>
    <t>Hitelállomány 2014. január 1-jén</t>
  </si>
  <si>
    <t>Lejárat éve</t>
  </si>
  <si>
    <t>Felvétel éve</t>
  </si>
  <si>
    <t>Hitel folyósítója</t>
  </si>
  <si>
    <t>Hitel jellege</t>
  </si>
  <si>
    <t>Sorszám</t>
  </si>
  <si>
    <t>Ft-ban</t>
  </si>
  <si>
    <t>Az önkormányzat által felvett hitelállomány alakulása lejárat és eszközök szerinti bontásban</t>
  </si>
  <si>
    <t>Helyi önkormányzatok működésének általános támogatása</t>
  </si>
  <si>
    <t>2014. évi módosított előirányzat</t>
  </si>
  <si>
    <t>I. Helyi önkormányzatok működésének általános támogatása</t>
  </si>
  <si>
    <t>II. Települési önkormányzatok egyes köznevelési feladatainak támogatása</t>
  </si>
  <si>
    <t>III. Települési önkormányzatok szociális gyermekjóléti és gyermekétkeztetési feladatainak támogatása</t>
  </si>
  <si>
    <t>IV. A települési önkormányzatok kulturális feladatainak támogatása</t>
  </si>
  <si>
    <t>V. Helyi önkormányzatok  központosított támogatásai</t>
  </si>
  <si>
    <t>VI. Helyi önkormányzatok kiegészítő támogatásai</t>
  </si>
  <si>
    <t>VII. Felhalmozási célú támogatások</t>
  </si>
  <si>
    <t>Helyi önkormányzatok és többcélú kistérségi társulások egyes költségvetési kapcsolatokból számított bevételei összesen</t>
  </si>
  <si>
    <t>13.  melléklet a 4/2015.(IV.30.) önkormányzati rendelethez</t>
  </si>
  <si>
    <t xml:space="preserve"> Önkormányzati (irányító szervi) - eredménykimutatás</t>
  </si>
  <si>
    <t>6. melléklet a 4/2015.(IV.29.) önkormányzati rendelethez</t>
  </si>
  <si>
    <t>8.  melléklet a 4/2015.(IV.29.) önkormányzati rendelethez</t>
  </si>
  <si>
    <t>9. melléklet a 4/2015.(IV.29) önkormányzati rendelethez</t>
  </si>
  <si>
    <t>10.  melléklet a 4/2015.(IV.29.) önkormányzati rendelethez</t>
  </si>
  <si>
    <t>11. melléklet a 42015.(IV.29) önkormányzati rendelethez</t>
  </si>
  <si>
    <t>12. melléklet a 4/2015.(IV.29.) önkormányzati rendelethez</t>
  </si>
  <si>
    <t>Darnózseli Köznevelési Önkormányzati Társulás - K1.-K8. Költségvetési kiadások</t>
  </si>
  <si>
    <t>Foglalkoztatottak személyi juttatásai         (K11)</t>
  </si>
  <si>
    <t>Külső személyi juttatások        (K12)</t>
  </si>
  <si>
    <t>Személyi juttatások összesen         (K1)</t>
  </si>
  <si>
    <t>Készletbeszerzés       (K31)</t>
  </si>
  <si>
    <t>Kommunikációs szolgáltatások        (K32)</t>
  </si>
  <si>
    <t>Szolgáltatási kiadások         (K33)</t>
  </si>
  <si>
    <t>Kiküldetések, reklám- és propagandakiadások      (K34)</t>
  </si>
  <si>
    <t>Különféle befizetések és egyéb dologi kiadások      (K35)</t>
  </si>
  <si>
    <t>Dologi kiadások         (K3)</t>
  </si>
  <si>
    <t>Beruházások       (K6)</t>
  </si>
  <si>
    <t>Felújítások       (K7)</t>
  </si>
  <si>
    <t>Költségvetési kiadások        (K1-K8)</t>
  </si>
  <si>
    <t>Darnózseli Köznevelési Önkormányzati Társulás - B1. - B7.  költségvetési bevételek</t>
  </si>
  <si>
    <t>Egyéb működési célú támogatások bevételei államháztartáson belülről        (B16)</t>
  </si>
  <si>
    <t>Működési célú támogatások államháztartáson belülről         (B1)</t>
  </si>
  <si>
    <t>Egyéb felhalmozási célú támogatások államháztartáson belülről (B25)</t>
  </si>
  <si>
    <t>Egyéb működési bevételek (B40)</t>
  </si>
  <si>
    <t>Működési bevételek         (B4)</t>
  </si>
  <si>
    <t>Költségvetési bevételek        (B1-B7)</t>
  </si>
  <si>
    <t>Darnózseli Köznevelési Önkormányzati Társulás-  mérleg</t>
  </si>
  <si>
    <t>Darnózseli Köznevelési Önkormányzati Társulás -  eredménykimutatás</t>
  </si>
  <si>
    <t>Önkormányzat saját bevételeinek részletezése az adósságot keletkeztető ügyletből származó tárgyévi fizetési kötelezettség megállapításához</t>
  </si>
  <si>
    <t>bevételi jogcímek</t>
  </si>
  <si>
    <t>2014. II. félévi módosított előirányzat</t>
  </si>
  <si>
    <t>Helyi adók</t>
  </si>
  <si>
    <t>Osztalékok, koncessziós díjak, hozam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</si>
  <si>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</si>
  <si>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</si>
  <si>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</si>
  <si>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</si>
  <si>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</si>
  <si>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összesen</t>
  </si>
  <si>
    <t>7. számú melléklet a 4/2015.(IV.29.) önkormányzati rendelethez</t>
  </si>
  <si>
    <t xml:space="preserve"> Önkormányzat beruházásai és felújításai</t>
  </si>
  <si>
    <t>Intézményi beruházások</t>
  </si>
  <si>
    <t>2014. évi teljesítés</t>
  </si>
  <si>
    <t>Beruházások összesen</t>
  </si>
  <si>
    <t>Előirányzat</t>
  </si>
  <si>
    <t>Felújítások összesen</t>
  </si>
  <si>
    <t>Felhalmozási kiadások összesen</t>
  </si>
  <si>
    <t>Költségvetési szervek felhalmozási kiadásai</t>
  </si>
  <si>
    <t>Fejlesztések</t>
  </si>
  <si>
    <t>2014. II. félév előirányzat</t>
  </si>
  <si>
    <t>Cím</t>
  </si>
  <si>
    <t>Intézmény</t>
  </si>
  <si>
    <t>Felújítás/beruházás</t>
  </si>
  <si>
    <t>B/F</t>
  </si>
  <si>
    <t>Számítástechnikai eszközök beszerzése</t>
  </si>
  <si>
    <t>4.a. számú melléklet a 4/2015.(IV.29.) önkormányzati rendelethez</t>
  </si>
  <si>
    <t>Darnózseli Közös Önkormányzati Hivatal</t>
  </si>
  <si>
    <t>Darnózseli Köznevelési Önkormányzati Társulás</t>
  </si>
  <si>
    <t>Immateriális javak beszerzése</t>
  </si>
  <si>
    <t>Informatikai eszközök  felújítása</t>
  </si>
  <si>
    <t>Tárgyi eszközök beszerzése</t>
  </si>
  <si>
    <t>Ingatlanok felújítása</t>
  </si>
  <si>
    <t>Hunyadi utca útépítés</t>
  </si>
  <si>
    <t>Fűnyíró, olajak közfoglalkoztatott keret terhére</t>
  </si>
  <si>
    <t>Fűkasza közfoglalkoztatási keret terhére</t>
  </si>
  <si>
    <t>Trezor irattároló szekrény</t>
  </si>
  <si>
    <t>Kandalló Közösségi ház</t>
  </si>
  <si>
    <t>Stihl MS 291 motorfűrész+tart.</t>
  </si>
  <si>
    <t>Buszmegállók létesítése</t>
  </si>
  <si>
    <t>Utánfutó</t>
  </si>
  <si>
    <t>HSE61  EL.Sövénynyíró</t>
  </si>
  <si>
    <t>Pihenőhely Milleneumi emlékhely</t>
  </si>
  <si>
    <t>Temető Kápolna felújítása</t>
  </si>
  <si>
    <t>Óvoda felújítás</t>
  </si>
  <si>
    <t>Ifjúság utca felújítása</t>
  </si>
  <si>
    <t>Sétány kialakítása</t>
  </si>
  <si>
    <t>Zseli Faluvég pihenőhely</t>
  </si>
  <si>
    <t>4.  melléklet a 4/2015.(IV.29.)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</si>
</sst>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73" formatCode="#,###"/>
    <numFmt numFmtId="174" formatCode="yyyy\-mm\-dd"/>
  </numFmts>
  <fonts count="47">
    <font>
      <sz val="10"/>
      <name val="Arial CE"/>
      <charset val="238"/>
    </font>
    <font>
      <sz val="10"/>
      <name val="MS Sans Serif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10"/>
      <name val="Calibri"/>
      <family val="2"/>
      <charset val="238"/>
    </font>
    <font>
      <sz val="10"/>
      <color indexed="8"/>
      <name val="Times New Roman"/>
      <family val="1"/>
      <charset val="1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1"/>
    </font>
    <font>
      <b/>
      <sz val="11"/>
      <color indexed="8"/>
      <name val="Calibri"/>
      <family val="2"/>
      <charset val="238"/>
    </font>
    <font>
      <sz val="12"/>
      <color rgb="FF0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9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0" fontId="35" fillId="0" borderId="0"/>
    <xf numFmtId="0" fontId="3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28" fillId="0" borderId="0"/>
    <xf numFmtId="0" fontId="32" fillId="0" borderId="0"/>
  </cellStyleXfs>
  <cellXfs count="206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7" borderId="0" xfId="0" applyFont="1" applyFill="1" applyAlignment="1">
      <alignment horizontal="center" vertical="top" wrapText="1"/>
    </xf>
    <xf numFmtId="3" fontId="5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wrapText="1"/>
    </xf>
    <xf numFmtId="173" fontId="9" fillId="0" borderId="0" xfId="14" applyNumberFormat="1" applyFill="1" applyAlignment="1" applyProtection="1">
      <alignment vertical="center" wrapText="1"/>
    </xf>
    <xf numFmtId="173" fontId="10" fillId="0" borderId="0" xfId="14" applyNumberFormat="1" applyFont="1" applyFill="1" applyAlignment="1" applyProtection="1">
      <alignment horizontal="centerContinuous" vertical="center" wrapText="1"/>
    </xf>
    <xf numFmtId="173" fontId="9" fillId="0" borderId="0" xfId="14" applyNumberFormat="1" applyFill="1" applyAlignment="1" applyProtection="1">
      <alignment horizontal="centerContinuous" vertical="center"/>
    </xf>
    <xf numFmtId="49" fontId="9" fillId="0" borderId="0" xfId="14" applyNumberFormat="1" applyFill="1" applyAlignment="1" applyProtection="1">
      <alignment vertical="center" wrapText="1"/>
    </xf>
    <xf numFmtId="173" fontId="9" fillId="0" borderId="0" xfId="14" applyNumberFormat="1" applyFill="1" applyAlignment="1" applyProtection="1">
      <alignment horizontal="center" vertical="center" wrapText="1"/>
    </xf>
    <xf numFmtId="173" fontId="12" fillId="0" borderId="0" xfId="14" applyNumberFormat="1" applyFont="1" applyFill="1" applyAlignment="1" applyProtection="1">
      <alignment horizontal="right" vertical="center"/>
    </xf>
    <xf numFmtId="173" fontId="14" fillId="0" borderId="1" xfId="14" applyNumberFormat="1" applyFont="1" applyFill="1" applyBorder="1" applyAlignment="1" applyProtection="1">
      <alignment horizontal="centerContinuous" vertical="center" wrapText="1"/>
    </xf>
    <xf numFmtId="173" fontId="14" fillId="0" borderId="2" xfId="14" applyNumberFormat="1" applyFont="1" applyFill="1" applyBorder="1" applyAlignment="1" applyProtection="1">
      <alignment horizontal="centerContinuous" vertical="center" wrapText="1"/>
    </xf>
    <xf numFmtId="173" fontId="14" fillId="0" borderId="3" xfId="14" applyNumberFormat="1" applyFont="1" applyFill="1" applyBorder="1" applyAlignment="1" applyProtection="1">
      <alignment horizontal="centerContinuous" vertical="center" wrapText="1"/>
    </xf>
    <xf numFmtId="173" fontId="14" fillId="0" borderId="1" xfId="14" applyNumberFormat="1" applyFont="1" applyFill="1" applyBorder="1" applyAlignment="1" applyProtection="1">
      <alignment horizontal="center" vertical="center" wrapText="1"/>
    </xf>
    <xf numFmtId="173" fontId="14" fillId="0" borderId="2" xfId="14" applyNumberFormat="1" applyFont="1" applyFill="1" applyBorder="1" applyAlignment="1" applyProtection="1">
      <alignment horizontal="center" vertical="center" wrapText="1"/>
    </xf>
    <xf numFmtId="173" fontId="14" fillId="0" borderId="4" xfId="14" applyNumberFormat="1" applyFont="1" applyFill="1" applyBorder="1" applyAlignment="1" applyProtection="1">
      <alignment horizontal="center" vertical="center" wrapText="1"/>
    </xf>
    <xf numFmtId="173" fontId="14" fillId="0" borderId="3" xfId="14" applyNumberFormat="1" applyFont="1" applyFill="1" applyBorder="1" applyAlignment="1" applyProtection="1">
      <alignment horizontal="center" vertical="center" wrapText="1"/>
    </xf>
    <xf numFmtId="49" fontId="15" fillId="0" borderId="0" xfId="14" applyNumberFormat="1" applyFont="1" applyFill="1" applyAlignment="1" applyProtection="1">
      <alignment horizontal="center" vertical="center" wrapText="1"/>
    </xf>
    <xf numFmtId="173" fontId="15" fillId="0" borderId="0" xfId="14" applyNumberFormat="1" applyFont="1" applyFill="1" applyAlignment="1" applyProtection="1">
      <alignment horizontal="center" vertical="center" wrapText="1"/>
    </xf>
    <xf numFmtId="173" fontId="16" fillId="0" borderId="5" xfId="14" applyNumberFormat="1" applyFont="1" applyFill="1" applyBorder="1" applyAlignment="1" applyProtection="1">
      <alignment horizontal="center" vertical="center" wrapText="1"/>
    </xf>
    <xf numFmtId="173" fontId="16" fillId="0" borderId="1" xfId="14" applyNumberFormat="1" applyFont="1" applyFill="1" applyBorder="1" applyAlignment="1" applyProtection="1">
      <alignment horizontal="center" vertical="center" wrapText="1"/>
    </xf>
    <xf numFmtId="173" fontId="16" fillId="0" borderId="2" xfId="14" applyNumberFormat="1" applyFont="1" applyFill="1" applyBorder="1" applyAlignment="1" applyProtection="1">
      <alignment horizontal="center" vertical="center" wrapText="1"/>
    </xf>
    <xf numFmtId="173" fontId="16" fillId="0" borderId="3" xfId="14" applyNumberFormat="1" applyFont="1" applyFill="1" applyBorder="1" applyAlignment="1" applyProtection="1">
      <alignment horizontal="center" vertical="center" wrapText="1"/>
    </xf>
    <xf numFmtId="49" fontId="16" fillId="0" borderId="0" xfId="14" applyNumberFormat="1" applyFont="1" applyFill="1" applyAlignment="1" applyProtection="1">
      <alignment horizontal="center" vertical="center" wrapText="1"/>
    </xf>
    <xf numFmtId="173" fontId="16" fillId="0" borderId="0" xfId="14" applyNumberFormat="1" applyFont="1" applyFill="1" applyAlignment="1" applyProtection="1">
      <alignment horizontal="center" vertical="center" wrapText="1"/>
    </xf>
    <xf numFmtId="173" fontId="9" fillId="0" borderId="6" xfId="14" applyNumberFormat="1" applyFill="1" applyBorder="1" applyAlignment="1" applyProtection="1">
      <alignment horizontal="left" vertical="center" wrapText="1" indent="1"/>
    </xf>
    <xf numFmtId="173" fontId="17" fillId="0" borderId="7" xfId="14" applyNumberFormat="1" applyFont="1" applyFill="1" applyBorder="1" applyAlignment="1" applyProtection="1">
      <alignment horizontal="left" vertical="center" wrapText="1" indent="1"/>
    </xf>
    <xf numFmtId="173" fontId="17" fillId="0" borderId="8" xfId="14" applyNumberFormat="1" applyFont="1" applyFill="1" applyBorder="1" applyAlignment="1" applyProtection="1">
      <alignment horizontal="right" vertical="center" wrapText="1" indent="1"/>
      <protection locked="0"/>
    </xf>
    <xf numFmtId="173" fontId="17" fillId="0" borderId="9" xfId="14" applyNumberFormat="1" applyFont="1" applyFill="1" applyBorder="1" applyAlignment="1" applyProtection="1">
      <alignment horizontal="right" vertical="center" wrapText="1" indent="1"/>
      <protection locked="0"/>
    </xf>
    <xf numFmtId="173" fontId="9" fillId="0" borderId="10" xfId="14" applyNumberFormat="1" applyFill="1" applyBorder="1" applyAlignment="1" applyProtection="1">
      <alignment horizontal="left" vertical="center" wrapText="1" indent="1"/>
    </xf>
    <xf numFmtId="173" fontId="17" fillId="0" borderId="11" xfId="14" applyNumberFormat="1" applyFont="1" applyFill="1" applyBorder="1" applyAlignment="1" applyProtection="1">
      <alignment horizontal="left" vertical="center" wrapText="1" indent="1"/>
    </xf>
    <xf numFmtId="173" fontId="17" fillId="0" borderId="12" xfId="14" applyNumberFormat="1" applyFont="1" applyFill="1" applyBorder="1" applyAlignment="1" applyProtection="1">
      <alignment horizontal="right" vertical="center" wrapText="1" indent="1"/>
      <protection locked="0"/>
    </xf>
    <xf numFmtId="173" fontId="17" fillId="0" borderId="13" xfId="14" applyNumberFormat="1" applyFont="1" applyFill="1" applyBorder="1" applyAlignment="1" applyProtection="1">
      <alignment horizontal="right" vertical="center" wrapText="1" indent="1"/>
      <protection locked="0"/>
    </xf>
    <xf numFmtId="173" fontId="17" fillId="0" borderId="14" xfId="14" applyNumberFormat="1" applyFont="1" applyFill="1" applyBorder="1" applyAlignment="1" applyProtection="1">
      <alignment horizontal="left" vertical="center" wrapText="1" indent="1"/>
    </xf>
    <xf numFmtId="173" fontId="17" fillId="0" borderId="15" xfId="14" applyNumberFormat="1" applyFont="1" applyFill="1" applyBorder="1" applyAlignment="1" applyProtection="1">
      <alignment horizontal="right" vertical="center" wrapText="1" indent="1"/>
      <protection locked="0"/>
    </xf>
    <xf numFmtId="173" fontId="17" fillId="0" borderId="11" xfId="14" applyNumberFormat="1" applyFont="1" applyFill="1" applyBorder="1" applyAlignment="1" applyProtection="1">
      <alignment horizontal="left" vertical="center" wrapText="1" indent="1"/>
      <protection locked="0"/>
    </xf>
    <xf numFmtId="173" fontId="18" fillId="0" borderId="0" xfId="14" applyNumberFormat="1" applyFont="1" applyFill="1" applyBorder="1" applyAlignment="1" applyProtection="1">
      <alignment horizontal="left" vertical="center" wrapText="1" indent="1"/>
      <protection locked="0"/>
    </xf>
    <xf numFmtId="173" fontId="17" fillId="0" borderId="16" xfId="14" applyNumberFormat="1" applyFont="1" applyFill="1" applyBorder="1" applyAlignment="1" applyProtection="1">
      <alignment horizontal="left" vertical="center" wrapText="1" indent="1"/>
      <protection locked="0"/>
    </xf>
    <xf numFmtId="173" fontId="17" fillId="0" borderId="17" xfId="14" applyNumberFormat="1" applyFont="1" applyFill="1" applyBorder="1" applyAlignment="1" applyProtection="1">
      <alignment horizontal="right" vertical="center" wrapText="1" indent="1"/>
      <protection locked="0"/>
    </xf>
    <xf numFmtId="173" fontId="17" fillId="0" borderId="18" xfId="14" applyNumberFormat="1" applyFont="1" applyFill="1" applyBorder="1" applyAlignment="1" applyProtection="1">
      <alignment horizontal="right" vertical="center" wrapText="1" indent="1"/>
      <protection locked="0"/>
    </xf>
    <xf numFmtId="173" fontId="19" fillId="0" borderId="5" xfId="14" applyNumberFormat="1" applyFont="1" applyFill="1" applyBorder="1" applyAlignment="1" applyProtection="1">
      <alignment horizontal="left" vertical="center" wrapText="1" indent="1"/>
    </xf>
    <xf numFmtId="173" fontId="16" fillId="0" borderId="1" xfId="14" applyNumberFormat="1" applyFont="1" applyFill="1" applyBorder="1" applyAlignment="1" applyProtection="1">
      <alignment horizontal="left" vertical="center" wrapText="1" indent="1"/>
    </xf>
    <xf numFmtId="173" fontId="16" fillId="0" borderId="2" xfId="14" applyNumberFormat="1" applyFont="1" applyFill="1" applyBorder="1" applyAlignment="1" applyProtection="1">
      <alignment horizontal="right" vertical="center" wrapText="1" indent="1"/>
    </xf>
    <xf numFmtId="173" fontId="9" fillId="0" borderId="19" xfId="14" applyNumberFormat="1" applyFont="1" applyFill="1" applyBorder="1" applyAlignment="1" applyProtection="1">
      <alignment horizontal="left" vertical="center" wrapText="1" indent="1"/>
    </xf>
    <xf numFmtId="173" fontId="18" fillId="0" borderId="20" xfId="14" applyNumberFormat="1" applyFont="1" applyFill="1" applyBorder="1" applyAlignment="1" applyProtection="1">
      <alignment horizontal="left" vertical="center" wrapText="1" indent="1"/>
    </xf>
    <xf numFmtId="173" fontId="20" fillId="0" borderId="21" xfId="14" applyNumberFormat="1" applyFont="1" applyFill="1" applyBorder="1" applyAlignment="1" applyProtection="1">
      <alignment horizontal="right" vertical="center" wrapText="1" indent="1"/>
    </xf>
    <xf numFmtId="173" fontId="18" fillId="0" borderId="11" xfId="14" applyNumberFormat="1" applyFont="1" applyFill="1" applyBorder="1" applyAlignment="1" applyProtection="1">
      <alignment horizontal="left" vertical="center" wrapText="1" indent="1"/>
    </xf>
    <xf numFmtId="173" fontId="18" fillId="0" borderId="21" xfId="14" applyNumberFormat="1" applyFont="1" applyFill="1" applyBorder="1" applyAlignment="1" applyProtection="1">
      <alignment horizontal="right" vertical="center" wrapText="1" indent="1"/>
      <protection locked="0"/>
    </xf>
    <xf numFmtId="173" fontId="9" fillId="0" borderId="10" xfId="14" applyNumberFormat="1" applyFont="1" applyFill="1" applyBorder="1" applyAlignment="1" applyProtection="1">
      <alignment horizontal="left" vertical="center" wrapText="1" indent="1"/>
    </xf>
    <xf numFmtId="173" fontId="18" fillId="0" borderId="12" xfId="14" applyNumberFormat="1" applyFont="1" applyFill="1" applyBorder="1" applyAlignment="1" applyProtection="1">
      <alignment horizontal="right" vertical="center" wrapText="1" indent="1"/>
      <protection locked="0"/>
    </xf>
    <xf numFmtId="173" fontId="20" fillId="0" borderId="12" xfId="14" applyNumberFormat="1" applyFont="1" applyFill="1" applyBorder="1" applyAlignment="1" applyProtection="1">
      <alignment horizontal="right" vertical="center" wrapText="1" indent="1"/>
    </xf>
    <xf numFmtId="173" fontId="19" fillId="0" borderId="1" xfId="14" applyNumberFormat="1" applyFont="1" applyFill="1" applyBorder="1" applyAlignment="1" applyProtection="1">
      <alignment horizontal="left" vertical="center" wrapText="1" indent="1"/>
    </xf>
    <xf numFmtId="173" fontId="19" fillId="0" borderId="2" xfId="14" applyNumberFormat="1" applyFont="1" applyFill="1" applyBorder="1" applyAlignment="1" applyProtection="1">
      <alignment horizontal="right" vertical="center" wrapText="1" indent="1"/>
    </xf>
    <xf numFmtId="173" fontId="19" fillId="0" borderId="22" xfId="14" applyNumberFormat="1" applyFont="1" applyFill="1" applyBorder="1" applyAlignment="1" applyProtection="1">
      <alignment horizontal="right" vertical="center" wrapText="1" indent="1"/>
    </xf>
    <xf numFmtId="173" fontId="17" fillId="0" borderId="11" xfId="14" quotePrefix="1" applyNumberFormat="1" applyFont="1" applyFill="1" applyBorder="1" applyAlignment="1" applyProtection="1">
      <alignment horizontal="left" vertical="center" wrapText="1" indent="6"/>
      <protection locked="0"/>
    </xf>
    <xf numFmtId="173" fontId="18" fillId="0" borderId="11" xfId="14" quotePrefix="1" applyNumberFormat="1" applyFont="1" applyFill="1" applyBorder="1" applyAlignment="1" applyProtection="1">
      <alignment horizontal="left" vertical="center" wrapText="1" indent="6"/>
      <protection locked="0"/>
    </xf>
    <xf numFmtId="173" fontId="17" fillId="0" borderId="11" xfId="14" quotePrefix="1" applyNumberFormat="1" applyFont="1" applyFill="1" applyBorder="1" applyAlignment="1" applyProtection="1">
      <alignment horizontal="left" vertical="center" wrapText="1" indent="3"/>
      <protection locked="0"/>
    </xf>
    <xf numFmtId="173" fontId="9" fillId="0" borderId="19" xfId="14" applyNumberFormat="1" applyFill="1" applyBorder="1" applyAlignment="1" applyProtection="1">
      <alignment horizontal="left" vertical="center" wrapText="1" indent="1"/>
    </xf>
    <xf numFmtId="173" fontId="17" fillId="0" borderId="20" xfId="14" applyNumberFormat="1" applyFont="1" applyFill="1" applyBorder="1" applyAlignment="1" applyProtection="1">
      <alignment horizontal="left" vertical="center" wrapText="1" indent="1"/>
      <protection locked="0"/>
    </xf>
    <xf numFmtId="173" fontId="17" fillId="0" borderId="23" xfId="14" applyNumberFormat="1" applyFont="1" applyFill="1" applyBorder="1" applyAlignment="1" applyProtection="1">
      <alignment horizontal="right" vertical="center" wrapText="1" indent="1"/>
      <protection locked="0"/>
    </xf>
    <xf numFmtId="173" fontId="17" fillId="0" borderId="24" xfId="14" applyNumberFormat="1" applyFont="1" applyFill="1" applyBorder="1" applyAlignment="1" applyProtection="1">
      <alignment horizontal="right" vertical="center" wrapText="1" indent="1"/>
      <protection locked="0"/>
    </xf>
    <xf numFmtId="173" fontId="17" fillId="0" borderId="25" xfId="14" applyNumberFormat="1" applyFont="1" applyFill="1" applyBorder="1" applyAlignment="1" applyProtection="1">
      <alignment horizontal="right" vertical="center" wrapText="1" indent="1"/>
      <protection locked="0"/>
    </xf>
    <xf numFmtId="173" fontId="17" fillId="0" borderId="20" xfId="14" applyNumberFormat="1" applyFont="1" applyFill="1" applyBorder="1" applyAlignment="1" applyProtection="1">
      <alignment horizontal="left" vertical="center" wrapText="1" indent="1"/>
    </xf>
    <xf numFmtId="173" fontId="16" fillId="0" borderId="3" xfId="14" applyNumberFormat="1" applyFont="1" applyFill="1" applyBorder="1" applyAlignment="1" applyProtection="1">
      <alignment horizontal="right" vertical="center" wrapText="1" indent="1"/>
    </xf>
    <xf numFmtId="173" fontId="20" fillId="0" borderId="20" xfId="14" applyNumberFormat="1" applyFont="1" applyFill="1" applyBorder="1" applyAlignment="1" applyProtection="1">
      <alignment horizontal="left" vertical="center" wrapText="1" indent="1"/>
    </xf>
    <xf numFmtId="173" fontId="20" fillId="0" borderId="8" xfId="14" applyNumberFormat="1" applyFont="1" applyFill="1" applyBorder="1" applyAlignment="1" applyProtection="1">
      <alignment horizontal="right" vertical="center" wrapText="1" indent="1"/>
    </xf>
    <xf numFmtId="173" fontId="18" fillId="0" borderId="8" xfId="14" applyNumberFormat="1" applyFont="1" applyFill="1" applyBorder="1" applyAlignment="1" applyProtection="1">
      <alignment horizontal="right" vertical="center" wrapText="1" indent="1"/>
      <protection locked="0"/>
    </xf>
    <xf numFmtId="173" fontId="18" fillId="0" borderId="9" xfId="14" applyNumberFormat="1" applyFont="1" applyFill="1" applyBorder="1" applyAlignment="1" applyProtection="1">
      <alignment horizontal="right" vertical="center" wrapText="1" indent="1"/>
      <protection locked="0"/>
    </xf>
    <xf numFmtId="173" fontId="18" fillId="0" borderId="11" xfId="14" applyNumberFormat="1" applyFont="1" applyFill="1" applyBorder="1" applyAlignment="1" applyProtection="1">
      <alignment horizontal="left" vertical="center" wrapText="1" indent="2"/>
    </xf>
    <xf numFmtId="173" fontId="18" fillId="0" borderId="13" xfId="14" applyNumberFormat="1" applyFont="1" applyFill="1" applyBorder="1" applyAlignment="1" applyProtection="1">
      <alignment horizontal="right" vertical="center" wrapText="1" indent="1"/>
      <protection locked="0"/>
    </xf>
    <xf numFmtId="173" fontId="18" fillId="0" borderId="12" xfId="14" applyNumberFormat="1" applyFont="1" applyFill="1" applyBorder="1" applyAlignment="1" applyProtection="1">
      <alignment horizontal="left" vertical="center" wrapText="1" indent="2"/>
    </xf>
    <xf numFmtId="173" fontId="20" fillId="0" borderId="12" xfId="14" applyNumberFormat="1" applyFont="1" applyFill="1" applyBorder="1" applyAlignment="1" applyProtection="1">
      <alignment horizontal="left" vertical="center" wrapText="1" indent="1"/>
    </xf>
    <xf numFmtId="173" fontId="18" fillId="0" borderId="7" xfId="14" applyNumberFormat="1" applyFont="1" applyFill="1" applyBorder="1" applyAlignment="1" applyProtection="1">
      <alignment horizontal="left" vertical="center" wrapText="1" indent="1"/>
    </xf>
    <xf numFmtId="173" fontId="18" fillId="0" borderId="7" xfId="14" applyNumberFormat="1" applyFont="1" applyFill="1" applyBorder="1" applyAlignment="1" applyProtection="1">
      <alignment horizontal="left" vertical="center" wrapText="1" indent="1"/>
      <protection locked="0"/>
    </xf>
    <xf numFmtId="173" fontId="17" fillId="0" borderId="7" xfId="14" applyNumberFormat="1" applyFont="1" applyFill="1" applyBorder="1" applyAlignment="1" applyProtection="1">
      <alignment horizontal="left" vertical="center" wrapText="1" indent="1"/>
      <protection locked="0"/>
    </xf>
    <xf numFmtId="173" fontId="17" fillId="0" borderId="7" xfId="14" applyNumberFormat="1" applyFont="1" applyFill="1" applyBorder="1" applyAlignment="1" applyProtection="1">
      <alignment horizontal="left" vertical="center" wrapText="1" indent="2"/>
    </xf>
    <xf numFmtId="173" fontId="17" fillId="0" borderId="16" xfId="14" applyNumberFormat="1" applyFont="1" applyFill="1" applyBorder="1" applyAlignment="1" applyProtection="1">
      <alignment horizontal="left" vertical="center" wrapText="1" indent="2"/>
    </xf>
    <xf numFmtId="173" fontId="19" fillId="0" borderId="3" xfId="14" applyNumberFormat="1" applyFont="1" applyFill="1" applyBorder="1" applyAlignment="1" applyProtection="1">
      <alignment horizontal="right" vertical="center" wrapText="1" indent="1"/>
    </xf>
    <xf numFmtId="3" fontId="2" fillId="0" borderId="0" xfId="0" applyNumberFormat="1" applyFont="1" applyAlignment="1">
      <alignment horizontal="right" vertical="top" wrapText="1"/>
    </xf>
    <xf numFmtId="3" fontId="24" fillId="0" borderId="0" xfId="0" applyNumberFormat="1" applyFont="1"/>
    <xf numFmtId="3" fontId="25" fillId="0" borderId="0" xfId="0" applyNumberFormat="1" applyFont="1" applyAlignment="1">
      <alignment horizontal="right" vertical="top" wrapText="1"/>
    </xf>
    <xf numFmtId="0" fontId="25" fillId="0" borderId="0" xfId="0" applyFont="1" applyAlignment="1">
      <alignment horizontal="left" vertical="top" wrapText="1"/>
    </xf>
    <xf numFmtId="3" fontId="26" fillId="0" borderId="0" xfId="0" applyNumberFormat="1" applyFont="1" applyAlignment="1">
      <alignment horizontal="right" vertical="top" wrapText="1"/>
    </xf>
    <xf numFmtId="0" fontId="26" fillId="0" borderId="0" xfId="0" applyFont="1" applyAlignment="1">
      <alignment horizontal="left" vertical="top" wrapText="1"/>
    </xf>
    <xf numFmtId="0" fontId="27" fillId="7" borderId="0" xfId="0" applyFont="1" applyFill="1" applyAlignment="1">
      <alignment horizontal="center" vertical="top" wrapText="1"/>
    </xf>
    <xf numFmtId="0" fontId="28" fillId="0" borderId="0" xfId="15"/>
    <xf numFmtId="0" fontId="25" fillId="0" borderId="0" xfId="13" applyFont="1" applyFill="1"/>
    <xf numFmtId="0" fontId="25" fillId="0" borderId="0" xfId="13" applyFont="1"/>
    <xf numFmtId="0" fontId="26" fillId="0" borderId="0" xfId="13" applyFont="1"/>
    <xf numFmtId="0" fontId="29" fillId="0" borderId="14" xfId="13" applyFont="1" applyFill="1" applyBorder="1" applyAlignment="1">
      <alignment horizontal="center" wrapText="1"/>
    </xf>
    <xf numFmtId="0" fontId="30" fillId="0" borderId="12" xfId="13" applyFont="1" applyBorder="1" applyAlignment="1">
      <alignment horizontal="center" wrapText="1"/>
    </xf>
    <xf numFmtId="0" fontId="29" fillId="0" borderId="26" xfId="13" applyFont="1" applyFill="1" applyBorder="1" applyAlignment="1">
      <alignment wrapText="1"/>
    </xf>
    <xf numFmtId="0" fontId="29" fillId="0" borderId="12" xfId="13" applyFont="1" applyFill="1" applyBorder="1"/>
    <xf numFmtId="0" fontId="29" fillId="0" borderId="12" xfId="13" applyFont="1" applyBorder="1"/>
    <xf numFmtId="0" fontId="25" fillId="0" borderId="25" xfId="13" applyFont="1" applyFill="1" applyBorder="1"/>
    <xf numFmtId="0" fontId="31" fillId="0" borderId="26" xfId="13" applyFont="1" applyFill="1" applyBorder="1"/>
    <xf numFmtId="0" fontId="31" fillId="0" borderId="12" xfId="13" applyFont="1" applyBorder="1"/>
    <xf numFmtId="0" fontId="26" fillId="0" borderId="25" xfId="13" applyFont="1" applyFill="1" applyBorder="1"/>
    <xf numFmtId="0" fontId="33" fillId="0" borderId="0" xfId="16" applyFont="1"/>
    <xf numFmtId="0" fontId="34" fillId="0" borderId="0" xfId="16" applyFont="1"/>
    <xf numFmtId="0" fontId="33" fillId="0" borderId="0" xfId="16" applyFont="1" applyBorder="1" applyAlignment="1"/>
    <xf numFmtId="0" fontId="33" fillId="0" borderId="27" xfId="16" applyFont="1" applyBorder="1" applyAlignment="1">
      <alignment horizontal="center"/>
    </xf>
    <xf numFmtId="0" fontId="33" fillId="0" borderId="27" xfId="16" applyFont="1" applyBorder="1"/>
    <xf numFmtId="0" fontId="36" fillId="0" borderId="0" xfId="16" applyFont="1" applyBorder="1" applyAlignment="1"/>
    <xf numFmtId="0" fontId="34" fillId="0" borderId="0" xfId="16" applyFont="1" applyBorder="1" applyAlignment="1"/>
    <xf numFmtId="0" fontId="37" fillId="0" borderId="0" xfId="16" applyFont="1"/>
    <xf numFmtId="0" fontId="36" fillId="0" borderId="0" xfId="16" applyFont="1"/>
    <xf numFmtId="0" fontId="36" fillId="0" borderId="0" xfId="16" applyFont="1" applyBorder="1" applyAlignment="1">
      <alignment horizontal="center"/>
    </xf>
    <xf numFmtId="0" fontId="36" fillId="0" borderId="27" xfId="16" applyFont="1" applyBorder="1"/>
    <xf numFmtId="0" fontId="36" fillId="0" borderId="27" xfId="16" applyFont="1" applyBorder="1" applyAlignment="1">
      <alignment wrapText="1"/>
    </xf>
    <xf numFmtId="0" fontId="38" fillId="0" borderId="0" xfId="16" applyFont="1"/>
    <xf numFmtId="0" fontId="33" fillId="0" borderId="0" xfId="16" applyFont="1" applyAlignment="1">
      <alignment horizontal="right"/>
    </xf>
    <xf numFmtId="0" fontId="39" fillId="0" borderId="27" xfId="16" applyFont="1" applyBorder="1" applyAlignment="1">
      <alignment horizontal="left"/>
    </xf>
    <xf numFmtId="0" fontId="39" fillId="0" borderId="27" xfId="16" applyFont="1" applyBorder="1"/>
    <xf numFmtId="0" fontId="38" fillId="0" borderId="0" xfId="16" applyFont="1" applyBorder="1" applyAlignment="1"/>
    <xf numFmtId="0" fontId="37" fillId="0" borderId="27" xfId="16" applyFont="1" applyBorder="1" applyAlignment="1">
      <alignment wrapText="1"/>
    </xf>
    <xf numFmtId="0" fontId="37" fillId="8" borderId="27" xfId="16" applyFont="1" applyFill="1" applyBorder="1" applyAlignment="1">
      <alignment wrapText="1"/>
    </xf>
    <xf numFmtId="0" fontId="40" fillId="8" borderId="27" xfId="16" applyFont="1" applyFill="1" applyBorder="1" applyAlignment="1">
      <alignment wrapText="1"/>
    </xf>
    <xf numFmtId="174" fontId="37" fillId="0" borderId="27" xfId="16" applyNumberFormat="1" applyFont="1" applyBorder="1" applyAlignment="1">
      <alignment wrapText="1"/>
    </xf>
    <xf numFmtId="0" fontId="37" fillId="0" borderId="0" xfId="16" applyFont="1" applyAlignment="1">
      <alignment horizontal="right"/>
    </xf>
    <xf numFmtId="0" fontId="37" fillId="0" borderId="0" xfId="16" applyFont="1" applyBorder="1" applyAlignment="1"/>
    <xf numFmtId="0" fontId="33" fillId="0" borderId="28" xfId="16" applyFont="1" applyBorder="1" applyAlignment="1">
      <alignment horizontal="right"/>
    </xf>
    <xf numFmtId="0" fontId="33" fillId="0" borderId="27" xfId="16" applyFont="1" applyBorder="1" applyAlignment="1">
      <alignment horizontal="center" wrapText="1"/>
    </xf>
    <xf numFmtId="0" fontId="33" fillId="0" borderId="0" xfId="16" applyFont="1" applyBorder="1" applyAlignment="1">
      <alignment horizontal="right"/>
    </xf>
    <xf numFmtId="0" fontId="34" fillId="0" borderId="0" xfId="16" applyFont="1" applyBorder="1" applyAlignment="1">
      <alignment horizontal="right" vertical="center"/>
    </xf>
    <xf numFmtId="0" fontId="33" fillId="0" borderId="0" xfId="8" applyFont="1" applyBorder="1" applyAlignment="1">
      <alignment horizontal="left"/>
    </xf>
    <xf numFmtId="0" fontId="33" fillId="0" borderId="0" xfId="8" applyFont="1"/>
    <xf numFmtId="0" fontId="33" fillId="0" borderId="27" xfId="8" applyFont="1" applyBorder="1"/>
    <xf numFmtId="0" fontId="41" fillId="0" borderId="27" xfId="16" applyFont="1" applyBorder="1" applyAlignment="1">
      <alignment horizontal="center" wrapText="1"/>
    </xf>
    <xf numFmtId="0" fontId="37" fillId="0" borderId="27" xfId="16" applyFont="1" applyBorder="1"/>
    <xf numFmtId="0" fontId="33" fillId="0" borderId="0" xfId="16" applyFont="1" applyAlignment="1">
      <alignment wrapText="1"/>
    </xf>
    <xf numFmtId="0" fontId="33" fillId="0" borderId="27" xfId="8" applyFont="1" applyBorder="1" applyAlignment="1">
      <alignment wrapText="1"/>
    </xf>
    <xf numFmtId="0" fontId="37" fillId="0" borderId="0" xfId="16" applyFont="1" applyBorder="1"/>
    <xf numFmtId="0" fontId="39" fillId="0" borderId="27" xfId="8" applyFont="1" applyBorder="1" applyAlignment="1">
      <alignment wrapText="1"/>
    </xf>
    <xf numFmtId="0" fontId="25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24" fillId="0" borderId="0" xfId="0" applyFont="1"/>
    <xf numFmtId="3" fontId="0" fillId="0" borderId="0" xfId="0" applyNumberFormat="1"/>
    <xf numFmtId="0" fontId="27" fillId="9" borderId="0" xfId="0" applyFont="1" applyFill="1" applyAlignment="1">
      <alignment horizontal="center" vertical="top" wrapText="1"/>
    </xf>
    <xf numFmtId="0" fontId="25" fillId="0" borderId="12" xfId="0" applyFont="1" applyBorder="1" applyAlignment="1">
      <alignment horizontal="center" vertical="top" wrapText="1"/>
    </xf>
    <xf numFmtId="0" fontId="25" fillId="0" borderId="12" xfId="0" applyFont="1" applyBorder="1" applyAlignment="1">
      <alignment horizontal="left" vertical="top" wrapText="1"/>
    </xf>
    <xf numFmtId="3" fontId="25" fillId="0" borderId="12" xfId="0" applyNumberFormat="1" applyFont="1" applyBorder="1" applyAlignment="1">
      <alignment horizontal="right" vertical="top" wrapText="1"/>
    </xf>
    <xf numFmtId="0" fontId="26" fillId="0" borderId="12" xfId="0" applyFont="1" applyBorder="1" applyAlignment="1">
      <alignment horizontal="center" vertical="top" wrapText="1"/>
    </xf>
    <xf numFmtId="0" fontId="26" fillId="0" borderId="12" xfId="0" applyFont="1" applyBorder="1" applyAlignment="1">
      <alignment horizontal="left" vertical="top" wrapText="1"/>
    </xf>
    <xf numFmtId="3" fontId="26" fillId="0" borderId="12" xfId="0" applyNumberFormat="1" applyFont="1" applyBorder="1" applyAlignment="1">
      <alignment horizontal="right" vertical="top" wrapText="1"/>
    </xf>
    <xf numFmtId="0" fontId="33" fillId="0" borderId="27" xfId="16" applyFont="1" applyBorder="1" applyAlignment="1">
      <alignment wrapText="1"/>
    </xf>
    <xf numFmtId="0" fontId="39" fillId="0" borderId="27" xfId="16" applyFont="1" applyBorder="1" applyAlignment="1">
      <alignment horizontal="right"/>
    </xf>
    <xf numFmtId="0" fontId="39" fillId="0" borderId="0" xfId="16" applyFont="1"/>
    <xf numFmtId="0" fontId="42" fillId="0" borderId="0" xfId="16" applyFont="1"/>
    <xf numFmtId="0" fontId="32" fillId="0" borderId="0" xfId="16"/>
    <xf numFmtId="0" fontId="33" fillId="0" borderId="27" xfId="16" applyNumberFormat="1" applyFont="1" applyBorder="1"/>
    <xf numFmtId="0" fontId="43" fillId="0" borderId="0" xfId="16" applyFont="1"/>
    <xf numFmtId="0" fontId="33" fillId="0" borderId="36" xfId="16" applyFont="1" applyBorder="1" applyAlignment="1"/>
    <xf numFmtId="0" fontId="33" fillId="0" borderId="36" xfId="16" applyFont="1" applyBorder="1"/>
    <xf numFmtId="0" fontId="44" fillId="0" borderId="36" xfId="16" applyFont="1" applyBorder="1"/>
    <xf numFmtId="0" fontId="33" fillId="0" borderId="27" xfId="16" applyFont="1" applyBorder="1" applyAlignment="1"/>
    <xf numFmtId="0" fontId="36" fillId="0" borderId="37" xfId="16" applyFont="1" applyBorder="1"/>
    <xf numFmtId="0" fontId="45" fillId="0" borderId="27" xfId="16" applyFont="1" applyBorder="1"/>
    <xf numFmtId="0" fontId="39" fillId="0" borderId="27" xfId="16" applyFont="1" applyBorder="1" applyAlignment="1">
      <alignment wrapText="1"/>
    </xf>
    <xf numFmtId="49" fontId="46" fillId="10" borderId="0" xfId="0" applyNumberFormat="1" applyFont="1" applyFill="1" applyBorder="1" applyAlignment="1">
      <alignment horizontal="left" vertical="center" wrapText="1" shrinkToFit="1"/>
    </xf>
    <xf numFmtId="0" fontId="46" fillId="10" borderId="0" xfId="0" applyNumberFormat="1" applyFont="1" applyFill="1" applyBorder="1" applyAlignment="1">
      <alignment horizontal="left" vertical="center" wrapText="1" shrinkToFit="1"/>
    </xf>
    <xf numFmtId="3" fontId="46" fillId="10" borderId="0" xfId="0" applyNumberFormat="1" applyFont="1" applyFill="1" applyBorder="1" applyAlignment="1">
      <alignment horizontal="right" vertical="center" wrapText="1" shrinkToFit="1"/>
    </xf>
    <xf numFmtId="0" fontId="37" fillId="0" borderId="38" xfId="16" applyFont="1" applyBorder="1"/>
    <xf numFmtId="0" fontId="36" fillId="0" borderId="39" xfId="16" applyFont="1" applyBorder="1"/>
    <xf numFmtId="0" fontId="36" fillId="0" borderId="12" xfId="16" applyFont="1" applyBorder="1"/>
    <xf numFmtId="49" fontId="46" fillId="10" borderId="12" xfId="0" applyNumberFormat="1" applyFont="1" applyFill="1" applyBorder="1" applyAlignment="1">
      <alignment horizontal="left" vertical="center" wrapText="1" shrinkToFit="1"/>
    </xf>
    <xf numFmtId="0" fontId="36" fillId="0" borderId="40" xfId="16" applyFont="1" applyBorder="1"/>
    <xf numFmtId="0" fontId="36" fillId="0" borderId="41" xfId="16" applyFont="1" applyBorder="1"/>
    <xf numFmtId="0" fontId="36" fillId="0" borderId="38" xfId="16" applyFont="1" applyBorder="1"/>
    <xf numFmtId="0" fontId="36" fillId="0" borderId="42" xfId="16" applyFont="1" applyBorder="1"/>
    <xf numFmtId="0" fontId="33" fillId="0" borderId="28" xfId="16" applyFont="1" applyBorder="1" applyAlignment="1">
      <alignment horizontal="left"/>
    </xf>
    <xf numFmtId="0" fontId="33" fillId="0" borderId="27" xfId="16" applyFont="1" applyBorder="1" applyAlignment="1">
      <alignment horizontal="center"/>
    </xf>
    <xf numFmtId="0" fontId="4" fillId="7" borderId="0" xfId="0" applyFont="1" applyFill="1" applyAlignment="1">
      <alignment horizontal="center" vertical="top" wrapText="1"/>
    </xf>
    <xf numFmtId="0" fontId="0" fillId="0" borderId="0" xfId="0"/>
    <xf numFmtId="0" fontId="27" fillId="7" borderId="0" xfId="0" applyFont="1" applyFill="1" applyAlignment="1">
      <alignment horizontal="center" vertical="top" wrapText="1"/>
    </xf>
    <xf numFmtId="173" fontId="11" fillId="0" borderId="0" xfId="14" applyNumberFormat="1" applyFont="1" applyFill="1" applyAlignment="1" applyProtection="1">
      <alignment horizontal="center" textRotation="180" wrapText="1"/>
    </xf>
    <xf numFmtId="173" fontId="13" fillId="0" borderId="29" xfId="14" applyNumberFormat="1" applyFont="1" applyFill="1" applyBorder="1" applyAlignment="1" applyProtection="1">
      <alignment horizontal="center" vertical="center" wrapText="1"/>
    </xf>
    <xf numFmtId="173" fontId="13" fillId="0" borderId="30" xfId="14" applyNumberFormat="1" applyFont="1" applyFill="1" applyBorder="1" applyAlignment="1" applyProtection="1">
      <alignment horizontal="center" vertical="center" wrapText="1"/>
    </xf>
    <xf numFmtId="173" fontId="11" fillId="0" borderId="0" xfId="14" applyNumberFormat="1" applyFont="1" applyFill="1" applyAlignment="1" applyProtection="1">
      <alignment horizontal="center" textRotation="180" wrapText="1"/>
      <protection locked="0"/>
    </xf>
    <xf numFmtId="173" fontId="13" fillId="0" borderId="31" xfId="14" applyNumberFormat="1" applyFont="1" applyFill="1" applyBorder="1" applyAlignment="1" applyProtection="1">
      <alignment horizontal="center" vertical="center" wrapText="1"/>
    </xf>
    <xf numFmtId="173" fontId="13" fillId="0" borderId="32" xfId="14" applyNumberFormat="1" applyFont="1" applyFill="1" applyBorder="1" applyAlignment="1" applyProtection="1">
      <alignment horizontal="center" vertical="center" wrapText="1"/>
    </xf>
    <xf numFmtId="0" fontId="26" fillId="0" borderId="0" xfId="13" applyFont="1" applyFill="1" applyAlignment="1">
      <alignment horizontal="center"/>
    </xf>
    <xf numFmtId="0" fontId="29" fillId="0" borderId="29" xfId="13" applyFont="1" applyFill="1" applyBorder="1" applyAlignment="1">
      <alignment horizontal="center" wrapText="1"/>
    </xf>
    <xf numFmtId="0" fontId="29" fillId="0" borderId="30" xfId="13" applyFont="1" applyFill="1" applyBorder="1" applyAlignment="1">
      <alignment horizontal="center" wrapText="1"/>
    </xf>
    <xf numFmtId="0" fontId="30" fillId="0" borderId="33" xfId="13" applyFont="1" applyBorder="1" applyAlignment="1">
      <alignment horizontal="center"/>
    </xf>
    <xf numFmtId="0" fontId="30" fillId="0" borderId="29" xfId="13" applyFont="1" applyBorder="1" applyAlignment="1">
      <alignment horizontal="center"/>
    </xf>
    <xf numFmtId="0" fontId="30" fillId="0" borderId="5" xfId="13" applyFont="1" applyBorder="1" applyAlignment="1">
      <alignment horizontal="center"/>
    </xf>
    <xf numFmtId="0" fontId="30" fillId="0" borderId="34" xfId="13" applyFont="1" applyBorder="1" applyAlignment="1">
      <alignment horizontal="center"/>
    </xf>
    <xf numFmtId="0" fontId="30" fillId="0" borderId="12" xfId="13" applyFont="1" applyBorder="1" applyAlignment="1">
      <alignment horizontal="center"/>
    </xf>
    <xf numFmtId="0" fontId="30" fillId="0" borderId="35" xfId="13" applyFont="1" applyBorder="1" applyAlignment="1">
      <alignment horizontal="center"/>
    </xf>
    <xf numFmtId="0" fontId="30" fillId="0" borderId="9" xfId="13" applyFont="1" applyBorder="1" applyAlignment="1">
      <alignment horizontal="center"/>
    </xf>
    <xf numFmtId="0" fontId="33" fillId="0" borderId="27" xfId="16" applyFont="1" applyBorder="1" applyAlignment="1">
      <alignment horizontal="left"/>
    </xf>
    <xf numFmtId="0" fontId="39" fillId="0" borderId="27" xfId="16" applyFont="1" applyBorder="1" applyAlignment="1">
      <alignment horizontal="left" vertical="center"/>
    </xf>
    <xf numFmtId="0" fontId="33" fillId="0" borderId="28" xfId="16" applyFont="1" applyBorder="1" applyAlignment="1">
      <alignment horizontal="right"/>
    </xf>
    <xf numFmtId="0" fontId="39" fillId="0" borderId="27" xfId="16" applyFont="1" applyBorder="1" applyAlignment="1">
      <alignment horizontal="center" wrapText="1"/>
    </xf>
    <xf numFmtId="0" fontId="33" fillId="0" borderId="0" xfId="16" applyFont="1" applyBorder="1" applyAlignment="1">
      <alignment horizontal="center" wrapText="1"/>
    </xf>
    <xf numFmtId="0" fontId="33" fillId="0" borderId="27" xfId="16" applyFont="1" applyBorder="1" applyAlignment="1">
      <alignment horizontal="center" wrapText="1"/>
    </xf>
    <xf numFmtId="0" fontId="37" fillId="0" borderId="27" xfId="16" applyFont="1" applyBorder="1" applyAlignment="1">
      <alignment horizontal="center" wrapText="1"/>
    </xf>
    <xf numFmtId="0" fontId="27" fillId="9" borderId="0" xfId="0" applyFont="1" applyFill="1" applyAlignment="1">
      <alignment horizontal="center" vertical="top" wrapText="1"/>
    </xf>
    <xf numFmtId="0" fontId="0" fillId="9" borderId="0" xfId="0" applyFill="1"/>
    <xf numFmtId="0" fontId="33" fillId="0" borderId="0" xfId="16" applyFont="1" applyBorder="1" applyAlignment="1">
      <alignment horizontal="left"/>
    </xf>
    <xf numFmtId="0" fontId="39" fillId="0" borderId="27" xfId="16" applyFont="1" applyBorder="1" applyAlignment="1">
      <alignment horizontal="center"/>
    </xf>
  </cellXfs>
  <cellStyles count="17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xcel Built-in Excel Built-in Excel Built-in Excel Built-in Excel Built-in Excel Built-in Excel Built-in Excel Built-in Excel Built-in Excel Built-in TableStyleLight1" xfId="7"/>
    <cellStyle name="Excel Built-in Normál 2" xfId="8"/>
    <cellStyle name="Ezres 2" xfId="9"/>
    <cellStyle name="Ezres 3" xfId="10"/>
    <cellStyle name="Hiperhivatkozás" xfId="11"/>
    <cellStyle name="Már látott hiperhivatkozás" xfId="12"/>
    <cellStyle name="Normál" xfId="0" builtinId="0"/>
    <cellStyle name="Normál 2" xfId="13"/>
    <cellStyle name="Normál 3" xfId="14"/>
    <cellStyle name="Normál 4" xfId="15"/>
    <cellStyle name="Normál 5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i/AppData/Local/Temp/G&#243;lyav&#225;r%20&#243;vod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 refreshError="1"/>
      <sheetData sheetId="1" refreshError="1">
        <row r="3">
          <cell r="C3" t="str">
            <v>2014. évi</v>
          </cell>
        </row>
      </sheetData>
      <sheetData sheetId="2" refreshError="1"/>
      <sheetData sheetId="3" refreshError="1"/>
      <sheetData sheetId="4" refreshError="1"/>
      <sheetData sheetId="5" refreshError="1">
        <row r="4">
          <cell r="C4" t="str">
            <v>2014. évi eredeti előirányzat</v>
          </cell>
          <cell r="D4" t="str">
            <v>2014. évi módosított előirányzat</v>
          </cell>
          <cell r="E4" t="str">
            <v>2014. évi teljesítés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activeCell="E19" sqref="E19"/>
    </sheetView>
  </sheetViews>
  <sheetFormatPr defaultRowHeight="12.75"/>
  <cols>
    <col min="1" max="1" width="7.42578125" style="102" customWidth="1"/>
    <col min="2" max="2" width="32.7109375" style="102" customWidth="1"/>
    <col min="3" max="16384" width="9.140625" style="102"/>
  </cols>
  <sheetData>
    <row r="1" spans="1:7">
      <c r="C1" s="103" t="s">
        <v>978</v>
      </c>
    </row>
    <row r="2" spans="1:7">
      <c r="A2" s="102" t="s">
        <v>900</v>
      </c>
    </row>
    <row r="3" spans="1:7">
      <c r="A3" s="104"/>
      <c r="B3" s="104"/>
      <c r="C3" s="104"/>
      <c r="D3" s="104"/>
      <c r="E3" s="104"/>
      <c r="F3" s="104"/>
      <c r="G3" s="104"/>
    </row>
    <row r="4" spans="1:7">
      <c r="A4" s="174" t="s">
        <v>901</v>
      </c>
      <c r="B4" s="174"/>
      <c r="C4" s="174"/>
      <c r="D4" s="174"/>
      <c r="E4" s="174"/>
      <c r="F4" s="174"/>
      <c r="G4" s="174"/>
    </row>
    <row r="5" spans="1:7">
      <c r="A5" s="175" t="s">
        <v>902</v>
      </c>
      <c r="B5" s="175" t="s">
        <v>903</v>
      </c>
      <c r="C5" s="175" t="s">
        <v>904</v>
      </c>
      <c r="D5" s="175"/>
      <c r="E5" s="175"/>
      <c r="F5" s="105"/>
      <c r="G5" s="175" t="s">
        <v>905</v>
      </c>
    </row>
    <row r="6" spans="1:7">
      <c r="A6" s="175"/>
      <c r="B6" s="175"/>
      <c r="C6" s="106">
        <v>2014</v>
      </c>
      <c r="D6" s="106">
        <v>2015</v>
      </c>
      <c r="E6" s="106">
        <v>2016</v>
      </c>
      <c r="F6" s="106" t="s">
        <v>906</v>
      </c>
      <c r="G6" s="175"/>
    </row>
    <row r="7" spans="1:7">
      <c r="A7" s="106"/>
      <c r="B7" s="106"/>
      <c r="C7" s="106"/>
      <c r="D7" s="106"/>
      <c r="E7" s="106"/>
      <c r="F7" s="106"/>
      <c r="G7" s="106"/>
    </row>
    <row r="8" spans="1:7">
      <c r="A8" s="106"/>
      <c r="B8" s="106"/>
      <c r="C8" s="106"/>
      <c r="D8" s="106"/>
      <c r="E8" s="106"/>
      <c r="F8" s="106"/>
      <c r="G8" s="106"/>
    </row>
    <row r="9" spans="1:7">
      <c r="A9" s="106"/>
      <c r="B9" s="106"/>
      <c r="C9" s="106"/>
      <c r="D9" s="106"/>
      <c r="E9" s="106"/>
      <c r="F9" s="106"/>
      <c r="G9" s="106"/>
    </row>
    <row r="10" spans="1:7">
      <c r="A10" s="106"/>
      <c r="B10" s="106"/>
      <c r="C10" s="106"/>
      <c r="D10" s="106"/>
      <c r="E10" s="106"/>
      <c r="F10" s="106"/>
      <c r="G10" s="106"/>
    </row>
    <row r="11" spans="1:7">
      <c r="A11" s="106"/>
      <c r="B11" s="106"/>
      <c r="C11" s="106"/>
      <c r="D11" s="106"/>
      <c r="E11" s="106"/>
      <c r="F11" s="106"/>
      <c r="G11" s="106"/>
    </row>
    <row r="12" spans="1:7">
      <c r="A12" s="106"/>
      <c r="B12" s="106"/>
      <c r="C12" s="106"/>
      <c r="D12" s="106"/>
      <c r="E12" s="106"/>
      <c r="F12" s="106"/>
      <c r="G12" s="106"/>
    </row>
  </sheetData>
  <sheetProtection selectLockedCells="1" selectUnlockedCells="1"/>
  <mergeCells count="5">
    <mergeCell ref="A4:G4"/>
    <mergeCell ref="A5:A6"/>
    <mergeCell ref="B5:B6"/>
    <mergeCell ref="C5:E5"/>
    <mergeCell ref="G5:G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D36" sqref="D36"/>
    </sheetView>
  </sheetViews>
  <sheetFormatPr defaultRowHeight="12.75"/>
  <cols>
    <col min="1" max="1" width="39.28515625" style="102" customWidth="1"/>
    <col min="2" max="2" width="17.28515625" style="102" customWidth="1"/>
    <col min="3" max="3" width="12.7109375" style="102" customWidth="1"/>
    <col min="4" max="4" width="17.28515625" style="102" customWidth="1"/>
    <col min="5" max="5" width="12.7109375" style="102" customWidth="1"/>
    <col min="6" max="16384" width="9.140625" style="102"/>
  </cols>
  <sheetData>
    <row r="1" spans="1:5">
      <c r="C1" s="114" t="s">
        <v>980</v>
      </c>
      <c r="D1" s="104"/>
      <c r="E1" s="104"/>
    </row>
    <row r="2" spans="1:5">
      <c r="A2" s="102" t="s">
        <v>900</v>
      </c>
    </row>
    <row r="3" spans="1:5">
      <c r="A3" s="102" t="s">
        <v>924</v>
      </c>
    </row>
    <row r="4" spans="1:5">
      <c r="A4" s="102" t="s">
        <v>925</v>
      </c>
    </row>
    <row r="5" spans="1:5">
      <c r="E5" s="115" t="s">
        <v>926</v>
      </c>
    </row>
    <row r="6" spans="1:5">
      <c r="A6" s="106" t="s">
        <v>2</v>
      </c>
      <c r="B6" s="175" t="s">
        <v>747</v>
      </c>
      <c r="C6" s="175"/>
      <c r="D6" s="175" t="s">
        <v>748</v>
      </c>
      <c r="E6" s="175"/>
    </row>
    <row r="7" spans="1:5">
      <c r="A7" s="116"/>
      <c r="B7" s="106" t="s">
        <v>927</v>
      </c>
      <c r="C7" s="106"/>
      <c r="D7" s="106" t="s">
        <v>928</v>
      </c>
      <c r="E7" s="106"/>
    </row>
    <row r="8" spans="1:5">
      <c r="A8" s="196"/>
      <c r="B8" s="106" t="s">
        <v>929</v>
      </c>
      <c r="C8" s="106"/>
      <c r="D8" s="106"/>
      <c r="E8" s="106"/>
    </row>
    <row r="9" spans="1:5">
      <c r="A9" s="196"/>
      <c r="B9" s="117" t="s">
        <v>930</v>
      </c>
      <c r="C9" s="117"/>
      <c r="D9" s="117" t="s">
        <v>931</v>
      </c>
      <c r="E9" s="117"/>
    </row>
    <row r="10" spans="1:5">
      <c r="A10" s="106"/>
      <c r="B10" s="106"/>
      <c r="C10" s="106"/>
      <c r="D10" s="106"/>
      <c r="E10" s="106"/>
    </row>
    <row r="13" spans="1:5">
      <c r="A13" s="106" t="s">
        <v>2</v>
      </c>
      <c r="B13" s="175" t="s">
        <v>747</v>
      </c>
      <c r="C13" s="175"/>
      <c r="D13" s="175" t="s">
        <v>748</v>
      </c>
      <c r="E13" s="175"/>
    </row>
    <row r="14" spans="1:5">
      <c r="A14" s="117"/>
      <c r="B14" s="106" t="s">
        <v>927</v>
      </c>
      <c r="C14" s="106"/>
      <c r="D14" s="106" t="s">
        <v>928</v>
      </c>
      <c r="E14" s="106"/>
    </row>
    <row r="15" spans="1:5">
      <c r="A15" s="175"/>
      <c r="B15" s="106" t="s">
        <v>929</v>
      </c>
      <c r="C15" s="106"/>
      <c r="D15" s="106"/>
      <c r="E15" s="106"/>
    </row>
    <row r="16" spans="1:5">
      <c r="A16" s="175"/>
      <c r="B16" s="117" t="s">
        <v>930</v>
      </c>
      <c r="C16" s="117"/>
      <c r="D16" s="117" t="s">
        <v>931</v>
      </c>
      <c r="E16" s="117"/>
    </row>
    <row r="20" spans="1:5">
      <c r="A20" s="106" t="s">
        <v>2</v>
      </c>
      <c r="B20" s="175" t="s">
        <v>747</v>
      </c>
      <c r="C20" s="175"/>
      <c r="D20" s="175" t="s">
        <v>748</v>
      </c>
      <c r="E20" s="175"/>
    </row>
    <row r="21" spans="1:5">
      <c r="A21" s="117"/>
      <c r="B21" s="106" t="s">
        <v>927</v>
      </c>
      <c r="C21" s="106"/>
      <c r="D21" s="106" t="s">
        <v>928</v>
      </c>
      <c r="E21" s="106"/>
    </row>
    <row r="22" spans="1:5">
      <c r="A22" s="195"/>
      <c r="B22" s="106" t="s">
        <v>929</v>
      </c>
      <c r="C22" s="106"/>
      <c r="D22" s="106"/>
      <c r="E22" s="106"/>
    </row>
    <row r="23" spans="1:5">
      <c r="A23" s="195"/>
      <c r="B23" s="117" t="s">
        <v>930</v>
      </c>
      <c r="C23" s="117"/>
      <c r="D23" s="117" t="s">
        <v>931</v>
      </c>
      <c r="E23" s="117"/>
    </row>
    <row r="27" spans="1:5">
      <c r="A27" s="106" t="s">
        <v>2</v>
      </c>
      <c r="B27" s="175" t="s">
        <v>747</v>
      </c>
      <c r="C27" s="175"/>
      <c r="D27" s="175" t="s">
        <v>748</v>
      </c>
      <c r="E27" s="175"/>
    </row>
    <row r="28" spans="1:5">
      <c r="A28" s="117"/>
      <c r="B28" s="106" t="s">
        <v>927</v>
      </c>
      <c r="C28" s="106"/>
      <c r="D28" s="106" t="s">
        <v>928</v>
      </c>
      <c r="E28" s="106"/>
    </row>
    <row r="29" spans="1:5">
      <c r="A29" s="195"/>
      <c r="B29" s="106" t="s">
        <v>929</v>
      </c>
      <c r="C29" s="106"/>
      <c r="D29" s="106"/>
      <c r="E29" s="106"/>
    </row>
    <row r="30" spans="1:5">
      <c r="A30" s="195"/>
      <c r="B30" s="117" t="s">
        <v>930</v>
      </c>
      <c r="C30" s="117"/>
      <c r="D30" s="117" t="s">
        <v>931</v>
      </c>
      <c r="E30" s="117"/>
    </row>
  </sheetData>
  <sheetProtection selectLockedCells="1" selectUnlockedCells="1"/>
  <mergeCells count="12">
    <mergeCell ref="B6:C6"/>
    <mergeCell ref="D6:E6"/>
    <mergeCell ref="A8:A9"/>
    <mergeCell ref="B13:C13"/>
    <mergeCell ref="D13:E13"/>
    <mergeCell ref="A15:A16"/>
    <mergeCell ref="B20:C20"/>
    <mergeCell ref="D20:E20"/>
    <mergeCell ref="A22:A23"/>
    <mergeCell ref="B27:C27"/>
    <mergeCell ref="D27:E27"/>
    <mergeCell ref="A29:A30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D25" sqref="D25"/>
    </sheetView>
  </sheetViews>
  <sheetFormatPr defaultRowHeight="12.75"/>
  <cols>
    <col min="1" max="1" width="30.28515625" style="102" customWidth="1"/>
    <col min="2" max="3" width="11.7109375" style="102" customWidth="1"/>
    <col min="4" max="4" width="12.28515625" style="102" customWidth="1"/>
    <col min="5" max="7" width="11.7109375" style="102" customWidth="1"/>
    <col min="8" max="16384" width="9.140625" style="102"/>
  </cols>
  <sheetData>
    <row r="1" spans="1:7">
      <c r="A1" s="104"/>
      <c r="B1" s="104"/>
      <c r="C1" s="104"/>
      <c r="D1" s="104"/>
      <c r="E1" s="118" t="s">
        <v>981</v>
      </c>
      <c r="F1" s="104"/>
      <c r="G1" s="104"/>
    </row>
    <row r="3" spans="1:7">
      <c r="A3" s="102" t="s">
        <v>932</v>
      </c>
    </row>
    <row r="4" spans="1:7">
      <c r="A4" s="102" t="s">
        <v>900</v>
      </c>
    </row>
    <row r="5" spans="1:7">
      <c r="A5" s="102" t="s">
        <v>933</v>
      </c>
    </row>
    <row r="6" spans="1:7">
      <c r="F6" s="197" t="s">
        <v>926</v>
      </c>
      <c r="G6" s="197"/>
    </row>
    <row r="7" spans="1:7">
      <c r="A7" s="175" t="s">
        <v>934</v>
      </c>
      <c r="B7" s="175" t="s">
        <v>935</v>
      </c>
      <c r="C7" s="175"/>
      <c r="D7" s="175"/>
      <c r="E7" s="175" t="s">
        <v>936</v>
      </c>
      <c r="F7" s="175"/>
      <c r="G7" s="175"/>
    </row>
    <row r="8" spans="1:7">
      <c r="A8" s="175"/>
      <c r="B8" s="106" t="s">
        <v>937</v>
      </c>
      <c r="C8" s="106" t="s">
        <v>938</v>
      </c>
      <c r="D8" s="117" t="s">
        <v>905</v>
      </c>
      <c r="E8" s="106" t="s">
        <v>937</v>
      </c>
      <c r="F8" s="106" t="s">
        <v>938</v>
      </c>
      <c r="G8" s="117" t="s">
        <v>905</v>
      </c>
    </row>
    <row r="9" spans="1:7">
      <c r="A9" s="106" t="s">
        <v>939</v>
      </c>
      <c r="B9" s="106"/>
      <c r="C9" s="106"/>
      <c r="D9" s="117"/>
      <c r="E9" s="106"/>
      <c r="F9" s="106"/>
      <c r="G9" s="117"/>
    </row>
    <row r="10" spans="1:7">
      <c r="A10" s="106" t="s">
        <v>940</v>
      </c>
      <c r="B10" s="106"/>
      <c r="C10" s="106"/>
      <c r="D10" s="117"/>
      <c r="E10" s="106"/>
      <c r="F10" s="106"/>
      <c r="G10" s="117"/>
    </row>
    <row r="11" spans="1:7">
      <c r="A11" s="106" t="s">
        <v>941</v>
      </c>
      <c r="B11" s="106"/>
      <c r="C11" s="106"/>
      <c r="D11" s="117"/>
      <c r="E11" s="106"/>
      <c r="F11" s="106"/>
      <c r="G11" s="117"/>
    </row>
    <row r="12" spans="1:7">
      <c r="A12" s="106" t="s">
        <v>942</v>
      </c>
      <c r="B12" s="106"/>
      <c r="C12" s="106"/>
      <c r="D12" s="117"/>
      <c r="E12" s="106"/>
      <c r="F12" s="106"/>
      <c r="G12" s="117"/>
    </row>
    <row r="13" spans="1:7">
      <c r="A13" s="106" t="s">
        <v>943</v>
      </c>
      <c r="B13" s="106"/>
      <c r="C13" s="106"/>
      <c r="D13" s="117"/>
      <c r="E13" s="106"/>
      <c r="F13" s="106"/>
      <c r="G13" s="117"/>
    </row>
    <row r="14" spans="1:7">
      <c r="A14" s="106" t="s">
        <v>944</v>
      </c>
      <c r="B14" s="106"/>
      <c r="C14" s="106"/>
      <c r="D14" s="117"/>
      <c r="E14" s="106"/>
      <c r="F14" s="106"/>
      <c r="G14" s="117"/>
    </row>
    <row r="15" spans="1:7">
      <c r="A15" s="117" t="s">
        <v>917</v>
      </c>
      <c r="B15" s="117"/>
      <c r="C15" s="117"/>
      <c r="D15" s="117"/>
      <c r="E15" s="117"/>
      <c r="F15" s="117"/>
      <c r="G15" s="117"/>
    </row>
    <row r="17" spans="1:4">
      <c r="A17" s="102" t="s">
        <v>945</v>
      </c>
    </row>
    <row r="19" spans="1:4" ht="12.75" customHeight="1">
      <c r="A19" s="175" t="s">
        <v>946</v>
      </c>
      <c r="B19" s="175" t="s">
        <v>947</v>
      </c>
      <c r="C19" s="175"/>
      <c r="D19" s="198" t="s">
        <v>948</v>
      </c>
    </row>
    <row r="20" spans="1:4" ht="15" customHeight="1">
      <c r="A20" s="175"/>
      <c r="B20" s="175" t="s">
        <v>949</v>
      </c>
      <c r="C20" s="175"/>
      <c r="D20" s="198"/>
    </row>
    <row r="21" spans="1:4" ht="15.6" customHeight="1">
      <c r="A21" s="106" t="s">
        <v>950</v>
      </c>
      <c r="B21" s="175"/>
      <c r="C21" s="175"/>
      <c r="D21" s="117"/>
    </row>
  </sheetData>
  <sheetProtection selectLockedCells="1" selectUnlockedCells="1"/>
  <mergeCells count="9">
    <mergeCell ref="B21:C21"/>
    <mergeCell ref="F6:G6"/>
    <mergeCell ref="A7:A8"/>
    <mergeCell ref="B7:D7"/>
    <mergeCell ref="E7:G7"/>
    <mergeCell ref="A19:A20"/>
    <mergeCell ref="B19:C19"/>
    <mergeCell ref="D19:D20"/>
    <mergeCell ref="B20:C20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21" sqref="E21"/>
    </sheetView>
  </sheetViews>
  <sheetFormatPr defaultRowHeight="12.75"/>
  <cols>
    <col min="1" max="1" width="29.140625" style="102" customWidth="1"/>
    <col min="2" max="2" width="10.42578125" style="102" customWidth="1"/>
    <col min="3" max="16384" width="9.140625" style="102"/>
  </cols>
  <sheetData>
    <row r="1" spans="1:5">
      <c r="C1" s="108" t="s">
        <v>982</v>
      </c>
      <c r="E1" s="104"/>
    </row>
    <row r="3" spans="1:5" ht="24.75" customHeight="1">
      <c r="A3" s="199" t="s">
        <v>954</v>
      </c>
      <c r="B3" s="199"/>
      <c r="C3" s="199"/>
      <c r="D3" s="199"/>
      <c r="E3" s="199"/>
    </row>
    <row r="5" spans="1:5">
      <c r="E5" s="102" t="s">
        <v>926</v>
      </c>
    </row>
    <row r="6" spans="1:5" ht="38.25" customHeight="1">
      <c r="A6" s="175" t="s">
        <v>953</v>
      </c>
      <c r="B6" s="200" t="s">
        <v>952</v>
      </c>
      <c r="C6" s="106" t="s">
        <v>951</v>
      </c>
      <c r="D6" s="106"/>
      <c r="E6" s="106"/>
    </row>
    <row r="7" spans="1:5">
      <c r="A7" s="175"/>
      <c r="B7" s="200"/>
      <c r="C7" s="106">
        <v>2015</v>
      </c>
      <c r="D7" s="106">
        <v>2016</v>
      </c>
      <c r="E7" s="106">
        <v>2017</v>
      </c>
    </row>
    <row r="8" spans="1:5">
      <c r="A8" s="106"/>
      <c r="B8" s="106"/>
      <c r="C8" s="106"/>
      <c r="D8" s="106"/>
      <c r="E8" s="106"/>
    </row>
    <row r="9" spans="1:5">
      <c r="A9" s="106"/>
      <c r="B9" s="106"/>
      <c r="C9" s="106"/>
      <c r="D9" s="106"/>
      <c r="E9" s="106"/>
    </row>
    <row r="10" spans="1:5">
      <c r="A10" s="106"/>
      <c r="B10" s="106"/>
      <c r="C10" s="106"/>
      <c r="D10" s="106"/>
      <c r="E10" s="106"/>
    </row>
    <row r="11" spans="1:5">
      <c r="A11" s="106"/>
      <c r="B11" s="106"/>
      <c r="C11" s="106"/>
      <c r="D11" s="106"/>
      <c r="E11" s="106"/>
    </row>
    <row r="12" spans="1:5">
      <c r="A12" s="106"/>
      <c r="B12" s="106"/>
      <c r="C12" s="106"/>
      <c r="D12" s="106"/>
      <c r="E12" s="106"/>
    </row>
    <row r="13" spans="1:5">
      <c r="A13" s="106"/>
      <c r="B13" s="106"/>
      <c r="C13" s="106"/>
      <c r="D13" s="106"/>
      <c r="E13" s="106"/>
    </row>
    <row r="14" spans="1:5">
      <c r="A14" s="106"/>
      <c r="B14" s="106"/>
      <c r="C14" s="106"/>
      <c r="D14" s="106"/>
      <c r="E14" s="106"/>
    </row>
    <row r="15" spans="1:5">
      <c r="A15" s="106"/>
      <c r="B15" s="106"/>
      <c r="C15" s="106"/>
      <c r="D15" s="106"/>
      <c r="E15" s="106"/>
    </row>
    <row r="16" spans="1:5">
      <c r="A16" s="106"/>
      <c r="B16" s="106"/>
      <c r="C16" s="106"/>
      <c r="D16" s="106"/>
      <c r="E16" s="106"/>
    </row>
    <row r="17" spans="1:5">
      <c r="A17" s="106"/>
      <c r="B17" s="106"/>
      <c r="C17" s="106"/>
      <c r="D17" s="106"/>
      <c r="E17" s="106"/>
    </row>
    <row r="18" spans="1:5">
      <c r="A18" s="106"/>
      <c r="B18" s="106"/>
      <c r="C18" s="106"/>
      <c r="D18" s="106"/>
      <c r="E18" s="106"/>
    </row>
  </sheetData>
  <sheetProtection selectLockedCells="1" selectUnlockedCells="1"/>
  <mergeCells count="3">
    <mergeCell ref="A3:E3"/>
    <mergeCell ref="A6:A7"/>
    <mergeCell ref="B6:B7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G16" sqref="G16"/>
    </sheetView>
  </sheetViews>
  <sheetFormatPr defaultRowHeight="15"/>
  <cols>
    <col min="1" max="1" width="9.140625" style="109"/>
    <col min="2" max="2" width="36.85546875" style="109" customWidth="1"/>
    <col min="3" max="3" width="18.140625" style="109" customWidth="1"/>
    <col min="4" max="5" width="10.140625" style="109" customWidth="1"/>
    <col min="6" max="16384" width="9.140625" style="109"/>
  </cols>
  <sheetData>
    <row r="1" spans="1:9">
      <c r="F1" s="103" t="s">
        <v>983</v>
      </c>
      <c r="H1" s="124"/>
      <c r="I1" s="124"/>
    </row>
    <row r="3" spans="1:9">
      <c r="A3" s="109" t="s">
        <v>965</v>
      </c>
    </row>
    <row r="4" spans="1:9">
      <c r="I4" s="123" t="s">
        <v>964</v>
      </c>
    </row>
    <row r="5" spans="1:9" ht="15" customHeight="1">
      <c r="A5" s="201" t="s">
        <v>963</v>
      </c>
      <c r="B5" s="201" t="s">
        <v>962</v>
      </c>
      <c r="C5" s="201" t="s">
        <v>961</v>
      </c>
      <c r="D5" s="201" t="s">
        <v>960</v>
      </c>
      <c r="E5" s="201" t="s">
        <v>959</v>
      </c>
      <c r="F5" s="201" t="s">
        <v>958</v>
      </c>
      <c r="G5" s="201"/>
      <c r="H5" s="201"/>
      <c r="I5" s="201"/>
    </row>
    <row r="6" spans="1:9">
      <c r="A6" s="201"/>
      <c r="B6" s="201"/>
      <c r="C6" s="201"/>
      <c r="D6" s="201"/>
      <c r="E6" s="201"/>
      <c r="F6" s="119">
        <v>2014</v>
      </c>
      <c r="G6" s="119">
        <v>2015</v>
      </c>
      <c r="H6" s="119">
        <v>2016</v>
      </c>
      <c r="I6" s="119">
        <v>2017</v>
      </c>
    </row>
    <row r="7" spans="1:9">
      <c r="A7" s="119"/>
      <c r="B7" s="119" t="s">
        <v>957</v>
      </c>
      <c r="C7" s="119"/>
      <c r="D7" s="119"/>
      <c r="E7" s="119"/>
      <c r="F7" s="119"/>
      <c r="G7" s="119"/>
      <c r="H7" s="119"/>
      <c r="I7" s="119"/>
    </row>
    <row r="8" spans="1:9">
      <c r="A8" s="119" t="s">
        <v>758</v>
      </c>
      <c r="B8" s="119" t="s">
        <v>956</v>
      </c>
      <c r="C8" s="119"/>
      <c r="D8" s="119"/>
      <c r="E8" s="119"/>
      <c r="F8" s="119">
        <v>0</v>
      </c>
      <c r="G8" s="119"/>
      <c r="H8" s="119"/>
      <c r="I8" s="119"/>
    </row>
    <row r="9" spans="1:9">
      <c r="A9" s="119"/>
      <c r="B9" s="119" t="s">
        <v>955</v>
      </c>
      <c r="C9" s="119"/>
      <c r="D9" s="119"/>
      <c r="E9" s="119"/>
      <c r="F9" s="119"/>
      <c r="G9" s="119"/>
      <c r="H9" s="119"/>
      <c r="I9" s="119"/>
    </row>
    <row r="10" spans="1:9">
      <c r="A10" s="119" t="s">
        <v>762</v>
      </c>
      <c r="B10" s="119"/>
      <c r="C10" s="119"/>
      <c r="D10" s="122"/>
      <c r="E10" s="122"/>
      <c r="F10" s="119"/>
      <c r="G10" s="119"/>
      <c r="H10" s="119"/>
      <c r="I10" s="119"/>
    </row>
    <row r="11" spans="1:9">
      <c r="A11" s="119"/>
      <c r="B11" s="119"/>
      <c r="C11" s="119"/>
      <c r="D11" s="119"/>
      <c r="E11" s="119"/>
      <c r="F11" s="119"/>
      <c r="G11" s="119"/>
      <c r="H11" s="119"/>
      <c r="I11" s="119"/>
    </row>
    <row r="12" spans="1:9">
      <c r="A12" s="119"/>
      <c r="B12" s="119" t="s">
        <v>917</v>
      </c>
      <c r="C12" s="119"/>
      <c r="D12" s="121"/>
      <c r="E12" s="120"/>
      <c r="F12" s="119">
        <f>SUM(F7:F10)</f>
        <v>0</v>
      </c>
      <c r="G12" s="119"/>
      <c r="H12" s="119"/>
      <c r="I12" s="119"/>
    </row>
  </sheetData>
  <sheetProtection selectLockedCells="1" selectUnlockedCells="1"/>
  <mergeCells count="6">
    <mergeCell ref="A5:A6"/>
    <mergeCell ref="B5:B6"/>
    <mergeCell ref="C5:C6"/>
    <mergeCell ref="D5:D6"/>
    <mergeCell ref="E5:E6"/>
    <mergeCell ref="F5:I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C27" sqref="C27"/>
    </sheetView>
  </sheetViews>
  <sheetFormatPr defaultRowHeight="12.75"/>
  <cols>
    <col min="1" max="1" width="55.42578125" style="102" customWidth="1"/>
    <col min="2" max="4" width="12.7109375" style="102" customWidth="1"/>
    <col min="5" max="16384" width="9.140625" style="102"/>
  </cols>
  <sheetData>
    <row r="1" spans="1:5" ht="15">
      <c r="A1" s="109"/>
      <c r="B1" s="127"/>
      <c r="C1" s="128" t="s">
        <v>976</v>
      </c>
    </row>
    <row r="2" spans="1:5">
      <c r="A2" s="102" t="s">
        <v>900</v>
      </c>
    </row>
    <row r="3" spans="1:5" ht="15">
      <c r="A3" s="129" t="s">
        <v>966</v>
      </c>
      <c r="C3" s="109"/>
      <c r="D3" s="109"/>
      <c r="E3" s="109"/>
    </row>
    <row r="4" spans="1:5" ht="15">
      <c r="A4" s="130"/>
      <c r="B4" s="109"/>
      <c r="C4" s="125"/>
      <c r="D4" s="109"/>
      <c r="E4" s="109"/>
    </row>
    <row r="5" spans="1:5" s="134" customFormat="1" ht="39">
      <c r="A5" s="131" t="s">
        <v>946</v>
      </c>
      <c r="B5" s="132" t="s">
        <v>740</v>
      </c>
      <c r="C5" s="126" t="s">
        <v>967</v>
      </c>
      <c r="D5" s="133" t="s">
        <v>742</v>
      </c>
      <c r="E5" s="109"/>
    </row>
    <row r="6" spans="1:5" ht="14.1" customHeight="1">
      <c r="A6" s="135" t="s">
        <v>968</v>
      </c>
      <c r="B6" s="106">
        <v>67433</v>
      </c>
      <c r="C6" s="106">
        <v>67433</v>
      </c>
      <c r="D6" s="133">
        <v>67433</v>
      </c>
      <c r="E6" s="109"/>
    </row>
    <row r="7" spans="1:5" ht="25.35" customHeight="1">
      <c r="A7" s="135" t="s">
        <v>969</v>
      </c>
      <c r="B7" s="106">
        <v>51897</v>
      </c>
      <c r="C7" s="106">
        <v>52177</v>
      </c>
      <c r="D7" s="133">
        <v>52177</v>
      </c>
      <c r="E7" s="109"/>
    </row>
    <row r="8" spans="1:5" ht="14.1" customHeight="1">
      <c r="A8" s="135"/>
      <c r="B8" s="106"/>
      <c r="C8" s="106"/>
      <c r="D8" s="133"/>
      <c r="E8" s="136"/>
    </row>
    <row r="9" spans="1:5" ht="33.75" customHeight="1">
      <c r="A9" s="135" t="s">
        <v>970</v>
      </c>
      <c r="B9" s="106">
        <v>9347</v>
      </c>
      <c r="C9" s="106">
        <v>10566</v>
      </c>
      <c r="D9" s="133">
        <v>10566</v>
      </c>
      <c r="E9" s="109"/>
    </row>
    <row r="10" spans="1:5" ht="14.1" customHeight="1">
      <c r="A10" s="135"/>
      <c r="B10" s="106"/>
      <c r="C10" s="106"/>
      <c r="D10" s="133"/>
      <c r="E10" s="109"/>
    </row>
    <row r="11" spans="1:5" ht="14.1" customHeight="1">
      <c r="A11" s="135" t="s">
        <v>971</v>
      </c>
      <c r="B11" s="106">
        <v>1790</v>
      </c>
      <c r="C11" s="106">
        <v>1790</v>
      </c>
      <c r="D11" s="133">
        <v>1790</v>
      </c>
      <c r="E11" s="109"/>
    </row>
    <row r="12" spans="1:5" ht="15">
      <c r="A12" s="131" t="s">
        <v>972</v>
      </c>
      <c r="B12" s="106"/>
      <c r="C12" s="106">
        <v>412</v>
      </c>
      <c r="D12" s="133">
        <v>412</v>
      </c>
      <c r="E12" s="109"/>
    </row>
    <row r="13" spans="1:5" ht="15">
      <c r="A13" s="131" t="s">
        <v>973</v>
      </c>
      <c r="B13" s="106"/>
      <c r="C13" s="106">
        <v>2743</v>
      </c>
      <c r="D13" s="133">
        <v>2743</v>
      </c>
      <c r="E13" s="109"/>
    </row>
    <row r="14" spans="1:5" ht="15">
      <c r="A14" s="131" t="s">
        <v>974</v>
      </c>
      <c r="B14" s="106"/>
      <c r="C14" s="106">
        <v>16535</v>
      </c>
      <c r="D14" s="133">
        <v>16535</v>
      </c>
      <c r="E14" s="109"/>
    </row>
    <row r="15" spans="1:5" ht="32.1" customHeight="1">
      <c r="A15" s="137" t="s">
        <v>975</v>
      </c>
      <c r="B15" s="117">
        <f>SUM(B6:B14)</f>
        <v>130467</v>
      </c>
      <c r="C15" s="117">
        <f>SUM(C6:C14)</f>
        <v>151656</v>
      </c>
      <c r="D15" s="117">
        <f>SUM(D6:D14)</f>
        <v>151656</v>
      </c>
      <c r="E15" s="109"/>
    </row>
  </sheetData>
  <sheetProtection selectLockedCells="1" selectUnlockedCells="1"/>
  <pageMargins left="0.7" right="0.7" top="0.75" bottom="0.75" header="0.51180555555555551" footer="0.51180555555555551"/>
  <pageSetup paperSize="9" scale="90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66"/>
  <sheetViews>
    <sheetView showWhiteSpace="0" view="pageLayout" topLeftCell="A7" workbookViewId="0">
      <selection activeCell="C30" sqref="C30"/>
    </sheetView>
  </sheetViews>
  <sheetFormatPr defaultRowHeight="12.75"/>
  <cols>
    <col min="1" max="1" width="8.140625" customWidth="1"/>
    <col min="2" max="2" width="73.42578125" customWidth="1"/>
    <col min="3" max="3" width="15.28515625" customWidth="1"/>
    <col min="4" max="5" width="19.140625" customWidth="1"/>
  </cols>
  <sheetData>
    <row r="1" spans="1:5">
      <c r="A1" s="178" t="s">
        <v>984</v>
      </c>
      <c r="B1" s="177"/>
      <c r="C1" s="177"/>
      <c r="D1" s="177"/>
      <c r="E1" s="177"/>
    </row>
    <row r="2" spans="1:5" ht="30">
      <c r="A2" s="88" t="s">
        <v>1</v>
      </c>
      <c r="B2" s="88" t="s">
        <v>2</v>
      </c>
      <c r="C2" s="88" t="s">
        <v>740</v>
      </c>
      <c r="D2" s="88" t="s">
        <v>741</v>
      </c>
      <c r="E2" s="88" t="s">
        <v>742</v>
      </c>
    </row>
    <row r="3" spans="1:5" ht="15">
      <c r="A3" s="88">
        <v>2</v>
      </c>
      <c r="B3" s="88">
        <v>3</v>
      </c>
      <c r="C3" s="88">
        <v>4</v>
      </c>
      <c r="D3" s="88">
        <v>5</v>
      </c>
      <c r="E3" s="88">
        <v>6</v>
      </c>
    </row>
    <row r="4" spans="1:5">
      <c r="A4" s="138" t="s">
        <v>3</v>
      </c>
      <c r="B4" s="85" t="s">
        <v>4</v>
      </c>
      <c r="C4" s="84">
        <v>45369</v>
      </c>
      <c r="D4" s="84">
        <v>45039</v>
      </c>
      <c r="E4" s="84">
        <v>45038</v>
      </c>
    </row>
    <row r="5" spans="1:5">
      <c r="A5" s="138" t="s">
        <v>5</v>
      </c>
      <c r="B5" s="85" t="s">
        <v>6</v>
      </c>
      <c r="C5" s="84">
        <v>0</v>
      </c>
      <c r="D5" s="84">
        <v>0</v>
      </c>
      <c r="E5" s="84">
        <v>0</v>
      </c>
    </row>
    <row r="6" spans="1:5">
      <c r="A6" s="138" t="s">
        <v>7</v>
      </c>
      <c r="B6" s="85" t="s">
        <v>8</v>
      </c>
      <c r="C6" s="84">
        <v>0</v>
      </c>
      <c r="D6" s="84">
        <v>0</v>
      </c>
      <c r="E6" s="84">
        <v>0</v>
      </c>
    </row>
    <row r="7" spans="1:5">
      <c r="A7" s="138" t="s">
        <v>9</v>
      </c>
      <c r="B7" s="85" t="s">
        <v>10</v>
      </c>
      <c r="C7" s="84"/>
      <c r="D7" s="84">
        <v>146</v>
      </c>
      <c r="E7" s="84">
        <v>146</v>
      </c>
    </row>
    <row r="8" spans="1:5">
      <c r="A8" s="138" t="s">
        <v>11</v>
      </c>
      <c r="B8" s="85" t="s">
        <v>12</v>
      </c>
      <c r="C8" s="84">
        <v>0</v>
      </c>
      <c r="D8" s="84">
        <v>0</v>
      </c>
      <c r="E8" s="84">
        <v>0</v>
      </c>
    </row>
    <row r="9" spans="1:5">
      <c r="A9" s="138" t="s">
        <v>13</v>
      </c>
      <c r="B9" s="85" t="s">
        <v>14</v>
      </c>
      <c r="C9" s="84">
        <v>0</v>
      </c>
      <c r="D9" s="84">
        <v>0</v>
      </c>
      <c r="E9" s="84">
        <v>0</v>
      </c>
    </row>
    <row r="10" spans="1:5">
      <c r="A10" s="138" t="s">
        <v>15</v>
      </c>
      <c r="B10" s="85" t="s">
        <v>16</v>
      </c>
      <c r="C10" s="84">
        <v>1944</v>
      </c>
      <c r="D10" s="84">
        <v>1878</v>
      </c>
      <c r="E10" s="84">
        <v>1878</v>
      </c>
    </row>
    <row r="11" spans="1:5">
      <c r="A11" s="138" t="s">
        <v>0</v>
      </c>
      <c r="B11" s="85" t="s">
        <v>17</v>
      </c>
      <c r="C11" s="84">
        <v>0</v>
      </c>
      <c r="D11" s="84">
        <v>0</v>
      </c>
      <c r="E11" s="84">
        <v>0</v>
      </c>
    </row>
    <row r="12" spans="1:5">
      <c r="A12" s="138" t="s">
        <v>18</v>
      </c>
      <c r="B12" s="85" t="s">
        <v>19</v>
      </c>
      <c r="C12" s="84">
        <v>268</v>
      </c>
      <c r="D12" s="84">
        <v>170</v>
      </c>
      <c r="E12" s="84">
        <v>170</v>
      </c>
    </row>
    <row r="13" spans="1:5">
      <c r="A13" s="138" t="s">
        <v>20</v>
      </c>
      <c r="B13" s="85" t="s">
        <v>21</v>
      </c>
      <c r="C13" s="84"/>
      <c r="D13" s="84">
        <v>120</v>
      </c>
      <c r="E13" s="84">
        <v>120</v>
      </c>
    </row>
    <row r="14" spans="1:5">
      <c r="A14" s="138" t="s">
        <v>22</v>
      </c>
      <c r="B14" s="85" t="s">
        <v>23</v>
      </c>
      <c r="C14" s="84">
        <v>0</v>
      </c>
      <c r="D14" s="84">
        <v>0</v>
      </c>
      <c r="E14" s="84">
        <v>0</v>
      </c>
    </row>
    <row r="15" spans="1:5">
      <c r="A15" s="138" t="s">
        <v>24</v>
      </c>
      <c r="B15" s="85" t="s">
        <v>25</v>
      </c>
      <c r="C15" s="84">
        <v>0</v>
      </c>
      <c r="D15" s="84">
        <v>0</v>
      </c>
      <c r="E15" s="84">
        <v>0</v>
      </c>
    </row>
    <row r="16" spans="1:5">
      <c r="A16" s="138" t="s">
        <v>26</v>
      </c>
      <c r="B16" s="85" t="s">
        <v>27</v>
      </c>
      <c r="C16" s="84"/>
      <c r="D16" s="84">
        <v>584</v>
      </c>
      <c r="E16" s="84">
        <v>584</v>
      </c>
    </row>
    <row r="17" spans="1:5">
      <c r="A17" s="138" t="s">
        <v>28</v>
      </c>
      <c r="B17" s="85" t="s">
        <v>29</v>
      </c>
      <c r="C17" s="84">
        <v>0</v>
      </c>
      <c r="D17" s="84">
        <v>0</v>
      </c>
      <c r="E17" s="84">
        <v>0</v>
      </c>
    </row>
    <row r="18" spans="1:5">
      <c r="A18" s="139" t="s">
        <v>30</v>
      </c>
      <c r="B18" s="87" t="s">
        <v>985</v>
      </c>
      <c r="C18" s="86">
        <f>SUM(C4:C17)</f>
        <v>47581</v>
      </c>
      <c r="D18" s="86">
        <f>SUM(D4:D17)</f>
        <v>47937</v>
      </c>
      <c r="E18" s="86">
        <v>47936</v>
      </c>
    </row>
    <row r="19" spans="1:5">
      <c r="A19" s="138" t="s">
        <v>32</v>
      </c>
      <c r="B19" s="85" t="s">
        <v>33</v>
      </c>
      <c r="C19" s="84">
        <v>0</v>
      </c>
      <c r="D19" s="84">
        <v>0</v>
      </c>
      <c r="E19" s="84">
        <v>0</v>
      </c>
    </row>
    <row r="20" spans="1:5" ht="25.5">
      <c r="A20" s="138" t="s">
        <v>34</v>
      </c>
      <c r="B20" s="85" t="s">
        <v>35</v>
      </c>
      <c r="C20" s="84">
        <v>0</v>
      </c>
      <c r="D20" s="84">
        <v>0</v>
      </c>
      <c r="E20" s="84">
        <v>0</v>
      </c>
    </row>
    <row r="21" spans="1:5">
      <c r="A21" s="138" t="s">
        <v>36</v>
      </c>
      <c r="B21" s="85" t="s">
        <v>37</v>
      </c>
      <c r="C21" s="84">
        <v>416</v>
      </c>
      <c r="D21" s="84">
        <v>270</v>
      </c>
      <c r="E21" s="84">
        <v>270</v>
      </c>
    </row>
    <row r="22" spans="1:5">
      <c r="A22" s="139" t="s">
        <v>38</v>
      </c>
      <c r="B22" s="87" t="s">
        <v>986</v>
      </c>
      <c r="C22" s="86">
        <v>416</v>
      </c>
      <c r="D22" s="86">
        <v>270</v>
      </c>
      <c r="E22" s="86">
        <v>270</v>
      </c>
    </row>
    <row r="23" spans="1:5">
      <c r="A23" s="139" t="s">
        <v>40</v>
      </c>
      <c r="B23" s="87" t="s">
        <v>987</v>
      </c>
      <c r="C23" s="86">
        <f>SUM(C22,C18)</f>
        <v>47997</v>
      </c>
      <c r="D23" s="86">
        <f>SUM(D22,D18)</f>
        <v>48207</v>
      </c>
      <c r="E23" s="86">
        <v>48206</v>
      </c>
    </row>
    <row r="24" spans="1:5" ht="25.5">
      <c r="A24" s="139" t="s">
        <v>42</v>
      </c>
      <c r="B24" s="87" t="s">
        <v>43</v>
      </c>
      <c r="C24" s="86">
        <v>13063</v>
      </c>
      <c r="D24" s="86">
        <v>12853</v>
      </c>
      <c r="E24" s="86">
        <v>12777</v>
      </c>
    </row>
    <row r="25" spans="1:5">
      <c r="A25" s="138" t="s">
        <v>44</v>
      </c>
      <c r="B25" s="85" t="s">
        <v>45</v>
      </c>
      <c r="C25" s="84"/>
      <c r="D25" s="84">
        <v>0</v>
      </c>
      <c r="E25" s="84">
        <v>11473</v>
      </c>
    </row>
    <row r="26" spans="1:5">
      <c r="A26" s="138" t="s">
        <v>46</v>
      </c>
      <c r="B26" s="85" t="s">
        <v>47</v>
      </c>
      <c r="C26" s="84"/>
      <c r="D26" s="84">
        <v>0</v>
      </c>
      <c r="E26" s="84">
        <v>530</v>
      </c>
    </row>
    <row r="27" spans="1:5">
      <c r="A27" s="138" t="s">
        <v>48</v>
      </c>
      <c r="B27" s="85" t="s">
        <v>49</v>
      </c>
      <c r="C27" s="84"/>
      <c r="D27" s="84">
        <v>0</v>
      </c>
      <c r="E27" s="84">
        <v>0</v>
      </c>
    </row>
    <row r="28" spans="1:5">
      <c r="A28" s="138" t="s">
        <v>50</v>
      </c>
      <c r="B28" s="85" t="s">
        <v>51</v>
      </c>
      <c r="C28" s="84"/>
      <c r="D28" s="84">
        <v>0</v>
      </c>
      <c r="E28" s="84">
        <v>354</v>
      </c>
    </row>
    <row r="29" spans="1:5">
      <c r="A29" s="138" t="s">
        <v>52</v>
      </c>
      <c r="B29" s="85" t="s">
        <v>53</v>
      </c>
      <c r="C29" s="84"/>
      <c r="D29" s="84">
        <v>0</v>
      </c>
      <c r="E29" s="84">
        <v>78</v>
      </c>
    </row>
    <row r="30" spans="1:5" ht="25.5">
      <c r="A30" s="138" t="s">
        <v>54</v>
      </c>
      <c r="B30" s="85" t="s">
        <v>55</v>
      </c>
      <c r="C30" s="84"/>
      <c r="D30" s="84">
        <v>0</v>
      </c>
      <c r="E30" s="84">
        <v>0</v>
      </c>
    </row>
    <row r="31" spans="1:5">
      <c r="A31" s="138" t="s">
        <v>56</v>
      </c>
      <c r="B31" s="85" t="s">
        <v>57</v>
      </c>
      <c r="C31" s="84"/>
      <c r="D31" s="84">
        <v>0</v>
      </c>
      <c r="E31" s="84">
        <v>342</v>
      </c>
    </row>
    <row r="32" spans="1:5">
      <c r="A32" s="138" t="s">
        <v>58</v>
      </c>
      <c r="B32" s="85" t="s">
        <v>59</v>
      </c>
      <c r="C32">
        <v>498</v>
      </c>
      <c r="D32" s="84">
        <v>1064</v>
      </c>
      <c r="E32" s="84">
        <v>1064</v>
      </c>
    </row>
    <row r="33" spans="1:5">
      <c r="A33" s="138" t="s">
        <v>60</v>
      </c>
      <c r="B33" s="85" t="s">
        <v>61</v>
      </c>
      <c r="C33">
        <v>4849</v>
      </c>
      <c r="D33" s="84">
        <v>4867</v>
      </c>
      <c r="E33" s="84">
        <v>4858</v>
      </c>
    </row>
    <row r="34" spans="1:5">
      <c r="A34" s="138" t="s">
        <v>62</v>
      </c>
      <c r="B34" s="85" t="s">
        <v>63</v>
      </c>
      <c r="D34" s="84">
        <v>0</v>
      </c>
      <c r="E34" s="84">
        <v>0</v>
      </c>
    </row>
    <row r="35" spans="1:5">
      <c r="A35" s="139" t="s">
        <v>64</v>
      </c>
      <c r="B35" s="87" t="s">
        <v>988</v>
      </c>
      <c r="C35" s="140">
        <f>SUM(C32:C34)</f>
        <v>5347</v>
      </c>
      <c r="D35" s="140">
        <f>SUM(D32:D34)</f>
        <v>5931</v>
      </c>
      <c r="E35" s="86">
        <v>5922</v>
      </c>
    </row>
    <row r="36" spans="1:5">
      <c r="A36" s="138" t="s">
        <v>66</v>
      </c>
      <c r="B36" s="85" t="s">
        <v>67</v>
      </c>
      <c r="C36">
        <v>156</v>
      </c>
      <c r="D36" s="84">
        <v>131</v>
      </c>
      <c r="E36" s="84">
        <v>112</v>
      </c>
    </row>
    <row r="37" spans="1:5">
      <c r="A37" s="138" t="s">
        <v>68</v>
      </c>
      <c r="B37" s="85" t="s">
        <v>69</v>
      </c>
      <c r="C37">
        <v>168</v>
      </c>
      <c r="D37" s="84">
        <v>193</v>
      </c>
      <c r="E37" s="84">
        <v>193</v>
      </c>
    </row>
    <row r="38" spans="1:5">
      <c r="A38" s="139" t="s">
        <v>70</v>
      </c>
      <c r="B38" s="87" t="s">
        <v>989</v>
      </c>
      <c r="C38" s="140">
        <f>SUM(C36:C37)</f>
        <v>324</v>
      </c>
      <c r="D38" s="140">
        <f>SUM(D36:D37)</f>
        <v>324</v>
      </c>
      <c r="E38" s="86">
        <v>305</v>
      </c>
    </row>
    <row r="39" spans="1:5">
      <c r="A39" s="138" t="s">
        <v>72</v>
      </c>
      <c r="B39" s="85" t="s">
        <v>73</v>
      </c>
      <c r="C39">
        <v>3302</v>
      </c>
      <c r="D39" s="84">
        <v>3302</v>
      </c>
      <c r="E39" s="84">
        <v>2710</v>
      </c>
    </row>
    <row r="40" spans="1:5">
      <c r="A40" s="138" t="s">
        <v>74</v>
      </c>
      <c r="B40" s="85" t="s">
        <v>75</v>
      </c>
      <c r="C40">
        <v>1441</v>
      </c>
      <c r="D40" s="84">
        <v>1441</v>
      </c>
      <c r="E40" s="84">
        <v>947</v>
      </c>
    </row>
    <row r="41" spans="1:5">
      <c r="A41" s="138" t="s">
        <v>76</v>
      </c>
      <c r="B41" s="85" t="s">
        <v>77</v>
      </c>
      <c r="D41" s="84">
        <v>0</v>
      </c>
      <c r="E41" s="84">
        <v>0</v>
      </c>
    </row>
    <row r="42" spans="1:5" ht="25.5">
      <c r="A42" s="138" t="s">
        <v>78</v>
      </c>
      <c r="B42" s="85" t="s">
        <v>79</v>
      </c>
      <c r="D42" s="84">
        <v>0</v>
      </c>
      <c r="E42" s="84">
        <v>0</v>
      </c>
    </row>
    <row r="43" spans="1:5">
      <c r="A43" s="138" t="s">
        <v>80</v>
      </c>
      <c r="B43" s="85" t="s">
        <v>81</v>
      </c>
      <c r="C43">
        <v>1201</v>
      </c>
      <c r="D43" s="84">
        <v>484</v>
      </c>
      <c r="E43" s="84">
        <v>277</v>
      </c>
    </row>
    <row r="44" spans="1:5">
      <c r="A44" s="138" t="s">
        <v>82</v>
      </c>
      <c r="B44" s="85" t="s">
        <v>83</v>
      </c>
      <c r="D44" s="84">
        <v>0</v>
      </c>
      <c r="E44" s="84">
        <v>0</v>
      </c>
    </row>
    <row r="45" spans="1:5">
      <c r="A45" s="138" t="s">
        <v>84</v>
      </c>
      <c r="B45" s="85" t="s">
        <v>85</v>
      </c>
      <c r="D45" s="84">
        <v>0</v>
      </c>
      <c r="E45" s="84">
        <v>0</v>
      </c>
    </row>
    <row r="46" spans="1:5">
      <c r="A46" s="138" t="s">
        <v>86</v>
      </c>
      <c r="B46" s="85" t="s">
        <v>87</v>
      </c>
      <c r="C46">
        <v>148</v>
      </c>
      <c r="D46" s="84">
        <v>147</v>
      </c>
      <c r="E46" s="84">
        <v>147</v>
      </c>
    </row>
    <row r="47" spans="1:5">
      <c r="A47" s="138" t="s">
        <v>88</v>
      </c>
      <c r="B47" s="85" t="s">
        <v>89</v>
      </c>
      <c r="C47">
        <v>1365</v>
      </c>
      <c r="D47" s="84">
        <v>1028</v>
      </c>
      <c r="E47" s="84">
        <v>912</v>
      </c>
    </row>
    <row r="48" spans="1:5">
      <c r="A48" s="139" t="s">
        <v>90</v>
      </c>
      <c r="B48" s="87" t="s">
        <v>990</v>
      </c>
      <c r="C48" s="140">
        <f>SUM(C39:C47)</f>
        <v>7457</v>
      </c>
      <c r="D48" s="140">
        <f>SUM(D39:D47)</f>
        <v>6402</v>
      </c>
      <c r="E48" s="86">
        <v>4993</v>
      </c>
    </row>
    <row r="49" spans="1:5">
      <c r="A49" s="138" t="s">
        <v>92</v>
      </c>
      <c r="B49" s="85" t="s">
        <v>93</v>
      </c>
      <c r="C49">
        <v>80</v>
      </c>
      <c r="D49" s="84">
        <v>93</v>
      </c>
      <c r="E49" s="84">
        <v>93</v>
      </c>
    </row>
    <row r="50" spans="1:5">
      <c r="A50" s="138" t="s">
        <v>94</v>
      </c>
      <c r="B50" s="85" t="s">
        <v>95</v>
      </c>
      <c r="D50" s="84">
        <v>0</v>
      </c>
      <c r="E50" s="84">
        <v>0</v>
      </c>
    </row>
    <row r="51" spans="1:5">
      <c r="A51" s="139" t="s">
        <v>96</v>
      </c>
      <c r="B51" s="87" t="s">
        <v>991</v>
      </c>
      <c r="C51" s="140">
        <v>80</v>
      </c>
      <c r="D51" s="86">
        <v>93</v>
      </c>
      <c r="E51" s="86">
        <v>93</v>
      </c>
    </row>
    <row r="52" spans="1:5">
      <c r="A52" s="138" t="s">
        <v>98</v>
      </c>
      <c r="B52" s="85" t="s">
        <v>99</v>
      </c>
      <c r="C52">
        <v>3400</v>
      </c>
      <c r="D52" s="84">
        <v>3889</v>
      </c>
      <c r="E52" s="84">
        <v>3889</v>
      </c>
    </row>
    <row r="53" spans="1:5">
      <c r="A53" s="138" t="s">
        <v>100</v>
      </c>
      <c r="B53" s="85" t="s">
        <v>101</v>
      </c>
      <c r="D53" s="84">
        <v>867</v>
      </c>
      <c r="E53" s="84">
        <v>11</v>
      </c>
    </row>
    <row r="54" spans="1:5">
      <c r="A54" s="139">
        <v>51</v>
      </c>
      <c r="B54" s="87" t="s">
        <v>992</v>
      </c>
      <c r="C54" s="86">
        <f>SUM(C52:C53)</f>
        <v>3400</v>
      </c>
      <c r="D54" s="86">
        <f>SUM(D52:D53)</f>
        <v>4756</v>
      </c>
      <c r="E54" s="86">
        <v>3900</v>
      </c>
    </row>
    <row r="55" spans="1:5">
      <c r="A55" s="139">
        <v>52</v>
      </c>
      <c r="B55" s="87" t="s">
        <v>993</v>
      </c>
      <c r="C55" s="86">
        <v>16608</v>
      </c>
      <c r="D55" s="86">
        <v>17506</v>
      </c>
      <c r="E55" s="86">
        <v>15213</v>
      </c>
    </row>
    <row r="56" spans="1:5">
      <c r="A56" s="138">
        <v>53</v>
      </c>
      <c r="B56" s="85" t="s">
        <v>307</v>
      </c>
      <c r="C56">
        <v>844</v>
      </c>
      <c r="D56" s="84">
        <v>137</v>
      </c>
      <c r="E56" s="84">
        <v>137</v>
      </c>
    </row>
    <row r="57" spans="1:5">
      <c r="A57" s="138">
        <v>54</v>
      </c>
      <c r="B57" s="85" t="s">
        <v>309</v>
      </c>
      <c r="D57" s="84">
        <v>0</v>
      </c>
      <c r="E57" s="84">
        <v>0</v>
      </c>
    </row>
    <row r="58" spans="1:5">
      <c r="A58" s="138">
        <v>55</v>
      </c>
      <c r="B58" s="85" t="s">
        <v>311</v>
      </c>
      <c r="D58" s="84">
        <v>0</v>
      </c>
      <c r="E58" s="84">
        <v>0</v>
      </c>
    </row>
    <row r="59" spans="1:5">
      <c r="A59" s="138">
        <v>56</v>
      </c>
      <c r="B59" s="85" t="s">
        <v>313</v>
      </c>
      <c r="C59">
        <v>228</v>
      </c>
      <c r="D59" s="84">
        <v>37</v>
      </c>
      <c r="E59" s="84">
        <v>37</v>
      </c>
    </row>
    <row r="60" spans="1:5">
      <c r="A60" s="139">
        <v>57</v>
      </c>
      <c r="B60" s="87" t="s">
        <v>994</v>
      </c>
      <c r="C60" s="86">
        <f>SUM(C56:C59)</f>
        <v>1072</v>
      </c>
      <c r="D60" s="86">
        <v>174</v>
      </c>
      <c r="E60" s="86">
        <v>174</v>
      </c>
    </row>
    <row r="61" spans="1:5">
      <c r="A61" s="138">
        <v>58</v>
      </c>
      <c r="B61" s="85" t="s">
        <v>317</v>
      </c>
      <c r="C61">
        <v>3577</v>
      </c>
      <c r="D61" s="84">
        <v>3577</v>
      </c>
      <c r="E61" s="84">
        <v>0</v>
      </c>
    </row>
    <row r="62" spans="1:5">
      <c r="A62" s="138">
        <v>59</v>
      </c>
      <c r="B62" s="85" t="s">
        <v>319</v>
      </c>
      <c r="D62" s="84">
        <v>0</v>
      </c>
      <c r="E62" s="84">
        <v>0</v>
      </c>
    </row>
    <row r="63" spans="1:5">
      <c r="A63" s="138">
        <v>60</v>
      </c>
      <c r="B63" s="85" t="s">
        <v>321</v>
      </c>
      <c r="D63" s="84">
        <v>0</v>
      </c>
      <c r="E63" s="84">
        <v>0</v>
      </c>
    </row>
    <row r="64" spans="1:5">
      <c r="A64" s="138">
        <v>61</v>
      </c>
      <c r="B64" s="85" t="s">
        <v>323</v>
      </c>
      <c r="C64">
        <v>966</v>
      </c>
      <c r="D64" s="84">
        <v>966</v>
      </c>
      <c r="E64" s="84">
        <v>0</v>
      </c>
    </row>
    <row r="65" spans="1:5">
      <c r="A65" s="139">
        <v>62</v>
      </c>
      <c r="B65" s="87" t="s">
        <v>995</v>
      </c>
      <c r="C65" s="83">
        <f>SUM(C61:C64)</f>
        <v>4543</v>
      </c>
      <c r="D65" s="140">
        <f>SUM(D61:D64)</f>
        <v>4543</v>
      </c>
      <c r="E65" s="86">
        <v>0</v>
      </c>
    </row>
    <row r="66" spans="1:5">
      <c r="A66" s="139">
        <v>63</v>
      </c>
      <c r="B66" s="87" t="s">
        <v>996</v>
      </c>
      <c r="C66" s="83">
        <v>83283</v>
      </c>
      <c r="D66" s="86">
        <v>83283</v>
      </c>
      <c r="E66" s="86">
        <v>76370</v>
      </c>
    </row>
  </sheetData>
  <mergeCells count="1">
    <mergeCell ref="A1:E1"/>
  </mergeCells>
  <printOptions gridLines="1"/>
  <pageMargins left="0.15748031496062992" right="0.15748031496062992" top="0.78740157480314965" bottom="0.51181102362204722" header="0.35433070866141736" footer="0.51181102362204722"/>
  <pageSetup orientation="landscape" r:id="rId1"/>
  <headerFooter scaleWithDoc="0" alignWithMargins="0">
    <oddHeader xml:space="preserve">&amp;R3/a mellélet a 4/2015.(IV.29.) önkormányzati rendelethez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pane ySplit="3" topLeftCell="A4" activePane="bottomLeft" state="frozen"/>
      <selection pane="bottomLeft" activeCell="D24" sqref="D24"/>
    </sheetView>
  </sheetViews>
  <sheetFormatPr defaultRowHeight="12.75"/>
  <cols>
    <col min="1" max="1" width="8.140625" customWidth="1"/>
    <col min="2" max="2" width="72.7109375" customWidth="1"/>
    <col min="3" max="3" width="15.7109375" customWidth="1"/>
    <col min="4" max="4" width="14.5703125" customWidth="1"/>
    <col min="5" max="5" width="19.140625" customWidth="1"/>
  </cols>
  <sheetData>
    <row r="1" spans="1:5" ht="23.25" customHeight="1">
      <c r="A1" s="178" t="s">
        <v>997</v>
      </c>
      <c r="B1" s="177"/>
      <c r="C1" s="177"/>
      <c r="D1" s="177"/>
      <c r="E1" s="177"/>
    </row>
    <row r="2" spans="1:5" ht="30">
      <c r="A2" s="88" t="s">
        <v>1</v>
      </c>
      <c r="B2" s="88" t="s">
        <v>2</v>
      </c>
      <c r="C2" s="88" t="s">
        <v>740</v>
      </c>
      <c r="D2" s="88" t="s">
        <v>741</v>
      </c>
      <c r="E2" s="88" t="s">
        <v>742</v>
      </c>
    </row>
    <row r="3" spans="1:5" ht="15">
      <c r="A3" s="88">
        <v>2</v>
      </c>
      <c r="B3" s="88">
        <v>3</v>
      </c>
      <c r="C3" s="88">
        <v>4</v>
      </c>
      <c r="D3" s="88">
        <v>5</v>
      </c>
      <c r="E3" s="88">
        <v>6</v>
      </c>
    </row>
    <row r="4" spans="1:5">
      <c r="A4" s="138">
        <v>1</v>
      </c>
      <c r="B4" s="85" t="s">
        <v>998</v>
      </c>
      <c r="C4" s="141">
        <v>64276</v>
      </c>
      <c r="D4" s="84">
        <v>78491</v>
      </c>
      <c r="E4" s="84">
        <v>78491</v>
      </c>
    </row>
    <row r="5" spans="1:5">
      <c r="A5" s="138">
        <v>2</v>
      </c>
      <c r="B5" s="85" t="s">
        <v>427</v>
      </c>
      <c r="C5" s="141"/>
      <c r="D5" s="84">
        <v>0</v>
      </c>
      <c r="E5" s="84">
        <v>0</v>
      </c>
    </row>
    <row r="6" spans="1:5">
      <c r="A6" s="138">
        <v>3</v>
      </c>
      <c r="B6" s="85" t="s">
        <v>428</v>
      </c>
      <c r="C6" s="141"/>
      <c r="D6" s="84">
        <v>0</v>
      </c>
      <c r="E6" s="84">
        <v>0</v>
      </c>
    </row>
    <row r="7" spans="1:5" ht="25.5">
      <c r="A7" s="138">
        <v>4</v>
      </c>
      <c r="B7" s="85" t="s">
        <v>429</v>
      </c>
      <c r="C7" s="141"/>
      <c r="D7" s="84">
        <v>0</v>
      </c>
      <c r="E7" s="84">
        <v>0</v>
      </c>
    </row>
    <row r="8" spans="1:5">
      <c r="A8" s="138">
        <v>5</v>
      </c>
      <c r="B8" s="85" t="s">
        <v>430</v>
      </c>
      <c r="C8" s="141"/>
      <c r="D8" s="84">
        <v>0</v>
      </c>
      <c r="E8" s="84">
        <v>0</v>
      </c>
    </row>
    <row r="9" spans="1:5">
      <c r="A9" s="138">
        <v>6</v>
      </c>
      <c r="B9" s="85" t="s">
        <v>431</v>
      </c>
      <c r="C9" s="141"/>
      <c r="D9" s="84">
        <v>0</v>
      </c>
      <c r="E9" s="84">
        <v>0</v>
      </c>
    </row>
    <row r="10" spans="1:5">
      <c r="A10" s="138">
        <v>7</v>
      </c>
      <c r="B10" s="85" t="s">
        <v>432</v>
      </c>
      <c r="C10" s="141"/>
      <c r="D10" s="84">
        <v>0</v>
      </c>
      <c r="E10" s="84">
        <v>0</v>
      </c>
    </row>
    <row r="11" spans="1:5">
      <c r="A11" s="138">
        <v>8</v>
      </c>
      <c r="B11" s="85" t="s">
        <v>433</v>
      </c>
      <c r="C11" s="141">
        <v>64276</v>
      </c>
      <c r="D11" s="84">
        <v>78491</v>
      </c>
      <c r="E11" s="84">
        <v>78491</v>
      </c>
    </row>
    <row r="12" spans="1:5">
      <c r="A12" s="138">
        <v>9</v>
      </c>
      <c r="B12" s="85" t="s">
        <v>434</v>
      </c>
      <c r="C12" s="141"/>
      <c r="D12" s="84">
        <v>0</v>
      </c>
      <c r="E12" s="84">
        <v>0</v>
      </c>
    </row>
    <row r="13" spans="1:5">
      <c r="A13" s="138">
        <v>10</v>
      </c>
      <c r="B13" s="85" t="s">
        <v>435</v>
      </c>
      <c r="C13" s="141"/>
      <c r="D13" s="84">
        <v>0</v>
      </c>
      <c r="E13" s="84">
        <v>0</v>
      </c>
    </row>
    <row r="14" spans="1:5">
      <c r="A14" s="138">
        <v>11</v>
      </c>
      <c r="B14" s="85" t="s">
        <v>436</v>
      </c>
      <c r="C14" s="141"/>
      <c r="D14" s="84">
        <v>0</v>
      </c>
      <c r="E14" s="84">
        <v>0</v>
      </c>
    </row>
    <row r="15" spans="1:5">
      <c r="A15" s="139">
        <v>12</v>
      </c>
      <c r="B15" s="87" t="s">
        <v>999</v>
      </c>
      <c r="C15" s="83">
        <v>64276</v>
      </c>
      <c r="D15" s="86">
        <v>78491</v>
      </c>
      <c r="E15" s="86">
        <v>78491</v>
      </c>
    </row>
    <row r="16" spans="1:5">
      <c r="A16" s="139"/>
      <c r="B16" s="87" t="s">
        <v>1000</v>
      </c>
      <c r="C16" s="83">
        <v>4543</v>
      </c>
      <c r="D16" s="86"/>
      <c r="E16" s="86"/>
    </row>
    <row r="17" spans="1:5">
      <c r="A17" s="138">
        <v>13</v>
      </c>
      <c r="B17" s="85" t="s">
        <v>575</v>
      </c>
      <c r="C17" s="141"/>
      <c r="D17" s="84"/>
      <c r="E17" s="84">
        <v>74</v>
      </c>
    </row>
    <row r="18" spans="1:5">
      <c r="A18" s="138">
        <v>14</v>
      </c>
      <c r="B18" s="85" t="s">
        <v>587</v>
      </c>
      <c r="C18" s="141">
        <v>4213</v>
      </c>
      <c r="D18" s="84">
        <v>3176</v>
      </c>
      <c r="E18" s="84">
        <v>3096</v>
      </c>
    </row>
    <row r="19" spans="1:5">
      <c r="A19" s="138">
        <v>15</v>
      </c>
      <c r="B19" s="85" t="s">
        <v>588</v>
      </c>
      <c r="C19" s="141">
        <v>1137</v>
      </c>
      <c r="D19" s="84">
        <v>856</v>
      </c>
      <c r="E19" s="84">
        <v>856</v>
      </c>
    </row>
    <row r="20" spans="1:5">
      <c r="A20" s="138">
        <v>16</v>
      </c>
      <c r="B20" s="85" t="s">
        <v>589</v>
      </c>
      <c r="C20" s="141"/>
      <c r="D20" s="84">
        <v>760</v>
      </c>
      <c r="E20" s="84">
        <v>0</v>
      </c>
    </row>
    <row r="21" spans="1:5">
      <c r="A21" s="138">
        <v>17</v>
      </c>
      <c r="B21" s="85" t="s">
        <v>590</v>
      </c>
      <c r="C21" s="141"/>
      <c r="D21" s="84"/>
      <c r="E21" s="84">
        <v>9</v>
      </c>
    </row>
    <row r="22" spans="1:5">
      <c r="A22" s="138">
        <v>18</v>
      </c>
      <c r="B22" s="85" t="s">
        <v>1001</v>
      </c>
      <c r="C22" s="141">
        <v>9114</v>
      </c>
      <c r="D22" s="84"/>
      <c r="E22" s="84"/>
    </row>
    <row r="23" spans="1:5">
      <c r="A23" s="139">
        <v>19</v>
      </c>
      <c r="B23" s="87" t="s">
        <v>1002</v>
      </c>
      <c r="C23" s="83">
        <f>SUM(C17:C22)</f>
        <v>14464</v>
      </c>
      <c r="D23" s="86">
        <f>SUM(D17:D22)</f>
        <v>4792</v>
      </c>
      <c r="E23" s="86">
        <v>4035</v>
      </c>
    </row>
    <row r="24" spans="1:5">
      <c r="A24" s="139">
        <v>20</v>
      </c>
      <c r="B24" s="87" t="s">
        <v>1003</v>
      </c>
      <c r="C24" s="83">
        <f>SUM(C23,C16,C15)</f>
        <v>83283</v>
      </c>
      <c r="D24" s="86">
        <f>SUM(D23,D15)</f>
        <v>83283</v>
      </c>
      <c r="E24" s="86">
        <v>82526</v>
      </c>
    </row>
  </sheetData>
  <mergeCells count="1">
    <mergeCell ref="A1:E1"/>
  </mergeCells>
  <printOptions gridLines="1"/>
  <pageMargins left="0.15748031496062992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 xml:space="preserve">&amp;R2/a melléklet a 4/2015.(IV.29.) önkormányzati rendelethez 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pane ySplit="3" topLeftCell="A4" activePane="bottomLeft" state="frozen"/>
      <selection pane="bottomLeft" activeCell="D28" sqref="D28"/>
    </sheetView>
  </sheetViews>
  <sheetFormatPr defaultRowHeight="12.75"/>
  <cols>
    <col min="1" max="1" width="8.140625" customWidth="1"/>
    <col min="2" max="2" width="68.7109375" customWidth="1"/>
    <col min="3" max="3" width="22.28515625" customWidth="1"/>
    <col min="4" max="4" width="23" customWidth="1"/>
  </cols>
  <sheetData>
    <row r="1" spans="1:4">
      <c r="A1" s="178" t="s">
        <v>1004</v>
      </c>
      <c r="B1" s="177"/>
      <c r="C1" s="177"/>
      <c r="D1" s="177"/>
    </row>
    <row r="2" spans="1:4" ht="15">
      <c r="A2" s="88" t="s">
        <v>1</v>
      </c>
      <c r="B2" s="88" t="s">
        <v>2</v>
      </c>
      <c r="C2" s="88" t="s">
        <v>885</v>
      </c>
      <c r="D2" s="88" t="s">
        <v>886</v>
      </c>
    </row>
    <row r="3" spans="1:4" ht="15">
      <c r="A3" s="88">
        <v>1</v>
      </c>
      <c r="B3" s="88">
        <v>2</v>
      </c>
      <c r="C3" s="88">
        <v>3</v>
      </c>
      <c r="D3" s="88">
        <v>5</v>
      </c>
    </row>
    <row r="4" spans="1:4">
      <c r="A4" s="138" t="s">
        <v>3</v>
      </c>
      <c r="B4" s="85" t="s">
        <v>666</v>
      </c>
      <c r="C4" s="84">
        <v>0</v>
      </c>
      <c r="D4" s="84">
        <v>0</v>
      </c>
    </row>
    <row r="5" spans="1:4">
      <c r="A5" s="138" t="s">
        <v>5</v>
      </c>
      <c r="B5" s="85" t="s">
        <v>667</v>
      </c>
      <c r="C5" s="84">
        <v>0</v>
      </c>
      <c r="D5" s="84">
        <v>0</v>
      </c>
    </row>
    <row r="6" spans="1:4">
      <c r="A6" s="138" t="s">
        <v>7</v>
      </c>
      <c r="B6" s="85" t="s">
        <v>668</v>
      </c>
      <c r="C6" s="84">
        <v>0</v>
      </c>
      <c r="D6" s="84">
        <v>0</v>
      </c>
    </row>
    <row r="7" spans="1:4">
      <c r="A7" s="138" t="s">
        <v>9</v>
      </c>
      <c r="B7" s="85" t="s">
        <v>669</v>
      </c>
      <c r="C7" s="84">
        <v>0</v>
      </c>
      <c r="D7" s="84">
        <v>0</v>
      </c>
    </row>
    <row r="8" spans="1:4" ht="25.5">
      <c r="A8" s="139" t="s">
        <v>11</v>
      </c>
      <c r="B8" s="87" t="s">
        <v>670</v>
      </c>
      <c r="C8" s="86">
        <v>0</v>
      </c>
      <c r="D8" s="86">
        <v>0</v>
      </c>
    </row>
    <row r="9" spans="1:4">
      <c r="A9" s="138" t="s">
        <v>13</v>
      </c>
      <c r="B9" s="85" t="s">
        <v>671</v>
      </c>
      <c r="C9" s="84">
        <v>144</v>
      </c>
      <c r="D9" s="84">
        <v>133</v>
      </c>
    </row>
    <row r="10" spans="1:4">
      <c r="A10" s="138" t="s">
        <v>15</v>
      </c>
      <c r="B10" s="85" t="s">
        <v>672</v>
      </c>
      <c r="C10" s="84">
        <v>0</v>
      </c>
      <c r="D10" s="84">
        <v>0</v>
      </c>
    </row>
    <row r="11" spans="1:4">
      <c r="A11" s="139" t="s">
        <v>0</v>
      </c>
      <c r="B11" s="87" t="s">
        <v>673</v>
      </c>
      <c r="C11" s="86">
        <f>SUM(C4:C10)</f>
        <v>144</v>
      </c>
      <c r="D11" s="86">
        <v>133</v>
      </c>
    </row>
    <row r="12" spans="1:4">
      <c r="A12" s="138" t="s">
        <v>18</v>
      </c>
      <c r="B12" s="85" t="s">
        <v>674</v>
      </c>
      <c r="C12" s="84">
        <v>0</v>
      </c>
      <c r="D12" s="84">
        <v>0</v>
      </c>
    </row>
    <row r="13" spans="1:4">
      <c r="A13" s="138" t="s">
        <v>20</v>
      </c>
      <c r="B13" s="85" t="s">
        <v>675</v>
      </c>
      <c r="C13" s="84">
        <v>0</v>
      </c>
      <c r="D13" s="84">
        <v>0</v>
      </c>
    </row>
    <row r="14" spans="1:4">
      <c r="A14" s="138" t="s">
        <v>22</v>
      </c>
      <c r="B14" s="85" t="s">
        <v>676</v>
      </c>
      <c r="C14" s="84">
        <v>571</v>
      </c>
      <c r="D14" s="84">
        <v>741</v>
      </c>
    </row>
    <row r="15" spans="1:4">
      <c r="A15" s="138" t="s">
        <v>24</v>
      </c>
      <c r="B15" s="85" t="s">
        <v>677</v>
      </c>
      <c r="C15" s="84">
        <v>0</v>
      </c>
      <c r="D15" s="84">
        <v>0</v>
      </c>
    </row>
    <row r="16" spans="1:4">
      <c r="A16" s="139" t="s">
        <v>26</v>
      </c>
      <c r="B16" s="87" t="s">
        <v>678</v>
      </c>
      <c r="C16" s="86">
        <f>SUM(C12:C15)</f>
        <v>571</v>
      </c>
      <c r="D16" s="86">
        <v>741</v>
      </c>
    </row>
    <row r="17" spans="1:4">
      <c r="A17" s="138" t="s">
        <v>28</v>
      </c>
      <c r="B17" s="85" t="s">
        <v>679</v>
      </c>
      <c r="C17" s="84"/>
      <c r="D17" s="84">
        <v>2613</v>
      </c>
    </row>
    <row r="18" spans="1:4">
      <c r="A18" s="138" t="s">
        <v>30</v>
      </c>
      <c r="B18" s="85" t="s">
        <v>680</v>
      </c>
      <c r="C18" s="84"/>
      <c r="D18" s="84">
        <v>0</v>
      </c>
    </row>
    <row r="19" spans="1:4">
      <c r="A19" s="138" t="s">
        <v>32</v>
      </c>
      <c r="B19" s="85" t="s">
        <v>681</v>
      </c>
      <c r="C19" s="84"/>
      <c r="D19" s="84">
        <v>0</v>
      </c>
    </row>
    <row r="20" spans="1:4">
      <c r="A20" s="139" t="s">
        <v>34</v>
      </c>
      <c r="B20" s="87" t="s">
        <v>682</v>
      </c>
      <c r="C20" s="86">
        <v>27</v>
      </c>
      <c r="D20" s="86">
        <v>2613</v>
      </c>
    </row>
    <row r="21" spans="1:4">
      <c r="A21" s="139" t="s">
        <v>36</v>
      </c>
      <c r="B21" s="87" t="s">
        <v>683</v>
      </c>
      <c r="C21" s="86">
        <v>2617</v>
      </c>
      <c r="D21" s="86">
        <v>2615</v>
      </c>
    </row>
    <row r="22" spans="1:4">
      <c r="A22" s="139" t="s">
        <v>38</v>
      </c>
      <c r="B22" s="87" t="s">
        <v>684</v>
      </c>
      <c r="C22" s="86">
        <v>0</v>
      </c>
      <c r="D22" s="86">
        <v>0</v>
      </c>
    </row>
    <row r="23" spans="1:4">
      <c r="A23" s="139" t="s">
        <v>40</v>
      </c>
      <c r="B23" s="87" t="s">
        <v>685</v>
      </c>
      <c r="C23" s="86">
        <v>3359</v>
      </c>
      <c r="D23" s="86">
        <v>6102</v>
      </c>
    </row>
    <row r="24" spans="1:4">
      <c r="A24" s="138" t="s">
        <v>42</v>
      </c>
      <c r="B24" s="85" t="s">
        <v>686</v>
      </c>
      <c r="C24" s="84">
        <v>571</v>
      </c>
      <c r="D24" s="84">
        <v>571</v>
      </c>
    </row>
    <row r="25" spans="1:4">
      <c r="A25" s="138" t="s">
        <v>44</v>
      </c>
      <c r="B25" s="85" t="s">
        <v>687</v>
      </c>
      <c r="C25" s="84">
        <v>2788</v>
      </c>
      <c r="D25" s="84">
        <v>2788</v>
      </c>
    </row>
    <row r="26" spans="1:4">
      <c r="A26" s="138" t="s">
        <v>46</v>
      </c>
      <c r="B26" s="85" t="s">
        <v>688</v>
      </c>
      <c r="C26" s="84">
        <v>0</v>
      </c>
      <c r="D26" s="84">
        <v>0</v>
      </c>
    </row>
    <row r="27" spans="1:4">
      <c r="A27" s="138" t="s">
        <v>48</v>
      </c>
      <c r="B27" s="85" t="s">
        <v>689</v>
      </c>
      <c r="C27" s="84"/>
      <c r="D27" s="84">
        <v>-3022</v>
      </c>
    </row>
    <row r="28" spans="1:4">
      <c r="A28" s="139" t="s">
        <v>50</v>
      </c>
      <c r="B28" s="87" t="s">
        <v>690</v>
      </c>
      <c r="C28" s="86">
        <v>3359</v>
      </c>
      <c r="D28" s="86">
        <v>337</v>
      </c>
    </row>
    <row r="29" spans="1:4">
      <c r="A29" s="138" t="s">
        <v>52</v>
      </c>
      <c r="B29" s="85" t="s">
        <v>691</v>
      </c>
      <c r="C29" s="84"/>
      <c r="D29" s="84">
        <v>890</v>
      </c>
    </row>
    <row r="30" spans="1:4">
      <c r="A30" s="138" t="s">
        <v>54</v>
      </c>
      <c r="B30" s="85" t="s">
        <v>692</v>
      </c>
      <c r="C30" s="84">
        <v>0</v>
      </c>
      <c r="D30" s="84">
        <v>0</v>
      </c>
    </row>
    <row r="31" spans="1:4">
      <c r="A31" s="138" t="s">
        <v>56</v>
      </c>
      <c r="B31" s="85" t="s">
        <v>693</v>
      </c>
      <c r="C31" s="84">
        <v>0</v>
      </c>
      <c r="D31" s="84">
        <v>0</v>
      </c>
    </row>
    <row r="32" spans="1:4">
      <c r="A32" s="139" t="s">
        <v>58</v>
      </c>
      <c r="B32" s="87" t="s">
        <v>694</v>
      </c>
      <c r="C32" s="86"/>
      <c r="D32" s="86">
        <v>890</v>
      </c>
    </row>
    <row r="33" spans="1:4">
      <c r="A33" s="139" t="s">
        <v>60</v>
      </c>
      <c r="B33" s="87" t="s">
        <v>695</v>
      </c>
      <c r="C33" s="86">
        <v>0</v>
      </c>
      <c r="D33" s="86">
        <v>0</v>
      </c>
    </row>
    <row r="34" spans="1:4">
      <c r="A34" s="139" t="s">
        <v>62</v>
      </c>
      <c r="B34" s="87" t="s">
        <v>696</v>
      </c>
      <c r="C34" s="86">
        <v>0</v>
      </c>
      <c r="D34" s="86">
        <v>0</v>
      </c>
    </row>
    <row r="35" spans="1:4">
      <c r="A35" s="139" t="s">
        <v>64</v>
      </c>
      <c r="B35" s="87" t="s">
        <v>697</v>
      </c>
      <c r="C35" s="86"/>
      <c r="D35" s="86">
        <v>4875</v>
      </c>
    </row>
    <row r="36" spans="1:4">
      <c r="A36" s="139" t="s">
        <v>66</v>
      </c>
      <c r="B36" s="87" t="s">
        <v>698</v>
      </c>
      <c r="C36" s="86">
        <v>3359</v>
      </c>
      <c r="D36" s="86">
        <v>6102</v>
      </c>
    </row>
  </sheetData>
  <mergeCells count="1">
    <mergeCell ref="A1:D1"/>
  </mergeCells>
  <printOptions gridLines="1"/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 xml:space="preserve">&amp;R14/a melléklet a 4/2015.(IV.29.) önkormányzati rendelethez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3:C28"/>
  <sheetViews>
    <sheetView workbookViewId="0">
      <pane ySplit="5" topLeftCell="A6" activePane="bottomLeft" state="frozen"/>
      <selection pane="bottomLeft" activeCell="J26" sqref="J26"/>
    </sheetView>
  </sheetViews>
  <sheetFormatPr defaultRowHeight="12.75"/>
  <cols>
    <col min="1" max="1" width="8.140625" customWidth="1"/>
    <col min="2" max="2" width="57.28515625" customWidth="1"/>
    <col min="3" max="3" width="26" customWidth="1"/>
  </cols>
  <sheetData>
    <row r="3" spans="1:3">
      <c r="A3" s="202" t="s">
        <v>1005</v>
      </c>
      <c r="B3" s="203"/>
      <c r="C3" s="203"/>
    </row>
    <row r="4" spans="1:3" ht="15">
      <c r="A4" s="142" t="s">
        <v>1</v>
      </c>
      <c r="B4" s="142" t="s">
        <v>2</v>
      </c>
      <c r="C4" s="142" t="s">
        <v>886</v>
      </c>
    </row>
    <row r="5" spans="1:3" ht="15">
      <c r="A5" s="142">
        <v>1</v>
      </c>
      <c r="B5" s="142">
        <v>2</v>
      </c>
      <c r="C5" s="142">
        <v>5</v>
      </c>
    </row>
    <row r="6" spans="1:3" ht="25.5" customHeight="1">
      <c r="A6" s="143" t="s">
        <v>3</v>
      </c>
      <c r="B6" s="144" t="s">
        <v>699</v>
      </c>
      <c r="C6" s="145">
        <v>0</v>
      </c>
    </row>
    <row r="7" spans="1:3" ht="25.5" customHeight="1">
      <c r="A7" s="143" t="s">
        <v>5</v>
      </c>
      <c r="B7" s="144" t="s">
        <v>700</v>
      </c>
      <c r="C7" s="145">
        <v>3170</v>
      </c>
    </row>
    <row r="8" spans="1:3" ht="15" customHeight="1">
      <c r="A8" s="143" t="s">
        <v>7</v>
      </c>
      <c r="B8" s="144" t="s">
        <v>701</v>
      </c>
      <c r="C8" s="145">
        <v>0</v>
      </c>
    </row>
    <row r="9" spans="1:3" ht="25.5" customHeight="1">
      <c r="A9" s="146" t="s">
        <v>9</v>
      </c>
      <c r="B9" s="147" t="s">
        <v>702</v>
      </c>
      <c r="C9" s="148">
        <v>3170</v>
      </c>
    </row>
    <row r="10" spans="1:3" ht="25.5" customHeight="1">
      <c r="A10" s="143" t="s">
        <v>11</v>
      </c>
      <c r="B10" s="144" t="s">
        <v>703</v>
      </c>
      <c r="C10" s="145">
        <v>0</v>
      </c>
    </row>
    <row r="11" spans="1:3" ht="25.5" customHeight="1">
      <c r="A11" s="143" t="s">
        <v>13</v>
      </c>
      <c r="B11" s="144" t="s">
        <v>704</v>
      </c>
      <c r="C11" s="145">
        <v>0</v>
      </c>
    </row>
    <row r="12" spans="1:3" ht="25.5" customHeight="1">
      <c r="A12" s="146" t="s">
        <v>15</v>
      </c>
      <c r="B12" s="147" t="s">
        <v>705</v>
      </c>
      <c r="C12" s="148">
        <v>0</v>
      </c>
    </row>
    <row r="13" spans="1:3" ht="25.5" customHeight="1">
      <c r="A13" s="143" t="s">
        <v>0</v>
      </c>
      <c r="B13" s="144" t="s">
        <v>706</v>
      </c>
      <c r="C13" s="145">
        <v>1964</v>
      </c>
    </row>
    <row r="14" spans="1:3" ht="25.5" customHeight="1">
      <c r="A14" s="143" t="s">
        <v>18</v>
      </c>
      <c r="B14" s="144" t="s">
        <v>707</v>
      </c>
      <c r="C14" s="145">
        <v>0</v>
      </c>
    </row>
    <row r="15" spans="1:3" ht="25.5" customHeight="1">
      <c r="A15" s="143" t="s">
        <v>20</v>
      </c>
      <c r="B15" s="144" t="s">
        <v>708</v>
      </c>
      <c r="C15" s="145">
        <v>0</v>
      </c>
    </row>
    <row r="16" spans="1:3" ht="25.5" customHeight="1">
      <c r="A16" s="146" t="s">
        <v>22</v>
      </c>
      <c r="B16" s="147" t="s">
        <v>709</v>
      </c>
      <c r="C16" s="148">
        <v>1964</v>
      </c>
    </row>
    <row r="17" spans="1:3" ht="25.5" customHeight="1">
      <c r="A17" s="143" t="s">
        <v>24</v>
      </c>
      <c r="B17" s="144" t="s">
        <v>710</v>
      </c>
      <c r="C17" s="145">
        <v>12612</v>
      </c>
    </row>
    <row r="18" spans="1:3" ht="25.5" customHeight="1">
      <c r="A18" s="143" t="s">
        <v>26</v>
      </c>
      <c r="B18" s="144" t="s">
        <v>711</v>
      </c>
      <c r="C18" s="145">
        <v>4349</v>
      </c>
    </row>
    <row r="19" spans="1:3" ht="25.5" customHeight="1">
      <c r="A19" s="143" t="s">
        <v>28</v>
      </c>
      <c r="B19" s="144" t="s">
        <v>712</v>
      </c>
      <c r="C19" s="145">
        <v>0</v>
      </c>
    </row>
    <row r="20" spans="1:3" ht="25.5" customHeight="1">
      <c r="A20" s="143" t="s">
        <v>30</v>
      </c>
      <c r="B20" s="144" t="s">
        <v>713</v>
      </c>
      <c r="C20" s="145">
        <v>0</v>
      </c>
    </row>
    <row r="21" spans="1:3" ht="25.5" customHeight="1">
      <c r="A21" s="146" t="s">
        <v>32</v>
      </c>
      <c r="B21" s="147" t="s">
        <v>714</v>
      </c>
      <c r="C21" s="148">
        <v>16961</v>
      </c>
    </row>
    <row r="22" spans="1:3" ht="18" customHeight="1">
      <c r="A22" s="143" t="s">
        <v>34</v>
      </c>
      <c r="B22" s="144" t="s">
        <v>715</v>
      </c>
      <c r="C22" s="145">
        <v>50026</v>
      </c>
    </row>
    <row r="23" spans="1:3" ht="18" customHeight="1">
      <c r="A23" s="143" t="s">
        <v>36</v>
      </c>
      <c r="B23" s="144" t="s">
        <v>716</v>
      </c>
      <c r="C23" s="145">
        <v>2645</v>
      </c>
    </row>
    <row r="24" spans="1:3" ht="18" customHeight="1">
      <c r="A24" s="143" t="s">
        <v>38</v>
      </c>
      <c r="B24" s="144" t="s">
        <v>717</v>
      </c>
      <c r="C24" s="145">
        <v>13283</v>
      </c>
    </row>
    <row r="25" spans="1:3" ht="18" customHeight="1">
      <c r="A25" s="146" t="s">
        <v>40</v>
      </c>
      <c r="B25" s="147" t="s">
        <v>718</v>
      </c>
      <c r="C25" s="148">
        <v>65954</v>
      </c>
    </row>
    <row r="26" spans="1:3" ht="18" customHeight="1">
      <c r="A26" s="146" t="s">
        <v>42</v>
      </c>
      <c r="B26" s="147" t="s">
        <v>719</v>
      </c>
      <c r="C26" s="148">
        <v>0</v>
      </c>
    </row>
    <row r="27" spans="1:3" ht="18" customHeight="1">
      <c r="A27" s="146" t="s">
        <v>44</v>
      </c>
      <c r="B27" s="147" t="s">
        <v>720</v>
      </c>
      <c r="C27" s="148">
        <v>-74759</v>
      </c>
    </row>
    <row r="28" spans="1:3" ht="18" customHeight="1">
      <c r="A28" s="146" t="s">
        <v>46</v>
      </c>
      <c r="B28" s="147" t="s">
        <v>721</v>
      </c>
      <c r="C28" s="148">
        <v>-3022</v>
      </c>
    </row>
  </sheetData>
  <mergeCells count="1">
    <mergeCell ref="A3:C3"/>
  </mergeCells>
  <printOptions gridLines="1"/>
  <pageMargins left="0.74803149606299213" right="0.15748031496062992" top="0.51181102362204722" bottom="0.55118110236220474" header="0.51181102362204722" footer="0.51181102362204722"/>
  <pageSetup orientation="portrait" horizontalDpi="300" verticalDpi="300" r:id="rId1"/>
  <headerFooter alignWithMargins="0">
    <oddHeader>&amp;R15/a melléklet a 4/2015.(IV.29.) önkormányzati rendelethez
Érték típus: Ezer Forint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E17" sqref="E17"/>
    </sheetView>
  </sheetViews>
  <sheetFormatPr defaultRowHeight="12.75"/>
  <cols>
    <col min="1" max="1" width="7.140625" style="102" customWidth="1"/>
    <col min="2" max="2" width="50.140625" style="102" customWidth="1"/>
    <col min="3" max="3" width="13.140625" style="102" customWidth="1"/>
    <col min="4" max="4" width="16.28515625" style="102" customWidth="1"/>
    <col min="5" max="16384" width="9.140625" style="102"/>
  </cols>
  <sheetData>
    <row r="1" spans="1:4">
      <c r="C1" s="114" t="s">
        <v>1017</v>
      </c>
    </row>
    <row r="2" spans="1:4">
      <c r="A2" s="204" t="s">
        <v>900</v>
      </c>
      <c r="B2" s="204"/>
      <c r="C2" s="204"/>
      <c r="D2" s="127"/>
    </row>
    <row r="3" spans="1:4" ht="35.25" customHeight="1">
      <c r="A3" s="199" t="s">
        <v>1006</v>
      </c>
      <c r="B3" s="199"/>
      <c r="C3" s="199"/>
    </row>
    <row r="4" spans="1:4">
      <c r="D4" s="115" t="s">
        <v>926</v>
      </c>
    </row>
    <row r="5" spans="1:4" ht="38.25">
      <c r="A5" s="106" t="s">
        <v>963</v>
      </c>
      <c r="B5" s="106" t="s">
        <v>1007</v>
      </c>
      <c r="C5" s="126" t="s">
        <v>898</v>
      </c>
      <c r="D5" s="126" t="s">
        <v>1008</v>
      </c>
    </row>
    <row r="6" spans="1:4">
      <c r="A6" s="106">
        <v>1</v>
      </c>
      <c r="B6" s="106" t="s">
        <v>1009</v>
      </c>
      <c r="C6" s="106">
        <v>28582</v>
      </c>
      <c r="D6" s="106">
        <v>29213</v>
      </c>
    </row>
    <row r="7" spans="1:4">
      <c r="A7" s="106">
        <v>2</v>
      </c>
      <c r="B7" s="106" t="s">
        <v>1010</v>
      </c>
      <c r="C7" s="106"/>
      <c r="D7" s="106"/>
    </row>
    <row r="8" spans="1:4">
      <c r="A8" s="106">
        <v>3</v>
      </c>
      <c r="B8" s="106" t="s">
        <v>1011</v>
      </c>
      <c r="C8" s="106">
        <v>200</v>
      </c>
      <c r="D8" s="106">
        <v>231</v>
      </c>
    </row>
    <row r="9" spans="1:4" ht="25.5">
      <c r="A9" s="106">
        <v>4</v>
      </c>
      <c r="B9" s="149" t="s">
        <v>1012</v>
      </c>
      <c r="C9" s="106"/>
      <c r="D9" s="106"/>
    </row>
    <row r="10" spans="1:4">
      <c r="A10" s="106">
        <v>5</v>
      </c>
      <c r="B10" s="106" t="s">
        <v>1013</v>
      </c>
      <c r="C10" s="106"/>
      <c r="D10" s="106"/>
    </row>
    <row r="11" spans="1:4">
      <c r="A11" s="106">
        <v>6</v>
      </c>
      <c r="B11" s="106" t="s">
        <v>1014</v>
      </c>
      <c r="C11" s="106"/>
      <c r="D11" s="106"/>
    </row>
    <row r="12" spans="1:4">
      <c r="A12" s="106">
        <v>7</v>
      </c>
      <c r="B12" s="106" t="s">
        <v>1015</v>
      </c>
      <c r="C12" s="106"/>
      <c r="D12" s="106"/>
    </row>
    <row r="13" spans="1:4" s="151" customFormat="1">
      <c r="A13" s="205" t="s">
        <v>1016</v>
      </c>
      <c r="B13" s="205"/>
      <c r="C13" s="150">
        <f>SUM(C6:C12)</f>
        <v>28782</v>
      </c>
      <c r="D13" s="117">
        <f>SUM(D6:D12)</f>
        <v>29444</v>
      </c>
    </row>
  </sheetData>
  <sheetProtection selectLockedCells="1" selectUnlockedCells="1"/>
  <mergeCells count="3">
    <mergeCell ref="A2:C2"/>
    <mergeCell ref="A3:C3"/>
    <mergeCell ref="A13:B13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28"/>
  <sheetViews>
    <sheetView workbookViewId="0">
      <pane ySplit="3" topLeftCell="A4" activePane="bottomLeft" state="frozen"/>
      <selection pane="bottomLeft" activeCell="D24" sqref="D24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>
      <c r="A1" s="176" t="s">
        <v>743</v>
      </c>
      <c r="B1" s="177"/>
      <c r="C1" s="177"/>
      <c r="D1" s="177"/>
      <c r="E1" s="177"/>
    </row>
    <row r="2" spans="1:5" ht="30">
      <c r="A2" s="3" t="s">
        <v>1</v>
      </c>
      <c r="B2" s="3" t="s">
        <v>2</v>
      </c>
      <c r="C2" s="3" t="s">
        <v>740</v>
      </c>
      <c r="D2" s="3" t="s">
        <v>741</v>
      </c>
      <c r="E2" s="3" t="s">
        <v>742</v>
      </c>
    </row>
    <row r="3" spans="1:5" ht="15">
      <c r="A3" s="3">
        <v>2</v>
      </c>
      <c r="B3" s="3">
        <v>3</v>
      </c>
      <c r="C3" s="3">
        <v>4</v>
      </c>
      <c r="D3" s="3">
        <v>5</v>
      </c>
      <c r="E3" s="3">
        <v>6</v>
      </c>
    </row>
    <row r="4" spans="1:5">
      <c r="A4" s="2" t="s">
        <v>3</v>
      </c>
      <c r="B4" s="1" t="s">
        <v>4</v>
      </c>
      <c r="C4" s="4">
        <v>38679</v>
      </c>
      <c r="D4" s="4">
        <v>41621</v>
      </c>
      <c r="E4" s="4">
        <v>41233</v>
      </c>
    </row>
    <row r="5" spans="1:5">
      <c r="A5" s="2" t="s">
        <v>5</v>
      </c>
      <c r="B5" s="1" t="s">
        <v>6</v>
      </c>
      <c r="C5" s="4">
        <v>0</v>
      </c>
      <c r="D5" s="4">
        <v>0</v>
      </c>
      <c r="E5" s="4">
        <v>0</v>
      </c>
    </row>
    <row r="6" spans="1:5">
      <c r="A6" s="2" t="s">
        <v>7</v>
      </c>
      <c r="B6" s="1" t="s">
        <v>8</v>
      </c>
      <c r="C6" s="4">
        <v>1650</v>
      </c>
      <c r="D6" s="4">
        <v>1650</v>
      </c>
      <c r="E6" s="4">
        <v>1650</v>
      </c>
    </row>
    <row r="7" spans="1:5">
      <c r="A7" s="2" t="s">
        <v>9</v>
      </c>
      <c r="B7" s="1" t="s">
        <v>10</v>
      </c>
      <c r="C7" s="4">
        <v>0</v>
      </c>
      <c r="D7" s="4">
        <v>0</v>
      </c>
      <c r="E7" s="4">
        <v>0</v>
      </c>
    </row>
    <row r="8" spans="1:5">
      <c r="A8" s="2" t="s">
        <v>11</v>
      </c>
      <c r="B8" s="1" t="s">
        <v>12</v>
      </c>
      <c r="C8" s="4">
        <v>0</v>
      </c>
      <c r="D8" s="4">
        <v>0</v>
      </c>
      <c r="E8" s="4">
        <v>0</v>
      </c>
    </row>
    <row r="9" spans="1:5">
      <c r="A9" s="2" t="s">
        <v>13</v>
      </c>
      <c r="B9" s="1" t="s">
        <v>14</v>
      </c>
      <c r="C9" s="4">
        <v>654</v>
      </c>
      <c r="D9" s="4">
        <v>678</v>
      </c>
      <c r="E9" s="4">
        <v>678</v>
      </c>
    </row>
    <row r="10" spans="1:5">
      <c r="A10" s="2" t="s">
        <v>15</v>
      </c>
      <c r="B10" s="1" t="s">
        <v>16</v>
      </c>
      <c r="C10" s="4">
        <v>1981</v>
      </c>
      <c r="D10" s="4">
        <v>2496</v>
      </c>
      <c r="E10" s="4">
        <v>2496</v>
      </c>
    </row>
    <row r="11" spans="1:5">
      <c r="A11" s="2" t="s">
        <v>0</v>
      </c>
      <c r="B11" s="1" t="s">
        <v>17</v>
      </c>
      <c r="C11" s="4">
        <v>0</v>
      </c>
      <c r="D11" s="4">
        <v>0</v>
      </c>
      <c r="E11" s="4">
        <v>0</v>
      </c>
    </row>
    <row r="12" spans="1:5">
      <c r="A12" s="2" t="s">
        <v>18</v>
      </c>
      <c r="B12" s="1" t="s">
        <v>19</v>
      </c>
      <c r="C12" s="4">
        <v>343</v>
      </c>
      <c r="D12" s="4">
        <v>197</v>
      </c>
      <c r="E12" s="4">
        <v>157</v>
      </c>
    </row>
    <row r="13" spans="1:5">
      <c r="A13" s="2" t="s">
        <v>20</v>
      </c>
      <c r="B13" s="1" t="s">
        <v>21</v>
      </c>
      <c r="C13" s="4">
        <v>475</v>
      </c>
      <c r="D13" s="4">
        <v>132</v>
      </c>
      <c r="E13" s="4">
        <v>132</v>
      </c>
    </row>
    <row r="14" spans="1:5">
      <c r="A14" s="2" t="s">
        <v>22</v>
      </c>
      <c r="B14" s="1" t="s">
        <v>23</v>
      </c>
      <c r="C14" s="4">
        <v>0</v>
      </c>
      <c r="D14" s="4">
        <v>0</v>
      </c>
      <c r="E14" s="4">
        <v>0</v>
      </c>
    </row>
    <row r="15" spans="1:5">
      <c r="A15" s="2" t="s">
        <v>24</v>
      </c>
      <c r="B15" s="1" t="s">
        <v>25</v>
      </c>
      <c r="C15" s="4">
        <v>0</v>
      </c>
      <c r="D15" s="4">
        <v>0</v>
      </c>
      <c r="E15" s="4">
        <v>0</v>
      </c>
    </row>
    <row r="16" spans="1:5">
      <c r="A16" s="2" t="s">
        <v>26</v>
      </c>
      <c r="B16" s="1" t="s">
        <v>27</v>
      </c>
      <c r="C16" s="82">
        <v>0</v>
      </c>
      <c r="D16" s="4">
        <v>96</v>
      </c>
      <c r="E16" s="4">
        <v>96</v>
      </c>
    </row>
    <row r="17" spans="1:5">
      <c r="A17" s="2" t="s">
        <v>28</v>
      </c>
      <c r="B17" s="1" t="s">
        <v>29</v>
      </c>
      <c r="C17" s="4">
        <v>0</v>
      </c>
      <c r="D17" s="4">
        <v>0</v>
      </c>
      <c r="E17" s="4">
        <v>0</v>
      </c>
    </row>
    <row r="18" spans="1:5">
      <c r="A18" s="5" t="s">
        <v>30</v>
      </c>
      <c r="B18" s="6" t="s">
        <v>31</v>
      </c>
      <c r="C18" s="7">
        <f>SUM(C4:C17)</f>
        <v>43782</v>
      </c>
      <c r="D18" s="7">
        <f>SUM(D4:D17)</f>
        <v>46870</v>
      </c>
      <c r="E18" s="7">
        <v>46442</v>
      </c>
    </row>
    <row r="19" spans="1:5">
      <c r="A19" s="2" t="s">
        <v>32</v>
      </c>
      <c r="B19" s="1" t="s">
        <v>33</v>
      </c>
      <c r="C19" s="4">
        <v>5360</v>
      </c>
      <c r="D19" s="4">
        <v>5419</v>
      </c>
      <c r="E19" s="4">
        <v>5419</v>
      </c>
    </row>
    <row r="20" spans="1:5" ht="25.5">
      <c r="A20" s="2" t="s">
        <v>34</v>
      </c>
      <c r="B20" s="1" t="s">
        <v>35</v>
      </c>
      <c r="C20" s="82">
        <v>0</v>
      </c>
      <c r="D20" s="4">
        <v>760</v>
      </c>
      <c r="E20" s="4">
        <v>760</v>
      </c>
    </row>
    <row r="21" spans="1:5">
      <c r="A21" s="2" t="s">
        <v>36</v>
      </c>
      <c r="B21" s="1" t="s">
        <v>37</v>
      </c>
      <c r="C21" s="4">
        <v>408</v>
      </c>
      <c r="D21" s="4">
        <v>3063</v>
      </c>
      <c r="E21" s="4">
        <v>3029</v>
      </c>
    </row>
    <row r="22" spans="1:5">
      <c r="A22" s="5" t="s">
        <v>38</v>
      </c>
      <c r="B22" s="6" t="s">
        <v>39</v>
      </c>
      <c r="C22" s="7">
        <f>SUM(C19:C21)</f>
        <v>5768</v>
      </c>
      <c r="D22" s="7">
        <f>SUM(D19:D21)</f>
        <v>9242</v>
      </c>
      <c r="E22" s="7">
        <f>SUM(E19:E21)</f>
        <v>9208</v>
      </c>
    </row>
    <row r="23" spans="1:5">
      <c r="A23" s="5" t="s">
        <v>40</v>
      </c>
      <c r="B23" s="6" t="s">
        <v>41</v>
      </c>
      <c r="C23" s="7">
        <f>SUM(C22,C18)</f>
        <v>49550</v>
      </c>
      <c r="D23" s="7">
        <f>SUM(D22,D18)</f>
        <v>56112</v>
      </c>
      <c r="E23" s="7">
        <f>SUM(E22,E18)</f>
        <v>55650</v>
      </c>
    </row>
    <row r="24" spans="1:5" ht="25.5">
      <c r="A24" s="5" t="s">
        <v>42</v>
      </c>
      <c r="B24" s="6" t="s">
        <v>43</v>
      </c>
      <c r="C24" s="7">
        <v>12672</v>
      </c>
      <c r="D24" s="7">
        <v>14392</v>
      </c>
      <c r="E24" s="7">
        <v>14392</v>
      </c>
    </row>
    <row r="25" spans="1:5">
      <c r="A25" s="2" t="s">
        <v>44</v>
      </c>
      <c r="B25" s="1" t="s">
        <v>45</v>
      </c>
      <c r="C25" s="4"/>
      <c r="D25" s="4">
        <v>0</v>
      </c>
      <c r="E25" s="4">
        <v>13425</v>
      </c>
    </row>
    <row r="26" spans="1:5">
      <c r="A26" s="2" t="s">
        <v>46</v>
      </c>
      <c r="B26" s="1" t="s">
        <v>47</v>
      </c>
      <c r="C26" s="4"/>
      <c r="D26" s="4">
        <v>0</v>
      </c>
      <c r="E26" s="4">
        <v>0</v>
      </c>
    </row>
    <row r="27" spans="1:5">
      <c r="A27" s="2" t="s">
        <v>48</v>
      </c>
      <c r="B27" s="1" t="s">
        <v>49</v>
      </c>
      <c r="C27" s="4"/>
      <c r="D27" s="4">
        <v>0</v>
      </c>
      <c r="E27" s="4">
        <v>0</v>
      </c>
    </row>
    <row r="28" spans="1:5">
      <c r="A28" s="2" t="s">
        <v>50</v>
      </c>
      <c r="B28" s="1" t="s">
        <v>51</v>
      </c>
      <c r="C28" s="4"/>
      <c r="D28" s="4">
        <v>0</v>
      </c>
      <c r="E28" s="4">
        <v>495</v>
      </c>
    </row>
    <row r="29" spans="1:5">
      <c r="A29" s="2" t="s">
        <v>52</v>
      </c>
      <c r="B29" s="1" t="s">
        <v>53</v>
      </c>
      <c r="C29" s="4"/>
      <c r="D29" s="4">
        <v>0</v>
      </c>
      <c r="E29" s="4">
        <v>5</v>
      </c>
    </row>
    <row r="30" spans="1:5" ht="25.5">
      <c r="A30" s="2" t="s">
        <v>54</v>
      </c>
      <c r="B30" s="1" t="s">
        <v>55</v>
      </c>
      <c r="C30" s="4"/>
      <c r="D30" s="4">
        <v>0</v>
      </c>
      <c r="E30" s="4">
        <v>0</v>
      </c>
    </row>
    <row r="31" spans="1:5">
      <c r="A31" s="2" t="s">
        <v>56</v>
      </c>
      <c r="B31" s="1" t="s">
        <v>57</v>
      </c>
      <c r="C31" s="4"/>
      <c r="D31" s="4">
        <v>0</v>
      </c>
      <c r="E31" s="4">
        <v>467</v>
      </c>
    </row>
    <row r="32" spans="1:5">
      <c r="A32" s="2" t="s">
        <v>58</v>
      </c>
      <c r="B32" s="1" t="s">
        <v>59</v>
      </c>
      <c r="C32" s="4">
        <v>170</v>
      </c>
      <c r="D32" s="4">
        <v>367</v>
      </c>
      <c r="E32" s="4">
        <v>295</v>
      </c>
    </row>
    <row r="33" spans="1:5">
      <c r="A33" s="2" t="s">
        <v>60</v>
      </c>
      <c r="B33" s="1" t="s">
        <v>61</v>
      </c>
      <c r="C33" s="4">
        <v>2259</v>
      </c>
      <c r="D33" s="4">
        <v>3479</v>
      </c>
      <c r="E33" s="4">
        <v>3352</v>
      </c>
    </row>
    <row r="34" spans="1:5">
      <c r="A34" s="2" t="s">
        <v>62</v>
      </c>
      <c r="B34" s="1" t="s">
        <v>63</v>
      </c>
      <c r="C34" s="4">
        <v>0</v>
      </c>
      <c r="D34" s="4">
        <v>0</v>
      </c>
      <c r="E34" s="4">
        <v>0</v>
      </c>
    </row>
    <row r="35" spans="1:5">
      <c r="A35" s="5" t="s">
        <v>64</v>
      </c>
      <c r="B35" s="6" t="s">
        <v>65</v>
      </c>
      <c r="C35" s="7">
        <f>SUM(C32:C34)</f>
        <v>2429</v>
      </c>
      <c r="D35" s="7">
        <f>SUM(D32:D34)</f>
        <v>3846</v>
      </c>
      <c r="E35" s="7">
        <f>SUM(E32:E34)</f>
        <v>3647</v>
      </c>
    </row>
    <row r="36" spans="1:5">
      <c r="A36" s="2" t="s">
        <v>66</v>
      </c>
      <c r="B36" s="1" t="s">
        <v>67</v>
      </c>
      <c r="C36" s="82">
        <v>3193</v>
      </c>
      <c r="D36" s="4">
        <v>1099</v>
      </c>
      <c r="E36" s="4">
        <v>1081</v>
      </c>
    </row>
    <row r="37" spans="1:5">
      <c r="A37" s="2" t="s">
        <v>68</v>
      </c>
      <c r="B37" s="1" t="s">
        <v>69</v>
      </c>
      <c r="C37" s="82">
        <v>411</v>
      </c>
      <c r="D37" s="4">
        <v>722</v>
      </c>
      <c r="E37" s="4">
        <v>722</v>
      </c>
    </row>
    <row r="38" spans="1:5">
      <c r="A38" s="5" t="s">
        <v>70</v>
      </c>
      <c r="B38" s="6" t="s">
        <v>71</v>
      </c>
      <c r="C38" s="83">
        <f>SUM(C36:C37)</f>
        <v>3604</v>
      </c>
      <c r="D38" s="83">
        <f>SUM(D36:D37)</f>
        <v>1821</v>
      </c>
      <c r="E38" s="7">
        <v>1803</v>
      </c>
    </row>
    <row r="39" spans="1:5">
      <c r="A39" s="2" t="s">
        <v>72</v>
      </c>
      <c r="B39" s="1" t="s">
        <v>73</v>
      </c>
      <c r="C39" s="84">
        <v>5059</v>
      </c>
      <c r="D39" s="4">
        <v>4742</v>
      </c>
      <c r="E39" s="4">
        <v>4363</v>
      </c>
    </row>
    <row r="40" spans="1:5">
      <c r="A40" s="2" t="s">
        <v>74</v>
      </c>
      <c r="B40" s="1" t="s">
        <v>75</v>
      </c>
      <c r="C40">
        <v>9114</v>
      </c>
      <c r="D40" s="4">
        <v>5702</v>
      </c>
      <c r="E40" s="4">
        <v>5702</v>
      </c>
    </row>
    <row r="41" spans="1:5">
      <c r="A41" s="2" t="s">
        <v>76</v>
      </c>
      <c r="B41" s="1" t="s">
        <v>77</v>
      </c>
      <c r="D41" s="4">
        <v>5155</v>
      </c>
      <c r="E41" s="4">
        <v>5155</v>
      </c>
    </row>
    <row r="42" spans="1:5" ht="25.5">
      <c r="A42" s="2" t="s">
        <v>78</v>
      </c>
      <c r="B42" s="1" t="s">
        <v>79</v>
      </c>
      <c r="D42" s="4">
        <v>0</v>
      </c>
      <c r="E42" s="4">
        <v>0</v>
      </c>
    </row>
    <row r="43" spans="1:5">
      <c r="A43" s="2" t="s">
        <v>80</v>
      </c>
      <c r="B43" s="1" t="s">
        <v>81</v>
      </c>
      <c r="C43">
        <v>3166</v>
      </c>
      <c r="D43" s="4">
        <v>3327</v>
      </c>
      <c r="E43" s="4">
        <v>3327</v>
      </c>
    </row>
    <row r="44" spans="1:5">
      <c r="A44" s="2" t="s">
        <v>82</v>
      </c>
      <c r="B44" s="1" t="s">
        <v>83</v>
      </c>
      <c r="C44">
        <v>5790</v>
      </c>
      <c r="D44" s="4">
        <v>0</v>
      </c>
      <c r="E44" s="4">
        <v>0</v>
      </c>
    </row>
    <row r="45" spans="1:5">
      <c r="A45" s="2" t="s">
        <v>84</v>
      </c>
      <c r="B45" s="1" t="s">
        <v>85</v>
      </c>
      <c r="D45" s="4">
        <v>0</v>
      </c>
      <c r="E45" s="4">
        <v>0</v>
      </c>
    </row>
    <row r="46" spans="1:5">
      <c r="A46" s="2" t="s">
        <v>86</v>
      </c>
      <c r="B46" s="1" t="s">
        <v>87</v>
      </c>
      <c r="C46">
        <v>656</v>
      </c>
      <c r="D46" s="4">
        <v>452</v>
      </c>
      <c r="E46" s="4">
        <v>377</v>
      </c>
    </row>
    <row r="47" spans="1:5">
      <c r="A47" s="2" t="s">
        <v>88</v>
      </c>
      <c r="B47" s="1" t="s">
        <v>89</v>
      </c>
      <c r="C47">
        <v>4360</v>
      </c>
      <c r="D47" s="4">
        <v>6746</v>
      </c>
      <c r="E47" s="4">
        <v>6544</v>
      </c>
    </row>
    <row r="48" spans="1:5">
      <c r="A48" s="5" t="s">
        <v>90</v>
      </c>
      <c r="B48" s="6" t="s">
        <v>91</v>
      </c>
      <c r="C48" s="7">
        <f>SUM(C39:C47)</f>
        <v>28145</v>
      </c>
      <c r="D48" s="7">
        <f>SUM(D39:D47)</f>
        <v>26124</v>
      </c>
      <c r="E48" s="7">
        <f>SUM(E39:E47)</f>
        <v>25468</v>
      </c>
    </row>
    <row r="49" spans="1:5">
      <c r="A49" s="2" t="s">
        <v>92</v>
      </c>
      <c r="B49" s="1" t="s">
        <v>93</v>
      </c>
      <c r="C49" s="4">
        <v>848</v>
      </c>
      <c r="D49" s="4">
        <v>713</v>
      </c>
      <c r="E49" s="4">
        <v>713</v>
      </c>
    </row>
    <row r="50" spans="1:5">
      <c r="A50" s="2" t="s">
        <v>94</v>
      </c>
      <c r="B50" s="1" t="s">
        <v>95</v>
      </c>
      <c r="C50" s="4">
        <v>0</v>
      </c>
      <c r="D50" s="4">
        <v>0</v>
      </c>
      <c r="E50" s="4">
        <v>0</v>
      </c>
    </row>
    <row r="51" spans="1:5">
      <c r="A51" s="5" t="s">
        <v>96</v>
      </c>
      <c r="B51" s="6" t="s">
        <v>97</v>
      </c>
      <c r="C51" s="7">
        <f>SUM(C49:C50)</f>
        <v>848</v>
      </c>
      <c r="D51" s="7">
        <f>SUM(D49:D50)</f>
        <v>713</v>
      </c>
      <c r="E51" s="7">
        <v>713</v>
      </c>
    </row>
    <row r="52" spans="1:5">
      <c r="A52" s="2" t="s">
        <v>98</v>
      </c>
      <c r="B52" s="1" t="s">
        <v>99</v>
      </c>
      <c r="C52" s="4">
        <v>8275</v>
      </c>
      <c r="D52" s="4">
        <v>7458</v>
      </c>
      <c r="E52" s="4">
        <v>6458</v>
      </c>
    </row>
    <row r="53" spans="1:5">
      <c r="A53" s="2" t="s">
        <v>100</v>
      </c>
      <c r="B53" s="1" t="s">
        <v>101</v>
      </c>
      <c r="C53" s="4">
        <v>0</v>
      </c>
      <c r="D53" s="4">
        <v>3893</v>
      </c>
      <c r="E53" s="4">
        <v>1104</v>
      </c>
    </row>
    <row r="54" spans="1:5">
      <c r="A54" s="2" t="s">
        <v>102</v>
      </c>
      <c r="B54" s="1" t="s">
        <v>103</v>
      </c>
      <c r="C54" s="4">
        <v>0</v>
      </c>
      <c r="D54" s="4">
        <v>98</v>
      </c>
      <c r="E54" s="4">
        <v>7</v>
      </c>
    </row>
    <row r="55" spans="1:5">
      <c r="A55" s="2" t="s">
        <v>104</v>
      </c>
      <c r="B55" s="1" t="s">
        <v>105</v>
      </c>
      <c r="C55" s="4">
        <v>0</v>
      </c>
      <c r="D55" s="4">
        <v>0</v>
      </c>
      <c r="E55" s="4">
        <v>0</v>
      </c>
    </row>
    <row r="56" spans="1:5">
      <c r="A56" s="2" t="s">
        <v>106</v>
      </c>
      <c r="B56" s="1" t="s">
        <v>107</v>
      </c>
      <c r="C56" s="4">
        <v>0</v>
      </c>
      <c r="D56" s="4">
        <v>0</v>
      </c>
      <c r="E56" s="4">
        <v>0</v>
      </c>
    </row>
    <row r="57" spans="1:5">
      <c r="A57" s="2" t="s">
        <v>108</v>
      </c>
      <c r="B57" s="1" t="s">
        <v>109</v>
      </c>
      <c r="C57" s="4">
        <v>0</v>
      </c>
      <c r="D57" s="4">
        <v>0</v>
      </c>
      <c r="E57" s="4">
        <v>0</v>
      </c>
    </row>
    <row r="58" spans="1:5">
      <c r="A58" s="2" t="s">
        <v>110</v>
      </c>
      <c r="B58" s="1" t="s">
        <v>111</v>
      </c>
      <c r="C58" s="4">
        <v>0</v>
      </c>
      <c r="D58" s="4">
        <v>0</v>
      </c>
      <c r="E58" s="4">
        <v>0</v>
      </c>
    </row>
    <row r="59" spans="1:5">
      <c r="A59" s="2" t="s">
        <v>112</v>
      </c>
      <c r="B59" s="1" t="s">
        <v>113</v>
      </c>
      <c r="C59" s="4">
        <v>0</v>
      </c>
      <c r="D59" s="4">
        <v>0</v>
      </c>
      <c r="E59" s="4">
        <v>0</v>
      </c>
    </row>
    <row r="60" spans="1:5">
      <c r="A60" s="2" t="s">
        <v>114</v>
      </c>
      <c r="B60" s="1" t="s">
        <v>115</v>
      </c>
      <c r="C60" s="4">
        <v>0</v>
      </c>
      <c r="D60" s="4">
        <v>0</v>
      </c>
      <c r="E60" s="4">
        <v>0</v>
      </c>
    </row>
    <row r="61" spans="1:5">
      <c r="A61" s="2" t="s">
        <v>116</v>
      </c>
      <c r="B61" s="1" t="s">
        <v>117</v>
      </c>
      <c r="C61" s="4">
        <v>1156</v>
      </c>
      <c r="D61" s="4">
        <v>983</v>
      </c>
      <c r="E61" s="4">
        <v>983</v>
      </c>
    </row>
    <row r="62" spans="1:5">
      <c r="A62" s="5" t="s">
        <v>118</v>
      </c>
      <c r="B62" s="6" t="s">
        <v>119</v>
      </c>
      <c r="C62" s="7">
        <f>SUM(C52:C61)</f>
        <v>9431</v>
      </c>
      <c r="D62" s="7">
        <f>SUM(D52:D61)</f>
        <v>12432</v>
      </c>
      <c r="E62" s="7">
        <f>SUM(E52:E61)</f>
        <v>8552</v>
      </c>
    </row>
    <row r="63" spans="1:5">
      <c r="A63" s="5" t="s">
        <v>120</v>
      </c>
      <c r="B63" s="6" t="s">
        <v>121</v>
      </c>
      <c r="C63" s="7">
        <v>44457</v>
      </c>
      <c r="D63" s="7">
        <v>44936</v>
      </c>
      <c r="E63" s="7">
        <v>40183</v>
      </c>
    </row>
    <row r="64" spans="1:5">
      <c r="A64" s="2" t="s">
        <v>122</v>
      </c>
      <c r="B64" s="1" t="s">
        <v>123</v>
      </c>
      <c r="C64" s="4">
        <v>0</v>
      </c>
      <c r="D64" s="4">
        <v>0</v>
      </c>
      <c r="E64" s="4">
        <v>0</v>
      </c>
    </row>
    <row r="65" spans="1:5">
      <c r="A65" s="2" t="s">
        <v>124</v>
      </c>
      <c r="B65" s="1" t="s">
        <v>125</v>
      </c>
      <c r="C65" s="84">
        <v>0</v>
      </c>
      <c r="D65" s="4">
        <v>290</v>
      </c>
      <c r="E65" s="4">
        <v>290</v>
      </c>
    </row>
    <row r="66" spans="1:5">
      <c r="A66" s="2" t="s">
        <v>136</v>
      </c>
      <c r="B66" s="1" t="s">
        <v>137</v>
      </c>
      <c r="C66">
        <v>0</v>
      </c>
      <c r="D66" s="4"/>
      <c r="E66" s="4">
        <v>290</v>
      </c>
    </row>
    <row r="67" spans="1:5">
      <c r="A67" s="2" t="s">
        <v>138</v>
      </c>
      <c r="B67" s="1" t="s">
        <v>139</v>
      </c>
      <c r="C67">
        <v>0</v>
      </c>
      <c r="D67" s="4">
        <v>0</v>
      </c>
      <c r="E67" s="4">
        <v>0</v>
      </c>
    </row>
    <row r="68" spans="1:5">
      <c r="A68" s="2" t="s">
        <v>140</v>
      </c>
      <c r="B68" s="1" t="s">
        <v>141</v>
      </c>
      <c r="C68">
        <v>0</v>
      </c>
      <c r="D68" s="4">
        <v>200</v>
      </c>
      <c r="E68" s="4">
        <v>200</v>
      </c>
    </row>
    <row r="69" spans="1:5">
      <c r="A69" s="2" t="s">
        <v>148</v>
      </c>
      <c r="B69" s="1" t="s">
        <v>149</v>
      </c>
      <c r="C69">
        <v>0</v>
      </c>
      <c r="D69" s="4"/>
      <c r="E69" s="4">
        <v>200</v>
      </c>
    </row>
    <row r="70" spans="1:5">
      <c r="A70" s="2" t="s">
        <v>150</v>
      </c>
      <c r="B70" s="1" t="s">
        <v>151</v>
      </c>
      <c r="C70">
        <v>0</v>
      </c>
      <c r="D70" s="4">
        <v>178</v>
      </c>
      <c r="E70" s="4">
        <v>178</v>
      </c>
    </row>
    <row r="71" spans="1:5">
      <c r="A71" s="2" t="s">
        <v>159</v>
      </c>
      <c r="B71" s="1" t="s">
        <v>160</v>
      </c>
      <c r="C71">
        <v>0</v>
      </c>
      <c r="D71" s="4"/>
      <c r="E71" s="4">
        <v>178</v>
      </c>
    </row>
    <row r="72" spans="1:5">
      <c r="A72" s="2" t="s">
        <v>161</v>
      </c>
      <c r="B72" s="1" t="s">
        <v>162</v>
      </c>
      <c r="C72" s="4">
        <v>0</v>
      </c>
      <c r="D72" s="4">
        <v>0</v>
      </c>
      <c r="E72" s="4">
        <v>0</v>
      </c>
    </row>
    <row r="73" spans="1:5">
      <c r="A73" s="2" t="s">
        <v>163</v>
      </c>
      <c r="B73" s="1" t="s">
        <v>164</v>
      </c>
      <c r="C73" s="4">
        <v>0</v>
      </c>
      <c r="D73" s="4">
        <v>346</v>
      </c>
      <c r="E73" s="4">
        <v>346</v>
      </c>
    </row>
    <row r="74" spans="1:5">
      <c r="A74" s="2" t="s">
        <v>165</v>
      </c>
      <c r="B74" s="1" t="s">
        <v>166</v>
      </c>
      <c r="C74" s="4">
        <v>0</v>
      </c>
      <c r="D74" s="4">
        <v>0</v>
      </c>
      <c r="E74" s="4">
        <v>0</v>
      </c>
    </row>
    <row r="75" spans="1:5">
      <c r="A75" s="2" t="s">
        <v>167</v>
      </c>
      <c r="B75" s="1" t="s">
        <v>168</v>
      </c>
      <c r="C75" s="4">
        <v>0</v>
      </c>
      <c r="D75" s="4">
        <v>0</v>
      </c>
      <c r="E75" s="4">
        <v>0</v>
      </c>
    </row>
    <row r="76" spans="1:5">
      <c r="A76" s="2" t="s">
        <v>169</v>
      </c>
      <c r="B76" s="1" t="s">
        <v>170</v>
      </c>
      <c r="C76" s="4">
        <v>0</v>
      </c>
      <c r="D76" s="4">
        <v>0</v>
      </c>
      <c r="E76" s="4">
        <v>0</v>
      </c>
    </row>
    <row r="77" spans="1:5">
      <c r="A77" s="2" t="s">
        <v>171</v>
      </c>
      <c r="B77" s="1" t="s">
        <v>172</v>
      </c>
      <c r="C77" s="4">
        <v>0</v>
      </c>
      <c r="D77" s="4">
        <v>0</v>
      </c>
      <c r="E77" s="4">
        <v>0</v>
      </c>
    </row>
    <row r="78" spans="1:5" ht="25.5">
      <c r="A78" s="2" t="s">
        <v>173</v>
      </c>
      <c r="B78" s="1" t="s">
        <v>174</v>
      </c>
      <c r="C78" s="4">
        <v>0</v>
      </c>
      <c r="D78" s="4"/>
      <c r="E78" s="4">
        <v>346</v>
      </c>
    </row>
    <row r="79" spans="1:5" ht="25.5">
      <c r="A79" s="2" t="s">
        <v>175</v>
      </c>
      <c r="B79" s="1" t="s">
        <v>176</v>
      </c>
      <c r="C79" s="4">
        <v>0</v>
      </c>
      <c r="D79" s="4">
        <v>0</v>
      </c>
      <c r="E79" s="4">
        <v>0</v>
      </c>
    </row>
    <row r="80" spans="1:5">
      <c r="A80" s="2" t="s">
        <v>177</v>
      </c>
      <c r="B80" s="1" t="s">
        <v>178</v>
      </c>
      <c r="C80" s="4">
        <v>0</v>
      </c>
      <c r="D80" s="4">
        <v>0</v>
      </c>
      <c r="E80" s="4">
        <v>0</v>
      </c>
    </row>
    <row r="81" spans="1:5">
      <c r="A81" s="2" t="s">
        <v>179</v>
      </c>
      <c r="B81" s="1" t="s">
        <v>180</v>
      </c>
      <c r="C81" s="4">
        <v>0</v>
      </c>
      <c r="D81" s="4">
        <v>0</v>
      </c>
      <c r="E81" s="4">
        <v>0</v>
      </c>
    </row>
    <row r="82" spans="1:5">
      <c r="A82" s="2" t="s">
        <v>181</v>
      </c>
      <c r="B82" s="1" t="s">
        <v>182</v>
      </c>
      <c r="C82" s="4">
        <v>0</v>
      </c>
      <c r="D82" s="4">
        <v>0</v>
      </c>
      <c r="E82" s="4">
        <v>0</v>
      </c>
    </row>
    <row r="83" spans="1:5">
      <c r="A83" s="2" t="s">
        <v>183</v>
      </c>
      <c r="B83" s="1" t="s">
        <v>184</v>
      </c>
      <c r="C83" s="4">
        <v>825</v>
      </c>
      <c r="D83" s="4">
        <v>825</v>
      </c>
      <c r="E83" s="4">
        <v>603</v>
      </c>
    </row>
    <row r="84" spans="1:5">
      <c r="A84" s="2" t="s">
        <v>200</v>
      </c>
      <c r="B84" s="1" t="s">
        <v>201</v>
      </c>
      <c r="C84" s="4"/>
      <c r="D84" s="4">
        <v>0</v>
      </c>
      <c r="E84" s="4">
        <v>160</v>
      </c>
    </row>
    <row r="85" spans="1:5">
      <c r="A85" s="2" t="s">
        <v>202</v>
      </c>
      <c r="B85" s="1" t="s">
        <v>203</v>
      </c>
      <c r="C85" s="4"/>
      <c r="D85" s="4">
        <v>0</v>
      </c>
      <c r="E85" s="4">
        <v>375</v>
      </c>
    </row>
    <row r="86" spans="1:5" ht="25.5">
      <c r="A86" s="2" t="s">
        <v>208</v>
      </c>
      <c r="B86" s="1" t="s">
        <v>209</v>
      </c>
      <c r="C86" s="4"/>
      <c r="D86" s="4">
        <v>0</v>
      </c>
      <c r="E86" s="4">
        <v>20</v>
      </c>
    </row>
    <row r="87" spans="1:5" ht="25.5">
      <c r="A87" s="2" t="s">
        <v>210</v>
      </c>
      <c r="B87" s="1" t="s">
        <v>211</v>
      </c>
      <c r="C87" s="4"/>
      <c r="D87" s="4">
        <v>0</v>
      </c>
      <c r="E87" s="4">
        <v>8</v>
      </c>
    </row>
    <row r="88" spans="1:5">
      <c r="A88" s="5" t="s">
        <v>212</v>
      </c>
      <c r="B88" s="6" t="s">
        <v>213</v>
      </c>
      <c r="C88" s="7">
        <v>825</v>
      </c>
      <c r="D88" s="7">
        <f>SUM(D64:D87)</f>
        <v>1839</v>
      </c>
      <c r="E88" s="7">
        <v>1617</v>
      </c>
    </row>
    <row r="89" spans="1:5">
      <c r="A89" s="2" t="s">
        <v>214</v>
      </c>
      <c r="B89" s="1" t="s">
        <v>215</v>
      </c>
      <c r="C89" s="4">
        <v>0</v>
      </c>
      <c r="D89" s="4">
        <v>0</v>
      </c>
      <c r="E89" s="4">
        <v>0</v>
      </c>
    </row>
    <row r="90" spans="1:5">
      <c r="A90" s="2" t="s">
        <v>216</v>
      </c>
      <c r="B90" s="1" t="s">
        <v>217</v>
      </c>
      <c r="C90" s="4">
        <v>0</v>
      </c>
      <c r="D90" s="4">
        <v>0</v>
      </c>
      <c r="E90" s="4">
        <v>0</v>
      </c>
    </row>
    <row r="91" spans="1:5">
      <c r="A91" s="2" t="s">
        <v>218</v>
      </c>
      <c r="B91" s="1" t="s">
        <v>219</v>
      </c>
      <c r="C91" s="4"/>
      <c r="D91" s="4">
        <v>3146</v>
      </c>
      <c r="E91" s="4">
        <v>3145</v>
      </c>
    </row>
    <row r="92" spans="1:5" ht="25.5">
      <c r="A92" s="2" t="s">
        <v>232</v>
      </c>
      <c r="B92" s="1" t="s">
        <v>233</v>
      </c>
      <c r="C92" s="4"/>
      <c r="D92" s="4">
        <v>16</v>
      </c>
      <c r="E92" s="4">
        <v>16</v>
      </c>
    </row>
    <row r="93" spans="1:5">
      <c r="A93" s="2" t="s">
        <v>241</v>
      </c>
      <c r="B93" s="1" t="s">
        <v>242</v>
      </c>
      <c r="C93" s="4"/>
      <c r="D93" s="4">
        <v>0</v>
      </c>
      <c r="E93" s="4">
        <v>16</v>
      </c>
    </row>
    <row r="94" spans="1:5">
      <c r="A94" s="2" t="s">
        <v>243</v>
      </c>
      <c r="B94" s="1" t="s">
        <v>244</v>
      </c>
      <c r="C94" s="4">
        <v>0</v>
      </c>
      <c r="D94" s="4">
        <v>0</v>
      </c>
      <c r="E94" s="4">
        <v>0</v>
      </c>
    </row>
    <row r="95" spans="1:5">
      <c r="A95" s="2" t="s">
        <v>245</v>
      </c>
      <c r="B95" s="1" t="s">
        <v>246</v>
      </c>
      <c r="C95" s="4">
        <v>0</v>
      </c>
      <c r="D95" s="4">
        <v>0</v>
      </c>
      <c r="E95" s="4">
        <v>0</v>
      </c>
    </row>
    <row r="96" spans="1:5">
      <c r="A96" s="2" t="s">
        <v>247</v>
      </c>
      <c r="B96" s="1" t="s">
        <v>248</v>
      </c>
      <c r="C96" s="84">
        <v>73439</v>
      </c>
      <c r="D96" s="4">
        <v>79984</v>
      </c>
      <c r="E96" s="4">
        <v>79984</v>
      </c>
    </row>
    <row r="97" spans="1:5">
      <c r="A97" s="2" t="s">
        <v>255</v>
      </c>
      <c r="B97" s="1" t="s">
        <v>256</v>
      </c>
      <c r="C97" s="84">
        <v>0</v>
      </c>
      <c r="D97" s="4">
        <v>0</v>
      </c>
      <c r="E97" s="4">
        <v>79397</v>
      </c>
    </row>
    <row r="98" spans="1:5">
      <c r="A98" s="2" t="s">
        <v>257</v>
      </c>
      <c r="B98" s="1" t="s">
        <v>258</v>
      </c>
      <c r="C98" s="4"/>
      <c r="D98" s="4">
        <v>0</v>
      </c>
      <c r="E98" s="4">
        <v>563</v>
      </c>
    </row>
    <row r="99" spans="1:5">
      <c r="A99" s="2" t="s">
        <v>259</v>
      </c>
      <c r="B99" s="1" t="s">
        <v>260</v>
      </c>
      <c r="C99" s="4">
        <v>0</v>
      </c>
      <c r="D99" s="4">
        <v>0</v>
      </c>
      <c r="E99" s="4">
        <v>0</v>
      </c>
    </row>
    <row r="100" spans="1:5">
      <c r="A100" s="2" t="s">
        <v>261</v>
      </c>
      <c r="B100" s="1" t="s">
        <v>262</v>
      </c>
      <c r="C100" s="4">
        <v>0</v>
      </c>
      <c r="D100" s="4">
        <v>0</v>
      </c>
      <c r="E100" s="4">
        <v>24</v>
      </c>
    </row>
    <row r="101" spans="1:5">
      <c r="A101" s="2" t="s">
        <v>279</v>
      </c>
      <c r="B101" s="1" t="s">
        <v>280</v>
      </c>
      <c r="C101" s="4">
        <v>800</v>
      </c>
      <c r="D101" s="4">
        <v>2215</v>
      </c>
      <c r="E101" s="4">
        <v>2215</v>
      </c>
    </row>
    <row r="102" spans="1:5">
      <c r="A102" s="2" t="s">
        <v>281</v>
      </c>
      <c r="B102" s="1" t="s">
        <v>282</v>
      </c>
      <c r="C102" s="4">
        <v>0</v>
      </c>
      <c r="D102" s="4">
        <v>0</v>
      </c>
      <c r="E102" s="4">
        <v>0</v>
      </c>
    </row>
    <row r="103" spans="1:5">
      <c r="A103" s="2" t="s">
        <v>283</v>
      </c>
      <c r="B103" s="1" t="s">
        <v>284</v>
      </c>
      <c r="C103" s="4">
        <v>0</v>
      </c>
      <c r="D103" s="4">
        <v>0</v>
      </c>
      <c r="E103" s="4">
        <v>0</v>
      </c>
    </row>
    <row r="104" spans="1:5">
      <c r="A104" s="2" t="s">
        <v>285</v>
      </c>
      <c r="B104" s="1" t="s">
        <v>286</v>
      </c>
      <c r="C104" s="4">
        <v>0</v>
      </c>
      <c r="D104" s="4">
        <v>0</v>
      </c>
      <c r="E104" s="4">
        <v>2215</v>
      </c>
    </row>
    <row r="105" spans="1:5">
      <c r="A105" s="2"/>
      <c r="B105" s="85" t="s">
        <v>880</v>
      </c>
      <c r="C105" s="4">
        <v>3416</v>
      </c>
      <c r="D105" s="4">
        <v>32765</v>
      </c>
      <c r="E105" s="4"/>
    </row>
    <row r="106" spans="1:5" ht="25.5">
      <c r="A106" s="5" t="s">
        <v>296</v>
      </c>
      <c r="B106" s="6" t="s">
        <v>297</v>
      </c>
      <c r="C106" s="7">
        <f>SUM(C89:C105)</f>
        <v>77655</v>
      </c>
      <c r="D106" s="7">
        <f>SUM(D89:D105)</f>
        <v>118126</v>
      </c>
      <c r="E106" s="7">
        <f>SUM(E89:E105)</f>
        <v>167575</v>
      </c>
    </row>
    <row r="107" spans="1:5">
      <c r="A107" s="2" t="s">
        <v>298</v>
      </c>
      <c r="B107" s="1" t="s">
        <v>299</v>
      </c>
      <c r="C107" s="4">
        <v>0</v>
      </c>
      <c r="D107" s="4">
        <v>1632</v>
      </c>
      <c r="E107" s="4">
        <v>1632</v>
      </c>
    </row>
    <row r="108" spans="1:5">
      <c r="A108" s="2" t="s">
        <v>300</v>
      </c>
      <c r="B108" s="1" t="s">
        <v>301</v>
      </c>
      <c r="C108" s="4">
        <v>0</v>
      </c>
      <c r="D108" s="4">
        <v>7537</v>
      </c>
      <c r="E108" s="4">
        <v>7537</v>
      </c>
    </row>
    <row r="109" spans="1:5">
      <c r="A109" s="2" t="s">
        <v>302</v>
      </c>
      <c r="B109" s="1" t="s">
        <v>303</v>
      </c>
      <c r="C109" s="4">
        <v>0</v>
      </c>
      <c r="D109" s="4">
        <v>0</v>
      </c>
      <c r="E109" s="4">
        <v>0</v>
      </c>
    </row>
    <row r="110" spans="1:5">
      <c r="A110" s="2" t="s">
        <v>304</v>
      </c>
      <c r="B110" s="1" t="s">
        <v>305</v>
      </c>
      <c r="C110" s="4">
        <v>236</v>
      </c>
      <c r="D110" s="4">
        <v>401</v>
      </c>
      <c r="E110" s="4">
        <v>401</v>
      </c>
    </row>
    <row r="111" spans="1:5">
      <c r="A111" s="2" t="s">
        <v>306</v>
      </c>
      <c r="B111" s="1" t="s">
        <v>307</v>
      </c>
      <c r="C111" s="4">
        <v>205</v>
      </c>
      <c r="D111" s="4">
        <v>790</v>
      </c>
      <c r="E111" s="4">
        <v>790</v>
      </c>
    </row>
    <row r="112" spans="1:5">
      <c r="A112" s="2" t="s">
        <v>308</v>
      </c>
      <c r="B112" s="1" t="s">
        <v>309</v>
      </c>
      <c r="C112" s="4">
        <v>0</v>
      </c>
      <c r="D112" s="4">
        <v>0</v>
      </c>
      <c r="E112" s="4">
        <v>0</v>
      </c>
    </row>
    <row r="113" spans="1:5">
      <c r="A113" s="2" t="s">
        <v>310</v>
      </c>
      <c r="B113" s="1" t="s">
        <v>311</v>
      </c>
      <c r="C113" s="4">
        <v>0</v>
      </c>
      <c r="D113" s="4">
        <v>0</v>
      </c>
      <c r="E113" s="4">
        <v>0</v>
      </c>
    </row>
    <row r="114" spans="1:5">
      <c r="A114" s="2" t="s">
        <v>312</v>
      </c>
      <c r="B114" s="1" t="s">
        <v>313</v>
      </c>
      <c r="C114" s="4">
        <v>64</v>
      </c>
      <c r="D114" s="4">
        <v>2446</v>
      </c>
      <c r="E114" s="4">
        <v>2446</v>
      </c>
    </row>
    <row r="115" spans="1:5">
      <c r="A115" s="5" t="s">
        <v>314</v>
      </c>
      <c r="B115" s="6" t="s">
        <v>315</v>
      </c>
      <c r="C115" s="7">
        <f>SUM(C107:C114)</f>
        <v>505</v>
      </c>
      <c r="D115" s="7">
        <f>SUM(D107:D114)</f>
        <v>12806</v>
      </c>
      <c r="E115" s="7">
        <f>SUM(E107:E114)</f>
        <v>12806</v>
      </c>
    </row>
    <row r="116" spans="1:5">
      <c r="A116" s="2" t="s">
        <v>316</v>
      </c>
      <c r="B116" s="1" t="s">
        <v>317</v>
      </c>
      <c r="C116" s="4">
        <v>2355</v>
      </c>
      <c r="D116" s="4">
        <v>19429</v>
      </c>
      <c r="E116" s="4">
        <v>19429</v>
      </c>
    </row>
    <row r="117" spans="1:5">
      <c r="A117" s="2" t="s">
        <v>318</v>
      </c>
      <c r="B117" s="1" t="s">
        <v>319</v>
      </c>
      <c r="C117" s="4">
        <v>0</v>
      </c>
      <c r="D117" s="4">
        <v>511</v>
      </c>
      <c r="E117" s="4">
        <v>511</v>
      </c>
    </row>
    <row r="118" spans="1:5">
      <c r="A118" s="2" t="s">
        <v>320</v>
      </c>
      <c r="B118" s="1" t="s">
        <v>321</v>
      </c>
      <c r="C118" s="4">
        <v>0</v>
      </c>
      <c r="D118" s="4">
        <v>0</v>
      </c>
      <c r="E118" s="4">
        <v>0</v>
      </c>
    </row>
    <row r="119" spans="1:5">
      <c r="A119" s="2" t="s">
        <v>322</v>
      </c>
      <c r="B119" s="1" t="s">
        <v>323</v>
      </c>
      <c r="C119" s="4">
        <v>636</v>
      </c>
      <c r="D119" s="4">
        <v>6384</v>
      </c>
      <c r="E119" s="4">
        <v>5384</v>
      </c>
    </row>
    <row r="120" spans="1:5">
      <c r="A120" s="5" t="s">
        <v>324</v>
      </c>
      <c r="B120" s="6" t="s">
        <v>325</v>
      </c>
      <c r="C120" s="7">
        <f>SUM(C116:C119)</f>
        <v>2991</v>
      </c>
      <c r="D120" s="7">
        <f>SUM(D116:D119)</f>
        <v>26324</v>
      </c>
      <c r="E120" s="7">
        <f>SUM(E116:E119)</f>
        <v>25324</v>
      </c>
    </row>
    <row r="121" spans="1:5">
      <c r="A121" s="5"/>
      <c r="B121" s="87" t="s">
        <v>882</v>
      </c>
      <c r="C121" s="86">
        <v>4543</v>
      </c>
      <c r="D121" s="86">
        <v>4543</v>
      </c>
      <c r="E121" s="7"/>
    </row>
    <row r="122" spans="1:5" ht="25.5">
      <c r="A122" s="2" t="s">
        <v>362</v>
      </c>
      <c r="B122" s="1" t="s">
        <v>363</v>
      </c>
      <c r="C122" s="84">
        <v>0</v>
      </c>
      <c r="D122" s="4">
        <v>600</v>
      </c>
      <c r="E122" s="4">
        <v>600</v>
      </c>
    </row>
    <row r="123" spans="1:5">
      <c r="A123" s="2" t="s">
        <v>364</v>
      </c>
      <c r="B123" s="1" t="s">
        <v>365</v>
      </c>
      <c r="C123" s="84">
        <v>0</v>
      </c>
      <c r="D123" s="4">
        <v>0</v>
      </c>
      <c r="E123" s="4">
        <v>0</v>
      </c>
    </row>
    <row r="124" spans="1:5">
      <c r="A124" s="2" t="s">
        <v>366</v>
      </c>
      <c r="B124" s="1" t="s">
        <v>367</v>
      </c>
      <c r="C124">
        <v>0</v>
      </c>
      <c r="D124" s="4">
        <v>0</v>
      </c>
      <c r="E124" s="4">
        <v>0</v>
      </c>
    </row>
    <row r="125" spans="1:5">
      <c r="A125" s="2" t="s">
        <v>368</v>
      </c>
      <c r="B125" s="1" t="s">
        <v>369</v>
      </c>
      <c r="C125">
        <v>0</v>
      </c>
      <c r="D125" s="4"/>
      <c r="E125" s="4">
        <v>600</v>
      </c>
    </row>
    <row r="126" spans="1:5">
      <c r="A126" s="2"/>
      <c r="B126" s="87" t="s">
        <v>881</v>
      </c>
      <c r="C126">
        <v>2782</v>
      </c>
      <c r="D126" s="4">
        <v>2782</v>
      </c>
      <c r="E126" s="4"/>
    </row>
    <row r="127" spans="1:5">
      <c r="A127" s="5" t="s">
        <v>391</v>
      </c>
      <c r="B127" s="6" t="s">
        <v>392</v>
      </c>
      <c r="C127" s="83">
        <f>SUM(C122:C126)</f>
        <v>2782</v>
      </c>
      <c r="D127" s="83">
        <f>SUM(D122:D126)</f>
        <v>3382</v>
      </c>
      <c r="E127" s="83">
        <v>600</v>
      </c>
    </row>
    <row r="128" spans="1:5">
      <c r="A128" s="5" t="s">
        <v>393</v>
      </c>
      <c r="B128" s="6" t="s">
        <v>394</v>
      </c>
      <c r="C128" s="7">
        <f>SUM(C127,C121,C120,C115,C106,C88,C63,C24,C23)</f>
        <v>195980</v>
      </c>
      <c r="D128" s="7">
        <f>SUM(D127,D121,D120,D115,D106,D88,D63,D24,D23)</f>
        <v>282460</v>
      </c>
      <c r="E128" s="7">
        <v>235932</v>
      </c>
    </row>
  </sheetData>
  <mergeCells count="1">
    <mergeCell ref="A1:E1"/>
  </mergeCells>
  <printOptions gridLines="1"/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>
    <oddHeader xml:space="preserve">&amp;R3. melléklet a 4/2015.(IV.29.) önkormányzati rendelethez 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G48"/>
  <sheetViews>
    <sheetView workbookViewId="0">
      <selection activeCell="B13" sqref="B13"/>
    </sheetView>
  </sheetViews>
  <sheetFormatPr defaultRowHeight="15"/>
  <cols>
    <col min="1" max="1" width="9.140625" style="109"/>
    <col min="2" max="2" width="44.28515625" style="109" customWidth="1"/>
    <col min="3" max="3" width="12.7109375" style="109" customWidth="1"/>
    <col min="4" max="4" width="10.7109375" style="109" customWidth="1"/>
    <col min="5" max="5" width="11.5703125" style="109" customWidth="1"/>
    <col min="6" max="16384" width="9.140625" style="109"/>
  </cols>
  <sheetData>
    <row r="1" spans="1:5">
      <c r="A1" s="102"/>
      <c r="B1" s="102"/>
      <c r="C1" s="127"/>
      <c r="E1" s="152" t="s">
        <v>1055</v>
      </c>
    </row>
    <row r="2" spans="1:5">
      <c r="A2" s="102" t="s">
        <v>1018</v>
      </c>
      <c r="B2" s="102"/>
      <c r="C2" s="102"/>
    </row>
    <row r="3" spans="1:5">
      <c r="A3" s="102" t="s">
        <v>900</v>
      </c>
      <c r="B3" s="102"/>
      <c r="C3" s="102"/>
    </row>
    <row r="4" spans="1:5">
      <c r="A4" s="102"/>
      <c r="B4" s="102"/>
      <c r="C4" s="153"/>
    </row>
    <row r="5" spans="1:5" ht="45">
      <c r="A5" s="106" t="s">
        <v>963</v>
      </c>
      <c r="B5" s="106" t="s">
        <v>1019</v>
      </c>
      <c r="C5" s="126" t="s">
        <v>898</v>
      </c>
      <c r="D5" s="119" t="s">
        <v>967</v>
      </c>
      <c r="E5" s="119" t="s">
        <v>1020</v>
      </c>
    </row>
    <row r="6" spans="1:5">
      <c r="A6" s="106">
        <v>1</v>
      </c>
      <c r="B6" s="106" t="s">
        <v>1040</v>
      </c>
      <c r="C6" s="106"/>
      <c r="D6" s="133">
        <v>6660</v>
      </c>
      <c r="E6" s="133">
        <v>6660</v>
      </c>
    </row>
    <row r="7" spans="1:5">
      <c r="A7" s="167">
        <v>2</v>
      </c>
      <c r="B7" s="167" t="s">
        <v>1046</v>
      </c>
      <c r="C7" s="167"/>
      <c r="D7" s="133">
        <v>877</v>
      </c>
      <c r="E7" s="133">
        <v>877</v>
      </c>
    </row>
    <row r="8" spans="1:5" ht="15.75">
      <c r="A8" s="168">
        <v>3</v>
      </c>
      <c r="B8" s="169" t="s">
        <v>1041</v>
      </c>
      <c r="C8" s="168"/>
      <c r="D8" s="166">
        <v>52</v>
      </c>
      <c r="E8" s="133">
        <v>52</v>
      </c>
    </row>
    <row r="9" spans="1:5" ht="15.75">
      <c r="A9" s="168">
        <v>4</v>
      </c>
      <c r="B9" s="169" t="s">
        <v>1042</v>
      </c>
      <c r="C9" s="168">
        <v>79</v>
      </c>
      <c r="D9" s="166">
        <v>79</v>
      </c>
      <c r="E9" s="133">
        <v>79</v>
      </c>
    </row>
    <row r="10" spans="1:5">
      <c r="A10" s="168">
        <v>5</v>
      </c>
      <c r="B10" s="168" t="s">
        <v>1047</v>
      </c>
      <c r="C10" s="168"/>
      <c r="D10" s="166">
        <v>338</v>
      </c>
      <c r="E10" s="133">
        <v>338</v>
      </c>
    </row>
    <row r="11" spans="1:5" ht="15.75">
      <c r="A11" s="168">
        <v>6</v>
      </c>
      <c r="B11" s="169" t="s">
        <v>1043</v>
      </c>
      <c r="C11" s="170"/>
      <c r="D11" s="133">
        <v>59</v>
      </c>
      <c r="E11" s="133">
        <v>59</v>
      </c>
    </row>
    <row r="12" spans="1:5" ht="15.75">
      <c r="A12" s="171">
        <v>7</v>
      </c>
      <c r="B12" s="169" t="s">
        <v>1048</v>
      </c>
      <c r="C12" s="172"/>
      <c r="D12" s="133">
        <v>38</v>
      </c>
      <c r="E12" s="133">
        <v>38</v>
      </c>
    </row>
    <row r="13" spans="1:5" ht="15.75">
      <c r="A13" s="173">
        <v>8</v>
      </c>
      <c r="B13" s="169" t="s">
        <v>1044</v>
      </c>
      <c r="C13" s="172"/>
      <c r="D13" s="133">
        <v>94</v>
      </c>
      <c r="E13" s="133">
        <v>94</v>
      </c>
    </row>
    <row r="14" spans="1:5" ht="15.75">
      <c r="A14" s="112">
        <v>9</v>
      </c>
      <c r="B14" s="163" t="s">
        <v>1045</v>
      </c>
      <c r="C14" s="112">
        <v>126</v>
      </c>
      <c r="D14" s="133">
        <v>130</v>
      </c>
      <c r="E14" s="133">
        <v>130</v>
      </c>
    </row>
    <row r="15" spans="1:5">
      <c r="A15" s="106"/>
      <c r="B15" s="117" t="s">
        <v>1021</v>
      </c>
      <c r="C15" s="117">
        <f>SUM(C6:C14)</f>
        <v>205</v>
      </c>
      <c r="D15" s="117">
        <f>SUM(D6:D14)</f>
        <v>8327</v>
      </c>
      <c r="E15" s="117">
        <f>SUM(E6:E14)</f>
        <v>8327</v>
      </c>
    </row>
    <row r="16" spans="1:5">
      <c r="A16" s="106" t="s">
        <v>963</v>
      </c>
      <c r="B16" s="106" t="s">
        <v>847</v>
      </c>
      <c r="C16" s="105" t="s">
        <v>1022</v>
      </c>
      <c r="D16" s="133"/>
      <c r="E16" s="133"/>
    </row>
    <row r="17" spans="1:7">
      <c r="A17" s="106">
        <v>1</v>
      </c>
      <c r="B17" s="106" t="s">
        <v>1049</v>
      </c>
      <c r="C17" s="106"/>
      <c r="D17" s="133">
        <v>630</v>
      </c>
      <c r="E17" s="133">
        <v>630</v>
      </c>
    </row>
    <row r="18" spans="1:7">
      <c r="A18" s="154">
        <v>2</v>
      </c>
      <c r="B18" s="106" t="s">
        <v>1050</v>
      </c>
      <c r="C18" s="106"/>
      <c r="D18" s="133">
        <v>3045</v>
      </c>
      <c r="E18" s="133">
        <v>3045</v>
      </c>
    </row>
    <row r="19" spans="1:7">
      <c r="A19" s="154">
        <v>3</v>
      </c>
      <c r="B19" s="106" t="s">
        <v>1051</v>
      </c>
      <c r="C19" s="106"/>
      <c r="D19" s="133">
        <v>6993</v>
      </c>
      <c r="E19" s="133">
        <v>6993</v>
      </c>
      <c r="G19" s="155"/>
    </row>
    <row r="20" spans="1:7">
      <c r="A20" s="112">
        <v>4</v>
      </c>
      <c r="B20" s="112" t="s">
        <v>1052</v>
      </c>
      <c r="C20" s="106"/>
      <c r="D20" s="133">
        <v>6101</v>
      </c>
      <c r="E20" s="133">
        <v>6101</v>
      </c>
    </row>
    <row r="21" spans="1:7">
      <c r="A21" s="112"/>
      <c r="B21" s="112" t="s">
        <v>1053</v>
      </c>
      <c r="C21" s="106"/>
      <c r="D21" s="133">
        <v>514</v>
      </c>
      <c r="E21" s="133">
        <v>514</v>
      </c>
    </row>
    <row r="22" spans="1:7">
      <c r="A22" s="112"/>
      <c r="B22" s="112" t="s">
        <v>1054</v>
      </c>
      <c r="C22" s="106"/>
      <c r="D22" s="133">
        <v>2146</v>
      </c>
      <c r="E22" s="133">
        <v>2146</v>
      </c>
    </row>
    <row r="23" spans="1:7">
      <c r="A23" s="106"/>
      <c r="B23" s="117" t="s">
        <v>1023</v>
      </c>
      <c r="C23" s="117">
        <f>SUM(C17:C20)</f>
        <v>0</v>
      </c>
      <c r="D23" s="117">
        <f>SUM(D17:D22)</f>
        <v>19429</v>
      </c>
      <c r="E23" s="117">
        <f>SUM(E17:E22)</f>
        <v>19429</v>
      </c>
    </row>
    <row r="24" spans="1:7">
      <c r="A24" s="106"/>
      <c r="B24" s="106"/>
      <c r="C24" s="106"/>
      <c r="D24" s="133"/>
      <c r="E24" s="133"/>
    </row>
    <row r="25" spans="1:7">
      <c r="A25" s="106"/>
      <c r="B25" s="117" t="s">
        <v>1024</v>
      </c>
      <c r="C25" s="117">
        <f>SUM(C15+C23)</f>
        <v>205</v>
      </c>
      <c r="D25" s="117">
        <f>SUM(D15+D23)</f>
        <v>27756</v>
      </c>
      <c r="E25" s="117">
        <f>SUM(E15+E23)</f>
        <v>27756</v>
      </c>
    </row>
    <row r="29" spans="1:7" ht="15.75">
      <c r="B29" s="163"/>
      <c r="C29" s="136"/>
      <c r="D29" s="165"/>
    </row>
    <row r="30" spans="1:7" ht="15.75">
      <c r="B30" s="164"/>
      <c r="C30" s="136"/>
      <c r="D30" s="165"/>
    </row>
    <row r="31" spans="1:7" ht="15.75">
      <c r="B31" s="163"/>
      <c r="C31" s="136"/>
      <c r="D31" s="165"/>
    </row>
    <row r="32" spans="1:7" ht="15.75">
      <c r="B32" s="164"/>
      <c r="C32" s="136"/>
      <c r="D32" s="165"/>
    </row>
    <row r="33" spans="2:4" ht="15.75">
      <c r="B33" s="163"/>
      <c r="C33" s="136"/>
      <c r="D33" s="165"/>
    </row>
    <row r="34" spans="2:4" ht="15.75">
      <c r="B34" s="164"/>
      <c r="C34" s="136"/>
      <c r="D34" s="165"/>
    </row>
    <row r="35" spans="2:4" ht="15.75">
      <c r="B35" s="163"/>
      <c r="C35" s="136"/>
      <c r="D35" s="165"/>
    </row>
    <row r="36" spans="2:4" ht="15.75">
      <c r="B36" s="164"/>
      <c r="C36" s="136"/>
      <c r="D36" s="165"/>
    </row>
    <row r="37" spans="2:4" ht="15.75">
      <c r="B37" s="163"/>
      <c r="C37" s="136"/>
      <c r="D37" s="165"/>
    </row>
    <row r="38" spans="2:4" ht="15.75">
      <c r="B38" s="164"/>
      <c r="C38" s="136"/>
      <c r="D38" s="165"/>
    </row>
    <row r="39" spans="2:4" ht="15.75">
      <c r="B39" s="163"/>
      <c r="C39" s="136"/>
      <c r="D39" s="165"/>
    </row>
    <row r="40" spans="2:4" ht="15.75">
      <c r="B40" s="164"/>
      <c r="C40" s="136"/>
      <c r="D40" s="165"/>
    </row>
    <row r="41" spans="2:4" ht="15.75">
      <c r="B41" s="163"/>
      <c r="C41" s="136"/>
      <c r="D41" s="165"/>
    </row>
    <row r="42" spans="2:4" ht="15.75">
      <c r="B42" s="164"/>
      <c r="C42" s="136"/>
      <c r="D42" s="165"/>
    </row>
    <row r="43" spans="2:4" ht="15.75">
      <c r="B43" s="163"/>
      <c r="C43" s="136"/>
      <c r="D43" s="165"/>
    </row>
    <row r="44" spans="2:4" ht="15.75">
      <c r="B44" s="164"/>
      <c r="C44" s="136"/>
      <c r="D44" s="165"/>
    </row>
    <row r="45" spans="2:4" ht="15.75">
      <c r="B45" s="163"/>
      <c r="C45" s="136"/>
      <c r="D45" s="165"/>
    </row>
    <row r="46" spans="2:4" ht="15.75">
      <c r="B46" s="164"/>
      <c r="C46" s="136"/>
      <c r="D46" s="165"/>
    </row>
    <row r="47" spans="2:4" ht="15.75">
      <c r="B47" s="163"/>
      <c r="C47" s="136"/>
      <c r="D47" s="165"/>
    </row>
    <row r="48" spans="2:4">
      <c r="B48" s="136"/>
      <c r="C48" s="136"/>
      <c r="D48" s="136"/>
    </row>
  </sheetData>
  <sheetProtection selectLockedCells="1" selectUnlockedCells="1"/>
  <pageMargins left="0.7" right="0.7" top="0.75" bottom="0.75" header="0.51180555555555551" footer="0.51180555555555551"/>
  <pageSetup paperSize="9" scale="75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B21" sqref="B21"/>
    </sheetView>
  </sheetViews>
  <sheetFormatPr defaultRowHeight="12.75"/>
  <cols>
    <col min="1" max="1" width="9.140625" style="102"/>
    <col min="2" max="2" width="31.42578125" style="102" customWidth="1"/>
    <col min="3" max="3" width="16.140625" style="102" customWidth="1"/>
    <col min="4" max="4" width="4.42578125" style="102" customWidth="1"/>
    <col min="5" max="5" width="15.85546875" style="102" customWidth="1"/>
    <col min="6" max="6" width="4.28515625" style="102" customWidth="1"/>
    <col min="7" max="7" width="20.7109375" style="102" customWidth="1"/>
    <col min="8" max="16384" width="9.140625" style="102"/>
  </cols>
  <sheetData>
    <row r="1" spans="1:7">
      <c r="E1" s="114" t="s">
        <v>1033</v>
      </c>
      <c r="G1" s="115"/>
    </row>
    <row r="2" spans="1:7">
      <c r="A2" s="102" t="s">
        <v>1025</v>
      </c>
    </row>
    <row r="3" spans="1:7">
      <c r="A3" s="102" t="s">
        <v>1026</v>
      </c>
    </row>
    <row r="4" spans="1:7">
      <c r="A4" s="102" t="s">
        <v>900</v>
      </c>
    </row>
    <row r="5" spans="1:7" ht="15">
      <c r="A5" s="153"/>
      <c r="G5" s="115" t="s">
        <v>926</v>
      </c>
    </row>
    <row r="6" spans="1:7" ht="15" customHeight="1">
      <c r="A6" s="156"/>
      <c r="B6" s="156"/>
      <c r="C6" s="156" t="s">
        <v>898</v>
      </c>
      <c r="D6" s="156"/>
      <c r="E6" s="157"/>
      <c r="F6" s="157"/>
      <c r="G6" s="158" t="s">
        <v>1027</v>
      </c>
    </row>
    <row r="7" spans="1:7">
      <c r="A7" s="159" t="s">
        <v>1028</v>
      </c>
      <c r="B7" s="159" t="s">
        <v>1029</v>
      </c>
      <c r="C7" s="160" t="s">
        <v>1030</v>
      </c>
      <c r="D7" s="110" t="s">
        <v>1031</v>
      </c>
      <c r="E7" s="106" t="s">
        <v>1030</v>
      </c>
      <c r="F7" s="106" t="s">
        <v>1031</v>
      </c>
      <c r="G7" s="105" t="s">
        <v>1022</v>
      </c>
    </row>
    <row r="8" spans="1:7" ht="38.25">
      <c r="A8" s="149">
        <v>1</v>
      </c>
      <c r="B8" s="162" t="s">
        <v>1034</v>
      </c>
      <c r="C8" s="149">
        <v>236</v>
      </c>
      <c r="D8" s="149"/>
      <c r="E8" s="149" t="s">
        <v>1032</v>
      </c>
      <c r="F8" s="149"/>
      <c r="G8" s="149">
        <v>401</v>
      </c>
    </row>
    <row r="9" spans="1:7" ht="38.25" customHeight="1">
      <c r="A9" s="149"/>
      <c r="B9" s="149"/>
      <c r="C9" s="149"/>
      <c r="D9" s="149"/>
      <c r="E9" s="149" t="s">
        <v>1036</v>
      </c>
      <c r="F9" s="149"/>
      <c r="G9" s="149">
        <v>1632</v>
      </c>
    </row>
    <row r="10" spans="1:7" ht="38.25" customHeight="1">
      <c r="A10" s="149"/>
      <c r="B10" s="149"/>
      <c r="C10" s="149"/>
      <c r="D10" s="149"/>
      <c r="E10" s="149" t="s">
        <v>1037</v>
      </c>
      <c r="F10" s="149"/>
      <c r="G10" s="149">
        <v>511</v>
      </c>
    </row>
    <row r="11" spans="1:7" ht="38.25" customHeight="1">
      <c r="A11" s="149">
        <v>2</v>
      </c>
      <c r="B11" s="162" t="s">
        <v>1035</v>
      </c>
      <c r="C11" s="149">
        <v>844</v>
      </c>
      <c r="D11" s="149"/>
      <c r="E11" s="149" t="s">
        <v>1038</v>
      </c>
      <c r="F11" s="149"/>
      <c r="G11" s="149">
        <v>174</v>
      </c>
    </row>
    <row r="12" spans="1:7" ht="38.25" customHeight="1">
      <c r="A12" s="149"/>
      <c r="B12" s="149"/>
      <c r="C12" s="149">
        <v>3577</v>
      </c>
      <c r="D12" s="149"/>
      <c r="E12" s="149" t="s">
        <v>1039</v>
      </c>
      <c r="F12" s="149"/>
      <c r="G12" s="149">
        <v>3577</v>
      </c>
    </row>
    <row r="13" spans="1:7" ht="15">
      <c r="A13" s="106"/>
      <c r="B13" s="117" t="s">
        <v>917</v>
      </c>
      <c r="C13" s="117">
        <f>SUM(C8:C12)</f>
        <v>4657</v>
      </c>
      <c r="D13" s="117"/>
      <c r="E13" s="161"/>
      <c r="F13" s="161"/>
      <c r="G13" s="117">
        <f>SUM(G8:G12)</f>
        <v>6295</v>
      </c>
    </row>
  </sheetData>
  <sheetProtection selectLockedCells="1" selectUnlockedCells="1"/>
  <pageMargins left="0.7" right="0.7" top="0.75" bottom="0.75" header="0.51180555555555551" footer="0.51180555555555551"/>
  <pageSetup paperSize="9" scale="10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74"/>
  <sheetViews>
    <sheetView workbookViewId="0">
      <pane ySplit="3" topLeftCell="A209" activePane="bottomLeft" state="frozen"/>
      <selection pane="bottomLeft" activeCell="B291" sqref="B291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>
      <c r="A1" s="176" t="s">
        <v>883</v>
      </c>
      <c r="B1" s="177"/>
      <c r="C1" s="177"/>
      <c r="D1" s="177"/>
      <c r="E1" s="177"/>
    </row>
    <row r="2" spans="1:5" ht="30">
      <c r="A2" s="3" t="s">
        <v>1</v>
      </c>
      <c r="B2" s="3" t="s">
        <v>2</v>
      </c>
      <c r="C2" s="3" t="s">
        <v>740</v>
      </c>
      <c r="D2" s="3" t="s">
        <v>741</v>
      </c>
      <c r="E2" s="3" t="s">
        <v>742</v>
      </c>
    </row>
    <row r="3" spans="1:5" ht="15">
      <c r="A3" s="3">
        <v>2</v>
      </c>
      <c r="B3" s="3">
        <v>3</v>
      </c>
      <c r="C3" s="3">
        <v>4</v>
      </c>
      <c r="D3" s="3">
        <v>5</v>
      </c>
      <c r="E3" s="3">
        <v>6</v>
      </c>
    </row>
    <row r="4" spans="1:5">
      <c r="A4" s="2" t="s">
        <v>3</v>
      </c>
      <c r="B4" s="1" t="s">
        <v>395</v>
      </c>
      <c r="C4" s="4">
        <v>67433</v>
      </c>
      <c r="D4" s="4">
        <v>67433</v>
      </c>
      <c r="E4" s="4">
        <v>67433</v>
      </c>
    </row>
    <row r="5" spans="1:5">
      <c r="A5" s="2" t="s">
        <v>5</v>
      </c>
      <c r="B5" s="1" t="s">
        <v>396</v>
      </c>
      <c r="C5" s="4">
        <v>51897</v>
      </c>
      <c r="D5" s="4">
        <v>52177</v>
      </c>
      <c r="E5" s="4">
        <v>52177</v>
      </c>
    </row>
    <row r="6" spans="1:5" ht="25.5">
      <c r="A6" s="2" t="s">
        <v>7</v>
      </c>
      <c r="B6" s="1" t="s">
        <v>397</v>
      </c>
      <c r="C6" s="4">
        <v>9347</v>
      </c>
      <c r="D6" s="4">
        <v>10566</v>
      </c>
      <c r="E6" s="4">
        <v>10566</v>
      </c>
    </row>
    <row r="7" spans="1:5">
      <c r="A7" s="2" t="s">
        <v>9</v>
      </c>
      <c r="B7" s="1" t="s">
        <v>398</v>
      </c>
      <c r="C7" s="4">
        <v>1790</v>
      </c>
      <c r="D7" s="4">
        <v>1790</v>
      </c>
      <c r="E7" s="4">
        <v>1790</v>
      </c>
    </row>
    <row r="8" spans="1:5">
      <c r="A8" s="2" t="s">
        <v>11</v>
      </c>
      <c r="B8" s="1" t="s">
        <v>399</v>
      </c>
      <c r="C8" s="4"/>
      <c r="D8" s="4">
        <v>412</v>
      </c>
      <c r="E8" s="4">
        <v>412</v>
      </c>
    </row>
    <row r="9" spans="1:5">
      <c r="A9" s="2" t="s">
        <v>13</v>
      </c>
      <c r="B9" s="1" t="s">
        <v>400</v>
      </c>
      <c r="C9" s="4"/>
      <c r="D9" s="4">
        <v>2743</v>
      </c>
      <c r="E9" s="4">
        <v>2743</v>
      </c>
    </row>
    <row r="10" spans="1:5">
      <c r="A10" s="5" t="s">
        <v>15</v>
      </c>
      <c r="B10" s="6" t="s">
        <v>401</v>
      </c>
      <c r="C10" s="7">
        <f>SUM(C4:C9)</f>
        <v>130467</v>
      </c>
      <c r="D10" s="7">
        <f>SUM(D4:D9)</f>
        <v>135121</v>
      </c>
      <c r="E10" s="7">
        <f>SUM(E4:E9)</f>
        <v>135121</v>
      </c>
    </row>
    <row r="11" spans="1:5">
      <c r="A11" s="2" t="s">
        <v>0</v>
      </c>
      <c r="B11" s="1" t="s">
        <v>402</v>
      </c>
      <c r="C11" s="4">
        <v>0</v>
      </c>
      <c r="D11" s="4">
        <v>0</v>
      </c>
      <c r="E11" s="4">
        <v>0</v>
      </c>
    </row>
    <row r="12" spans="1:5" ht="25.5">
      <c r="A12" s="2" t="s">
        <v>18</v>
      </c>
      <c r="B12" s="1" t="s">
        <v>403</v>
      </c>
      <c r="C12" s="4">
        <v>0</v>
      </c>
      <c r="D12" s="4">
        <v>0</v>
      </c>
      <c r="E12" s="4">
        <v>0</v>
      </c>
    </row>
    <row r="13" spans="1:5" ht="25.5">
      <c r="A13" s="2" t="s">
        <v>20</v>
      </c>
      <c r="B13" s="1" t="s">
        <v>404</v>
      </c>
      <c r="C13" s="4">
        <v>0</v>
      </c>
      <c r="D13" s="4">
        <v>0</v>
      </c>
      <c r="E13" s="86">
        <v>150</v>
      </c>
    </row>
    <row r="14" spans="1:5">
      <c r="A14" s="2" t="s">
        <v>22</v>
      </c>
      <c r="B14" s="1" t="s">
        <v>405</v>
      </c>
      <c r="C14" s="4">
        <v>0</v>
      </c>
      <c r="D14" s="4">
        <v>0</v>
      </c>
      <c r="E14" s="4">
        <v>0</v>
      </c>
    </row>
    <row r="15" spans="1:5">
      <c r="A15" s="2" t="s">
        <v>24</v>
      </c>
      <c r="B15" s="1" t="s">
        <v>406</v>
      </c>
      <c r="C15" s="4">
        <v>0</v>
      </c>
      <c r="D15" s="4">
        <v>0</v>
      </c>
      <c r="E15" s="4">
        <v>0</v>
      </c>
    </row>
    <row r="16" spans="1:5" ht="25.5">
      <c r="A16" s="2" t="s">
        <v>26</v>
      </c>
      <c r="B16" s="1" t="s">
        <v>407</v>
      </c>
      <c r="C16" s="4">
        <v>0</v>
      </c>
      <c r="D16" s="4">
        <v>0</v>
      </c>
      <c r="E16" s="4">
        <v>0</v>
      </c>
    </row>
    <row r="17" spans="1:5">
      <c r="A17" s="2" t="s">
        <v>28</v>
      </c>
      <c r="B17" s="1" t="s">
        <v>408</v>
      </c>
      <c r="C17" s="4">
        <v>0</v>
      </c>
      <c r="D17" s="4">
        <v>0</v>
      </c>
      <c r="E17" s="4">
        <v>0</v>
      </c>
    </row>
    <row r="18" spans="1:5">
      <c r="A18" s="2" t="s">
        <v>30</v>
      </c>
      <c r="B18" s="1" t="s">
        <v>409</v>
      </c>
      <c r="C18" s="4">
        <v>0</v>
      </c>
      <c r="D18" s="4">
        <v>0</v>
      </c>
      <c r="E18" s="4">
        <v>0</v>
      </c>
    </row>
    <row r="19" spans="1:5">
      <c r="A19" s="2" t="s">
        <v>32</v>
      </c>
      <c r="B19" s="1" t="s">
        <v>410</v>
      </c>
      <c r="C19" s="4">
        <v>0</v>
      </c>
      <c r="D19" s="4">
        <v>0</v>
      </c>
      <c r="E19" s="4">
        <v>150</v>
      </c>
    </row>
    <row r="20" spans="1:5">
      <c r="A20" s="2" t="s">
        <v>34</v>
      </c>
      <c r="B20" s="1" t="s">
        <v>411</v>
      </c>
      <c r="C20" s="4">
        <v>0</v>
      </c>
      <c r="D20" s="4">
        <v>0</v>
      </c>
      <c r="E20" s="4">
        <v>0</v>
      </c>
    </row>
    <row r="21" spans="1:5">
      <c r="A21" s="2" t="s">
        <v>36</v>
      </c>
      <c r="B21" s="1" t="s">
        <v>412</v>
      </c>
      <c r="C21" s="4">
        <v>0</v>
      </c>
      <c r="D21" s="4">
        <v>0</v>
      </c>
      <c r="E21" s="4">
        <v>0</v>
      </c>
    </row>
    <row r="22" spans="1:5">
      <c r="A22" s="2" t="s">
        <v>38</v>
      </c>
      <c r="B22" s="1" t="s">
        <v>413</v>
      </c>
      <c r="C22" s="4">
        <v>0</v>
      </c>
      <c r="D22" s="4">
        <v>0</v>
      </c>
      <c r="E22" s="4">
        <v>0</v>
      </c>
    </row>
    <row r="23" spans="1:5">
      <c r="A23" s="2" t="s">
        <v>40</v>
      </c>
      <c r="B23" s="1" t="s">
        <v>414</v>
      </c>
      <c r="C23" s="4">
        <v>0</v>
      </c>
      <c r="D23" s="4">
        <v>0</v>
      </c>
      <c r="E23" s="4">
        <v>0</v>
      </c>
    </row>
    <row r="24" spans="1:5" ht="25.5">
      <c r="A24" s="2" t="s">
        <v>42</v>
      </c>
      <c r="B24" s="1" t="s">
        <v>415</v>
      </c>
      <c r="C24" s="4">
        <v>0</v>
      </c>
      <c r="D24" s="4">
        <v>0</v>
      </c>
      <c r="E24" s="4">
        <v>0</v>
      </c>
    </row>
    <row r="25" spans="1:5">
      <c r="A25" s="2" t="s">
        <v>44</v>
      </c>
      <c r="B25" s="1" t="s">
        <v>416</v>
      </c>
      <c r="C25" s="4">
        <v>0</v>
      </c>
      <c r="D25" s="4">
        <v>0</v>
      </c>
      <c r="E25" s="4">
        <v>0</v>
      </c>
    </row>
    <row r="26" spans="1:5">
      <c r="A26" s="2" t="s">
        <v>46</v>
      </c>
      <c r="B26" s="1" t="s">
        <v>417</v>
      </c>
      <c r="C26" s="4">
        <v>0</v>
      </c>
      <c r="D26" s="4">
        <v>0</v>
      </c>
      <c r="E26" s="4">
        <v>0</v>
      </c>
    </row>
    <row r="27" spans="1:5" ht="25.5">
      <c r="A27" s="2" t="s">
        <v>48</v>
      </c>
      <c r="B27" s="1" t="s">
        <v>418</v>
      </c>
      <c r="C27" s="4">
        <v>0</v>
      </c>
      <c r="D27" s="4">
        <v>0</v>
      </c>
      <c r="E27" s="4">
        <v>0</v>
      </c>
    </row>
    <row r="28" spans="1:5">
      <c r="A28" s="2" t="s">
        <v>50</v>
      </c>
      <c r="B28" s="1" t="s">
        <v>419</v>
      </c>
      <c r="C28" s="4">
        <v>0</v>
      </c>
      <c r="D28" s="4">
        <v>0</v>
      </c>
      <c r="E28" s="4">
        <v>0</v>
      </c>
    </row>
    <row r="29" spans="1:5">
      <c r="A29" s="2" t="s">
        <v>52</v>
      </c>
      <c r="B29" s="1" t="s">
        <v>420</v>
      </c>
      <c r="C29" s="4">
        <v>0</v>
      </c>
      <c r="D29" s="4">
        <v>0</v>
      </c>
      <c r="E29" s="4">
        <v>0</v>
      </c>
    </row>
    <row r="30" spans="1:5">
      <c r="A30" s="2" t="s">
        <v>54</v>
      </c>
      <c r="B30" s="1" t="s">
        <v>421</v>
      </c>
      <c r="C30" s="4">
        <v>0</v>
      </c>
      <c r="D30" s="4">
        <v>0</v>
      </c>
      <c r="E30" s="4">
        <v>0</v>
      </c>
    </row>
    <row r="31" spans="1:5">
      <c r="A31" s="2" t="s">
        <v>56</v>
      </c>
      <c r="B31" s="1" t="s">
        <v>422</v>
      </c>
      <c r="C31" s="4">
        <v>0</v>
      </c>
      <c r="D31" s="4">
        <v>0</v>
      </c>
      <c r="E31" s="4">
        <v>0</v>
      </c>
    </row>
    <row r="32" spans="1:5">
      <c r="A32" s="2" t="s">
        <v>58</v>
      </c>
      <c r="B32" s="1" t="s">
        <v>423</v>
      </c>
      <c r="C32" s="4">
        <v>0</v>
      </c>
      <c r="D32" s="4">
        <v>0</v>
      </c>
      <c r="E32" s="4">
        <v>0</v>
      </c>
    </row>
    <row r="33" spans="1:5">
      <c r="A33" s="2" t="s">
        <v>60</v>
      </c>
      <c r="B33" s="1" t="s">
        <v>424</v>
      </c>
      <c r="C33" s="4">
        <v>0</v>
      </c>
      <c r="D33" s="4">
        <v>0</v>
      </c>
      <c r="E33" s="4">
        <v>0</v>
      </c>
    </row>
    <row r="34" spans="1:5">
      <c r="A34" s="2" t="s">
        <v>62</v>
      </c>
      <c r="B34" s="1" t="s">
        <v>425</v>
      </c>
      <c r="C34" s="4">
        <v>0</v>
      </c>
      <c r="D34" s="4">
        <v>0</v>
      </c>
      <c r="E34" s="4">
        <v>0</v>
      </c>
    </row>
    <row r="35" spans="1:5">
      <c r="A35" s="2" t="s">
        <v>64</v>
      </c>
      <c r="B35" s="1" t="s">
        <v>426</v>
      </c>
      <c r="C35" s="86">
        <v>9131</v>
      </c>
      <c r="D35" s="86">
        <v>14491</v>
      </c>
      <c r="E35" s="86">
        <v>13162</v>
      </c>
    </row>
    <row r="36" spans="1:5">
      <c r="A36" s="2" t="s">
        <v>66</v>
      </c>
      <c r="B36" s="1" t="s">
        <v>427</v>
      </c>
      <c r="C36" s="4">
        <v>0</v>
      </c>
      <c r="D36" s="4">
        <v>0</v>
      </c>
      <c r="E36" s="4">
        <v>5120</v>
      </c>
    </row>
    <row r="37" spans="1:5">
      <c r="A37" s="2" t="s">
        <v>68</v>
      </c>
      <c r="B37" s="1" t="s">
        <v>428</v>
      </c>
      <c r="C37" s="4">
        <v>0</v>
      </c>
      <c r="D37" s="4">
        <v>0</v>
      </c>
      <c r="E37" s="4">
        <v>290</v>
      </c>
    </row>
    <row r="38" spans="1:5" ht="25.5">
      <c r="A38" s="2" t="s">
        <v>70</v>
      </c>
      <c r="B38" s="1" t="s">
        <v>429</v>
      </c>
      <c r="C38" s="4">
        <v>0</v>
      </c>
      <c r="D38" s="4">
        <v>0</v>
      </c>
      <c r="E38" s="4">
        <v>0</v>
      </c>
    </row>
    <row r="39" spans="1:5">
      <c r="A39" s="2" t="s">
        <v>72</v>
      </c>
      <c r="B39" s="1" t="s">
        <v>430</v>
      </c>
      <c r="C39" s="4">
        <v>0</v>
      </c>
      <c r="D39" s="4">
        <v>0</v>
      </c>
      <c r="E39" s="4">
        <v>0</v>
      </c>
    </row>
    <row r="40" spans="1:5">
      <c r="A40" s="2" t="s">
        <v>74</v>
      </c>
      <c r="B40" s="1" t="s">
        <v>431</v>
      </c>
      <c r="C40" s="4">
        <v>0</v>
      </c>
      <c r="D40" s="4">
        <v>0</v>
      </c>
      <c r="E40" s="4">
        <v>3720</v>
      </c>
    </row>
    <row r="41" spans="1:5">
      <c r="A41" s="2" t="s">
        <v>76</v>
      </c>
      <c r="B41" s="1" t="s">
        <v>432</v>
      </c>
      <c r="C41" s="4">
        <v>0</v>
      </c>
      <c r="D41" s="4">
        <v>0</v>
      </c>
      <c r="E41" s="4">
        <v>4032</v>
      </c>
    </row>
    <row r="42" spans="1:5">
      <c r="A42" s="2" t="s">
        <v>78</v>
      </c>
      <c r="B42" s="1" t="s">
        <v>433</v>
      </c>
      <c r="C42" s="4">
        <v>0</v>
      </c>
      <c r="D42" s="4">
        <v>0</v>
      </c>
      <c r="E42" s="4">
        <v>0</v>
      </c>
    </row>
    <row r="43" spans="1:5">
      <c r="A43" s="2" t="s">
        <v>80</v>
      </c>
      <c r="B43" s="1" t="s">
        <v>434</v>
      </c>
      <c r="C43" s="4">
        <v>0</v>
      </c>
      <c r="D43" s="4">
        <v>0</v>
      </c>
      <c r="E43" s="4">
        <v>0</v>
      </c>
    </row>
    <row r="44" spans="1:5">
      <c r="A44" s="2" t="s">
        <v>82</v>
      </c>
      <c r="B44" s="1" t="s">
        <v>435</v>
      </c>
      <c r="C44" s="4">
        <v>0</v>
      </c>
      <c r="D44" s="4">
        <v>0</v>
      </c>
      <c r="E44" s="4">
        <v>0</v>
      </c>
    </row>
    <row r="45" spans="1:5">
      <c r="A45" s="2" t="s">
        <v>84</v>
      </c>
      <c r="B45" s="1" t="s">
        <v>436</v>
      </c>
      <c r="C45" s="4">
        <v>0</v>
      </c>
      <c r="D45" s="4">
        <v>0</v>
      </c>
      <c r="E45" s="4">
        <v>0</v>
      </c>
    </row>
    <row r="46" spans="1:5">
      <c r="A46" s="5" t="s">
        <v>86</v>
      </c>
      <c r="B46" s="6" t="s">
        <v>437</v>
      </c>
      <c r="C46" s="7">
        <f>SUM(C35,C10)</f>
        <v>139598</v>
      </c>
      <c r="D46" s="7">
        <f>SUM(D35,D10)</f>
        <v>149612</v>
      </c>
      <c r="E46" s="7">
        <f>SUM(E35,E13,E10)</f>
        <v>148433</v>
      </c>
    </row>
    <row r="47" spans="1:5">
      <c r="A47" s="2" t="s">
        <v>88</v>
      </c>
      <c r="B47" s="1" t="s">
        <v>438</v>
      </c>
      <c r="C47" s="4">
        <v>0</v>
      </c>
      <c r="D47" s="86">
        <v>16535</v>
      </c>
      <c r="E47" s="86">
        <v>16535</v>
      </c>
    </row>
    <row r="48" spans="1:5" ht="25.5">
      <c r="A48" s="2" t="s">
        <v>90</v>
      </c>
      <c r="B48" s="1" t="s">
        <v>439</v>
      </c>
      <c r="C48" s="4">
        <v>0</v>
      </c>
      <c r="D48" s="4">
        <v>0</v>
      </c>
      <c r="E48" s="4">
        <v>0</v>
      </c>
    </row>
    <row r="49" spans="1:5" ht="25.5">
      <c r="A49" s="2" t="s">
        <v>92</v>
      </c>
      <c r="B49" s="1" t="s">
        <v>440</v>
      </c>
      <c r="C49" s="4">
        <v>0</v>
      </c>
      <c r="D49" s="4">
        <v>0</v>
      </c>
      <c r="E49" s="4">
        <v>0</v>
      </c>
    </row>
    <row r="50" spans="1:5">
      <c r="A50" s="2" t="s">
        <v>94</v>
      </c>
      <c r="B50" s="1" t="s">
        <v>441</v>
      </c>
      <c r="C50" s="4">
        <v>0</v>
      </c>
      <c r="D50" s="4">
        <v>0</v>
      </c>
      <c r="E50" s="4">
        <v>0</v>
      </c>
    </row>
    <row r="51" spans="1:5">
      <c r="A51" s="2" t="s">
        <v>96</v>
      </c>
      <c r="B51" s="1" t="s">
        <v>442</v>
      </c>
      <c r="C51" s="4">
        <v>0</v>
      </c>
      <c r="D51" s="4">
        <v>0</v>
      </c>
      <c r="E51" s="4">
        <v>0</v>
      </c>
    </row>
    <row r="52" spans="1:5" ht="25.5">
      <c r="A52" s="2" t="s">
        <v>98</v>
      </c>
      <c r="B52" s="1" t="s">
        <v>443</v>
      </c>
      <c r="C52" s="4">
        <v>0</v>
      </c>
      <c r="D52" s="4">
        <v>0</v>
      </c>
      <c r="E52" s="4">
        <v>0</v>
      </c>
    </row>
    <row r="53" spans="1:5">
      <c r="A53" s="2" t="s">
        <v>100</v>
      </c>
      <c r="B53" s="1" t="s">
        <v>444</v>
      </c>
      <c r="C53" s="4">
        <v>0</v>
      </c>
      <c r="D53" s="4">
        <v>0</v>
      </c>
      <c r="E53" s="4">
        <v>0</v>
      </c>
    </row>
    <row r="54" spans="1:5">
      <c r="A54" s="2" t="s">
        <v>102</v>
      </c>
      <c r="B54" s="1" t="s">
        <v>445</v>
      </c>
      <c r="C54" s="4">
        <v>0</v>
      </c>
      <c r="D54" s="4">
        <v>0</v>
      </c>
      <c r="E54" s="4">
        <v>0</v>
      </c>
    </row>
    <row r="55" spans="1:5">
      <c r="A55" s="2" t="s">
        <v>104</v>
      </c>
      <c r="B55" s="1" t="s">
        <v>446</v>
      </c>
      <c r="C55" s="4">
        <v>0</v>
      </c>
      <c r="D55" s="4">
        <v>0</v>
      </c>
      <c r="E55" s="4">
        <v>0</v>
      </c>
    </row>
    <row r="56" spans="1:5">
      <c r="A56" s="2" t="s">
        <v>106</v>
      </c>
      <c r="B56" s="1" t="s">
        <v>447</v>
      </c>
      <c r="C56" s="4">
        <v>0</v>
      </c>
      <c r="D56" s="4">
        <v>0</v>
      </c>
      <c r="E56" s="4">
        <v>0</v>
      </c>
    </row>
    <row r="57" spans="1:5">
      <c r="A57" s="2" t="s">
        <v>108</v>
      </c>
      <c r="B57" s="1" t="s">
        <v>448</v>
      </c>
      <c r="C57" s="4">
        <v>0</v>
      </c>
      <c r="D57" s="4">
        <v>0</v>
      </c>
      <c r="E57" s="4">
        <v>0</v>
      </c>
    </row>
    <row r="58" spans="1:5">
      <c r="A58" s="2" t="s">
        <v>110</v>
      </c>
      <c r="B58" s="1" t="s">
        <v>449</v>
      </c>
      <c r="C58" s="4">
        <v>0</v>
      </c>
      <c r="D58" s="4">
        <v>0</v>
      </c>
      <c r="E58" s="4">
        <v>0</v>
      </c>
    </row>
    <row r="59" spans="1:5">
      <c r="A59" s="2" t="s">
        <v>112</v>
      </c>
      <c r="B59" s="1" t="s">
        <v>450</v>
      </c>
      <c r="C59" s="4">
        <v>0</v>
      </c>
      <c r="D59" s="4">
        <v>0</v>
      </c>
      <c r="E59" s="4">
        <v>0</v>
      </c>
    </row>
    <row r="60" spans="1:5" ht="25.5">
      <c r="A60" s="2" t="s">
        <v>114</v>
      </c>
      <c r="B60" s="1" t="s">
        <v>451</v>
      </c>
      <c r="C60" s="4"/>
      <c r="D60" s="86">
        <v>197</v>
      </c>
      <c r="E60" s="86">
        <v>197</v>
      </c>
    </row>
    <row r="61" spans="1:5">
      <c r="A61" s="2" t="s">
        <v>116</v>
      </c>
      <c r="B61" s="1" t="s">
        <v>452</v>
      </c>
      <c r="C61" s="4">
        <v>0</v>
      </c>
      <c r="D61" s="4">
        <v>0</v>
      </c>
      <c r="E61" s="4">
        <v>0</v>
      </c>
    </row>
    <row r="62" spans="1:5">
      <c r="A62" s="2" t="s">
        <v>118</v>
      </c>
      <c r="B62" s="1" t="s">
        <v>453</v>
      </c>
      <c r="C62" s="4">
        <v>0</v>
      </c>
      <c r="D62" s="4">
        <v>0</v>
      </c>
      <c r="E62" s="4">
        <v>0</v>
      </c>
    </row>
    <row r="63" spans="1:5" ht="25.5">
      <c r="A63" s="2" t="s">
        <v>120</v>
      </c>
      <c r="B63" s="1" t="s">
        <v>454</v>
      </c>
      <c r="C63" s="4">
        <v>0</v>
      </c>
      <c r="D63" s="4">
        <v>197</v>
      </c>
      <c r="E63" s="4">
        <v>197</v>
      </c>
    </row>
    <row r="64" spans="1:5">
      <c r="A64" s="2" t="s">
        <v>122</v>
      </c>
      <c r="B64" s="1" t="s">
        <v>455</v>
      </c>
      <c r="C64" s="4">
        <v>0</v>
      </c>
      <c r="D64" s="4">
        <v>0</v>
      </c>
      <c r="E64" s="4">
        <v>0</v>
      </c>
    </row>
    <row r="65" spans="1:5">
      <c r="A65" s="2" t="s">
        <v>124</v>
      </c>
      <c r="B65" s="1" t="s">
        <v>456</v>
      </c>
      <c r="C65" s="4">
        <v>0</v>
      </c>
      <c r="D65" s="4">
        <v>0</v>
      </c>
      <c r="E65" s="4">
        <v>0</v>
      </c>
    </row>
    <row r="66" spans="1:5">
      <c r="A66" s="2" t="s">
        <v>126</v>
      </c>
      <c r="B66" s="1" t="s">
        <v>457</v>
      </c>
      <c r="C66" s="4">
        <v>0</v>
      </c>
      <c r="D66" s="4">
        <v>0</v>
      </c>
      <c r="E66" s="4">
        <v>0</v>
      </c>
    </row>
    <row r="67" spans="1:5">
      <c r="A67" s="2" t="s">
        <v>127</v>
      </c>
      <c r="B67" s="1" t="s">
        <v>458</v>
      </c>
      <c r="C67" s="4">
        <v>0</v>
      </c>
      <c r="D67" s="4">
        <v>0</v>
      </c>
      <c r="E67" s="4">
        <v>0</v>
      </c>
    </row>
    <row r="68" spans="1:5">
      <c r="A68" s="2" t="s">
        <v>128</v>
      </c>
      <c r="B68" s="1" t="s">
        <v>459</v>
      </c>
      <c r="C68" s="4">
        <v>0</v>
      </c>
      <c r="D68" s="4">
        <v>0</v>
      </c>
      <c r="E68" s="4">
        <v>0</v>
      </c>
    </row>
    <row r="69" spans="1:5">
      <c r="A69" s="2" t="s">
        <v>129</v>
      </c>
      <c r="B69" s="1" t="s">
        <v>460</v>
      </c>
      <c r="C69" s="4">
        <v>0</v>
      </c>
      <c r="D69" s="4">
        <v>0</v>
      </c>
      <c r="E69" s="4">
        <v>0</v>
      </c>
    </row>
    <row r="70" spans="1:5">
      <c r="A70" s="2" t="s">
        <v>130</v>
      </c>
      <c r="B70" s="1" t="s">
        <v>461</v>
      </c>
      <c r="C70" s="4">
        <v>0</v>
      </c>
      <c r="D70" s="4">
        <v>0</v>
      </c>
      <c r="E70" s="4">
        <v>0</v>
      </c>
    </row>
    <row r="71" spans="1:5" ht="25.5">
      <c r="A71" s="2" t="s">
        <v>131</v>
      </c>
      <c r="B71" s="1" t="s">
        <v>462</v>
      </c>
      <c r="C71" s="86">
        <v>3862</v>
      </c>
      <c r="D71" s="86">
        <v>3862</v>
      </c>
      <c r="E71" s="4">
        <v>0</v>
      </c>
    </row>
    <row r="72" spans="1:5">
      <c r="A72" s="2" t="s">
        <v>132</v>
      </c>
      <c r="B72" s="1" t="s">
        <v>463</v>
      </c>
      <c r="C72" s="4">
        <v>0</v>
      </c>
      <c r="D72" s="4">
        <v>0</v>
      </c>
      <c r="E72" s="4">
        <v>0</v>
      </c>
    </row>
    <row r="73" spans="1:5">
      <c r="A73" s="2" t="s">
        <v>133</v>
      </c>
      <c r="B73" s="1" t="s">
        <v>464</v>
      </c>
      <c r="C73" s="4">
        <v>0</v>
      </c>
      <c r="D73" s="4">
        <v>0</v>
      </c>
      <c r="E73" s="4">
        <v>0</v>
      </c>
    </row>
    <row r="74" spans="1:5" ht="25.5">
      <c r="A74" s="2" t="s">
        <v>134</v>
      </c>
      <c r="B74" s="1" t="s">
        <v>465</v>
      </c>
      <c r="C74" s="4">
        <v>0</v>
      </c>
      <c r="D74" s="4">
        <v>0</v>
      </c>
      <c r="E74" s="4">
        <v>0</v>
      </c>
    </row>
    <row r="75" spans="1:5">
      <c r="A75" s="2" t="s">
        <v>135</v>
      </c>
      <c r="B75" s="1" t="s">
        <v>466</v>
      </c>
      <c r="C75" s="4">
        <v>0</v>
      </c>
      <c r="D75" s="4">
        <v>0</v>
      </c>
      <c r="E75" s="4">
        <v>0</v>
      </c>
    </row>
    <row r="76" spans="1:5">
      <c r="A76" s="2" t="s">
        <v>136</v>
      </c>
      <c r="B76" s="1" t="s">
        <v>467</v>
      </c>
      <c r="C76" s="4">
        <v>0</v>
      </c>
      <c r="D76" s="4">
        <v>0</v>
      </c>
      <c r="E76" s="4">
        <v>0</v>
      </c>
    </row>
    <row r="77" spans="1:5">
      <c r="A77" s="2" t="s">
        <v>138</v>
      </c>
      <c r="B77" s="1" t="s">
        <v>468</v>
      </c>
      <c r="C77" s="4">
        <v>0</v>
      </c>
      <c r="D77" s="4">
        <v>0</v>
      </c>
      <c r="E77" s="4">
        <v>0</v>
      </c>
    </row>
    <row r="78" spans="1:5">
      <c r="A78" s="2" t="s">
        <v>140</v>
      </c>
      <c r="B78" s="1" t="s">
        <v>469</v>
      </c>
      <c r="C78" s="4">
        <v>0</v>
      </c>
      <c r="D78" s="4">
        <v>0</v>
      </c>
      <c r="E78" s="4">
        <v>0</v>
      </c>
    </row>
    <row r="79" spans="1:5">
      <c r="A79" s="2" t="s">
        <v>142</v>
      </c>
      <c r="B79" s="1" t="s">
        <v>470</v>
      </c>
      <c r="C79" s="4">
        <v>0</v>
      </c>
      <c r="D79" s="4">
        <v>0</v>
      </c>
      <c r="E79" s="4">
        <v>0</v>
      </c>
    </row>
    <row r="80" spans="1:5">
      <c r="A80" s="2" t="s">
        <v>143</v>
      </c>
      <c r="B80" s="1" t="s">
        <v>471</v>
      </c>
      <c r="C80" s="4">
        <v>0</v>
      </c>
      <c r="D80" s="4">
        <v>0</v>
      </c>
      <c r="E80" s="4">
        <v>0</v>
      </c>
    </row>
    <row r="81" spans="1:5">
      <c r="A81" s="2" t="s">
        <v>144</v>
      </c>
      <c r="B81" s="1" t="s">
        <v>472</v>
      </c>
      <c r="C81" s="4">
        <v>0</v>
      </c>
      <c r="D81" s="4">
        <v>0</v>
      </c>
      <c r="E81" s="4">
        <v>0</v>
      </c>
    </row>
    <row r="82" spans="1:5">
      <c r="A82" s="5" t="s">
        <v>145</v>
      </c>
      <c r="B82" s="6" t="s">
        <v>473</v>
      </c>
      <c r="C82" s="7">
        <f>SUM(C71,C60,C47)</f>
        <v>3862</v>
      </c>
      <c r="D82" s="7">
        <f>SUM(D71,D60,D47)</f>
        <v>20594</v>
      </c>
      <c r="E82" s="7">
        <f>SUM(E71,E60,E47)</f>
        <v>16732</v>
      </c>
    </row>
    <row r="83" spans="1:5">
      <c r="A83" s="2" t="s">
        <v>146</v>
      </c>
      <c r="B83" s="1" t="s">
        <v>474</v>
      </c>
      <c r="C83" s="4">
        <v>0</v>
      </c>
      <c r="D83" s="4">
        <v>0</v>
      </c>
      <c r="E83" s="4">
        <v>0</v>
      </c>
    </row>
    <row r="84" spans="1:5">
      <c r="A84" s="2" t="s">
        <v>147</v>
      </c>
      <c r="B84" s="1" t="s">
        <v>475</v>
      </c>
      <c r="C84" s="4">
        <v>0</v>
      </c>
      <c r="D84" s="4">
        <v>0</v>
      </c>
      <c r="E84" s="4">
        <v>0</v>
      </c>
    </row>
    <row r="85" spans="1:5" ht="25.5">
      <c r="A85" s="2" t="s">
        <v>148</v>
      </c>
      <c r="B85" s="1" t="s">
        <v>476</v>
      </c>
      <c r="C85" s="4">
        <v>0</v>
      </c>
      <c r="D85" s="4">
        <v>0</v>
      </c>
      <c r="E85" s="4">
        <v>0</v>
      </c>
    </row>
    <row r="86" spans="1:5">
      <c r="A86" s="2" t="s">
        <v>150</v>
      </c>
      <c r="B86" s="1" t="s">
        <v>477</v>
      </c>
      <c r="C86" s="4">
        <v>0</v>
      </c>
      <c r="D86" s="4">
        <v>0</v>
      </c>
      <c r="E86" s="4">
        <v>0</v>
      </c>
    </row>
    <row r="87" spans="1:5">
      <c r="A87" s="2" t="s">
        <v>152</v>
      </c>
      <c r="B87" s="1" t="s">
        <v>478</v>
      </c>
      <c r="C87" s="4">
        <v>0</v>
      </c>
      <c r="D87" s="4">
        <v>0</v>
      </c>
      <c r="E87" s="4">
        <v>0</v>
      </c>
    </row>
    <row r="88" spans="1:5">
      <c r="A88" s="2" t="s">
        <v>153</v>
      </c>
      <c r="B88" s="1" t="s">
        <v>479</v>
      </c>
      <c r="C88" s="4">
        <v>0</v>
      </c>
      <c r="D88" s="4">
        <v>0</v>
      </c>
      <c r="E88" s="4">
        <v>0</v>
      </c>
    </row>
    <row r="89" spans="1:5">
      <c r="A89" s="2" t="s">
        <v>154</v>
      </c>
      <c r="B89" s="1" t="s">
        <v>480</v>
      </c>
      <c r="C89" s="4">
        <v>0</v>
      </c>
      <c r="D89" s="4">
        <v>0</v>
      </c>
      <c r="E89" s="4">
        <v>0</v>
      </c>
    </row>
    <row r="90" spans="1:5">
      <c r="A90" s="2" t="s">
        <v>155</v>
      </c>
      <c r="B90" s="1" t="s">
        <v>481</v>
      </c>
      <c r="C90" s="4">
        <v>0</v>
      </c>
      <c r="D90" s="4">
        <v>0</v>
      </c>
      <c r="E90" s="4">
        <v>0</v>
      </c>
    </row>
    <row r="91" spans="1:5">
      <c r="A91" s="2" t="s">
        <v>156</v>
      </c>
      <c r="B91" s="1" t="s">
        <v>482</v>
      </c>
      <c r="C91" s="4">
        <v>0</v>
      </c>
      <c r="D91" s="4">
        <v>0</v>
      </c>
      <c r="E91" s="4">
        <v>0</v>
      </c>
    </row>
    <row r="92" spans="1:5">
      <c r="A92" s="2" t="s">
        <v>157</v>
      </c>
      <c r="B92" s="1" t="s">
        <v>483</v>
      </c>
      <c r="C92" s="4">
        <v>0</v>
      </c>
      <c r="D92" s="4">
        <v>0</v>
      </c>
      <c r="E92" s="4">
        <v>0</v>
      </c>
    </row>
    <row r="93" spans="1:5">
      <c r="A93" s="2" t="s">
        <v>158</v>
      </c>
      <c r="B93" s="1" t="s">
        <v>484</v>
      </c>
      <c r="C93" s="4">
        <v>0</v>
      </c>
      <c r="D93" s="4">
        <v>0</v>
      </c>
      <c r="E93" s="4">
        <v>0</v>
      </c>
    </row>
    <row r="94" spans="1:5">
      <c r="A94" s="2" t="s">
        <v>159</v>
      </c>
      <c r="B94" s="1" t="s">
        <v>485</v>
      </c>
      <c r="C94" s="4">
        <v>0</v>
      </c>
      <c r="D94" s="4">
        <v>0</v>
      </c>
      <c r="E94" s="4">
        <v>0</v>
      </c>
    </row>
    <row r="95" spans="1:5">
      <c r="A95" s="2" t="s">
        <v>161</v>
      </c>
      <c r="B95" s="1" t="s">
        <v>486</v>
      </c>
      <c r="C95" s="4">
        <v>0</v>
      </c>
      <c r="D95" s="4">
        <v>0</v>
      </c>
      <c r="E95" s="4">
        <v>0</v>
      </c>
    </row>
    <row r="96" spans="1:5">
      <c r="A96" s="5" t="s">
        <v>163</v>
      </c>
      <c r="B96" s="6" t="s">
        <v>487</v>
      </c>
      <c r="C96" s="7">
        <v>0</v>
      </c>
      <c r="D96" s="7">
        <v>0</v>
      </c>
      <c r="E96" s="7">
        <v>0</v>
      </c>
    </row>
    <row r="97" spans="1:5">
      <c r="A97" s="2" t="s">
        <v>165</v>
      </c>
      <c r="B97" s="1" t="s">
        <v>488</v>
      </c>
      <c r="C97" s="4">
        <v>0</v>
      </c>
      <c r="D97" s="4">
        <v>0</v>
      </c>
      <c r="E97" s="4">
        <v>0</v>
      </c>
    </row>
    <row r="98" spans="1:5">
      <c r="A98" s="2" t="s">
        <v>167</v>
      </c>
      <c r="B98" s="1" t="s">
        <v>489</v>
      </c>
      <c r="C98" s="4">
        <v>0</v>
      </c>
      <c r="D98" s="4">
        <v>0</v>
      </c>
      <c r="E98" s="4">
        <v>0</v>
      </c>
    </row>
    <row r="99" spans="1:5" ht="25.5">
      <c r="A99" s="2" t="s">
        <v>169</v>
      </c>
      <c r="B99" s="1" t="s">
        <v>490</v>
      </c>
      <c r="C99" s="4">
        <v>0</v>
      </c>
      <c r="D99" s="4">
        <v>0</v>
      </c>
      <c r="E99" s="4">
        <v>0</v>
      </c>
    </row>
    <row r="100" spans="1:5">
      <c r="A100" s="2" t="s">
        <v>171</v>
      </c>
      <c r="B100" s="1" t="s">
        <v>491</v>
      </c>
      <c r="C100" s="4">
        <v>0</v>
      </c>
      <c r="D100" s="4">
        <v>0</v>
      </c>
      <c r="E100" s="4">
        <v>0</v>
      </c>
    </row>
    <row r="101" spans="1:5">
      <c r="A101" s="2" t="s">
        <v>173</v>
      </c>
      <c r="B101" s="1" t="s">
        <v>492</v>
      </c>
      <c r="C101" s="4">
        <v>0</v>
      </c>
      <c r="D101" s="4">
        <v>0</v>
      </c>
      <c r="E101" s="4">
        <v>0</v>
      </c>
    </row>
    <row r="102" spans="1:5">
      <c r="A102" s="2" t="s">
        <v>175</v>
      </c>
      <c r="B102" s="1" t="s">
        <v>493</v>
      </c>
      <c r="C102" s="4">
        <v>0</v>
      </c>
      <c r="D102" s="4">
        <v>0</v>
      </c>
      <c r="E102" s="4">
        <v>0</v>
      </c>
    </row>
    <row r="103" spans="1:5">
      <c r="A103" s="2" t="s">
        <v>177</v>
      </c>
      <c r="B103" s="1" t="s">
        <v>494</v>
      </c>
      <c r="C103" s="4">
        <v>0</v>
      </c>
      <c r="D103" s="4">
        <v>0</v>
      </c>
      <c r="E103" s="4">
        <v>0</v>
      </c>
    </row>
    <row r="104" spans="1:5">
      <c r="A104" s="2" t="s">
        <v>179</v>
      </c>
      <c r="B104" s="1" t="s">
        <v>495</v>
      </c>
      <c r="C104" s="4">
        <v>0</v>
      </c>
      <c r="D104" s="4">
        <v>0</v>
      </c>
      <c r="E104" s="4">
        <v>0</v>
      </c>
    </row>
    <row r="105" spans="1:5">
      <c r="A105" s="2" t="s">
        <v>181</v>
      </c>
      <c r="B105" s="1" t="s">
        <v>496</v>
      </c>
      <c r="C105" s="4">
        <v>0</v>
      </c>
      <c r="D105" s="4">
        <v>0</v>
      </c>
      <c r="E105" s="4">
        <v>0</v>
      </c>
    </row>
    <row r="106" spans="1:5">
      <c r="A106" s="2" t="s">
        <v>183</v>
      </c>
      <c r="B106" s="1" t="s">
        <v>497</v>
      </c>
      <c r="C106" s="4">
        <v>0</v>
      </c>
      <c r="D106" s="4">
        <v>0</v>
      </c>
      <c r="E106" s="4">
        <v>0</v>
      </c>
    </row>
    <row r="107" spans="1:5">
      <c r="A107" s="2" t="s">
        <v>185</v>
      </c>
      <c r="B107" s="1" t="s">
        <v>498</v>
      </c>
      <c r="C107" s="4">
        <v>0</v>
      </c>
      <c r="D107" s="4">
        <v>0</v>
      </c>
      <c r="E107" s="4">
        <v>0</v>
      </c>
    </row>
    <row r="108" spans="1:5">
      <c r="A108" s="2" t="s">
        <v>186</v>
      </c>
      <c r="B108" s="1" t="s">
        <v>499</v>
      </c>
      <c r="C108" s="4">
        <v>0</v>
      </c>
      <c r="D108" s="4">
        <v>0</v>
      </c>
      <c r="E108" s="4">
        <v>0</v>
      </c>
    </row>
    <row r="109" spans="1:5">
      <c r="A109" s="2" t="s">
        <v>187</v>
      </c>
      <c r="B109" s="1" t="s">
        <v>500</v>
      </c>
      <c r="C109" s="4">
        <v>0</v>
      </c>
      <c r="D109" s="4">
        <v>0</v>
      </c>
      <c r="E109" s="4">
        <v>0</v>
      </c>
    </row>
    <row r="110" spans="1:5">
      <c r="A110" s="2" t="s">
        <v>188</v>
      </c>
      <c r="B110" s="1" t="s">
        <v>501</v>
      </c>
      <c r="C110" s="4">
        <v>0</v>
      </c>
      <c r="D110" s="4">
        <v>0</v>
      </c>
      <c r="E110" s="4">
        <v>0</v>
      </c>
    </row>
    <row r="111" spans="1:5">
      <c r="A111" s="2" t="s">
        <v>189</v>
      </c>
      <c r="B111" s="1" t="s">
        <v>502</v>
      </c>
      <c r="C111" s="4">
        <v>0</v>
      </c>
      <c r="D111" s="4">
        <v>0</v>
      </c>
      <c r="E111" s="4">
        <v>0</v>
      </c>
    </row>
    <row r="112" spans="1:5">
      <c r="A112" s="2" t="s">
        <v>190</v>
      </c>
      <c r="B112" s="1" t="s">
        <v>503</v>
      </c>
      <c r="C112" s="86">
        <v>5727</v>
      </c>
      <c r="D112" s="86">
        <v>5783</v>
      </c>
      <c r="E112" s="86">
        <v>5779</v>
      </c>
    </row>
    <row r="113" spans="1:5">
      <c r="A113" s="2" t="s">
        <v>191</v>
      </c>
      <c r="B113" s="1" t="s">
        <v>504</v>
      </c>
      <c r="C113" s="4"/>
      <c r="D113" s="4">
        <v>0</v>
      </c>
      <c r="E113" s="4">
        <v>581</v>
      </c>
    </row>
    <row r="114" spans="1:5">
      <c r="A114" s="2" t="s">
        <v>192</v>
      </c>
      <c r="B114" s="1" t="s">
        <v>505</v>
      </c>
      <c r="C114" s="4"/>
      <c r="D114" s="4">
        <v>0</v>
      </c>
      <c r="E114" s="4">
        <v>0</v>
      </c>
    </row>
    <row r="115" spans="1:5">
      <c r="A115" s="2" t="s">
        <v>193</v>
      </c>
      <c r="B115" s="1" t="s">
        <v>506</v>
      </c>
      <c r="C115" s="4"/>
      <c r="D115" s="4">
        <v>0</v>
      </c>
      <c r="E115" s="4">
        <v>5198</v>
      </c>
    </row>
    <row r="116" spans="1:5">
      <c r="A116" s="2" t="s">
        <v>194</v>
      </c>
      <c r="B116" s="1" t="s">
        <v>507</v>
      </c>
      <c r="C116" s="4">
        <v>0</v>
      </c>
      <c r="D116" s="4">
        <v>0</v>
      </c>
      <c r="E116" s="4">
        <v>0</v>
      </c>
    </row>
    <row r="117" spans="1:5">
      <c r="A117" s="2" t="s">
        <v>195</v>
      </c>
      <c r="B117" s="1" t="s">
        <v>508</v>
      </c>
      <c r="C117" s="4">
        <v>0</v>
      </c>
      <c r="D117" s="4">
        <v>0</v>
      </c>
      <c r="E117" s="4">
        <v>0</v>
      </c>
    </row>
    <row r="118" spans="1:5">
      <c r="A118" s="2" t="s">
        <v>196</v>
      </c>
      <c r="B118" s="1" t="s">
        <v>509</v>
      </c>
      <c r="C118" s="4">
        <v>0</v>
      </c>
      <c r="D118" s="4">
        <v>0</v>
      </c>
      <c r="E118" s="4">
        <v>0</v>
      </c>
    </row>
    <row r="119" spans="1:5">
      <c r="A119" s="2" t="s">
        <v>197</v>
      </c>
      <c r="B119" s="1" t="s">
        <v>510</v>
      </c>
      <c r="C119" s="4">
        <v>0</v>
      </c>
      <c r="D119" s="4">
        <v>0</v>
      </c>
      <c r="E119" s="4">
        <v>0</v>
      </c>
    </row>
    <row r="120" spans="1:5">
      <c r="A120" s="2" t="s">
        <v>198</v>
      </c>
      <c r="B120" s="1" t="s">
        <v>511</v>
      </c>
      <c r="C120" s="86">
        <v>22855</v>
      </c>
      <c r="D120" s="86">
        <v>23430</v>
      </c>
      <c r="E120" s="86">
        <v>23956</v>
      </c>
    </row>
    <row r="121" spans="1:5">
      <c r="A121" s="2" t="s">
        <v>199</v>
      </c>
      <c r="B121" s="1" t="s">
        <v>512</v>
      </c>
      <c r="C121" s="4">
        <v>0</v>
      </c>
      <c r="D121" s="4">
        <v>0</v>
      </c>
      <c r="E121" s="4">
        <v>0</v>
      </c>
    </row>
    <row r="122" spans="1:5">
      <c r="A122" s="2" t="s">
        <v>200</v>
      </c>
      <c r="B122" s="1" t="s">
        <v>513</v>
      </c>
      <c r="C122" s="4">
        <v>0</v>
      </c>
      <c r="D122" s="4">
        <v>0</v>
      </c>
      <c r="E122" s="4">
        <v>0</v>
      </c>
    </row>
    <row r="123" spans="1:5">
      <c r="A123" s="2" t="s">
        <v>202</v>
      </c>
      <c r="B123" s="1" t="s">
        <v>514</v>
      </c>
      <c r="C123" s="4">
        <v>0</v>
      </c>
      <c r="D123" s="4">
        <v>0</v>
      </c>
      <c r="E123" s="4">
        <v>0</v>
      </c>
    </row>
    <row r="124" spans="1:5">
      <c r="A124" s="2" t="s">
        <v>204</v>
      </c>
      <c r="B124" s="1" t="s">
        <v>515</v>
      </c>
      <c r="C124" s="4">
        <v>0</v>
      </c>
      <c r="D124" s="4">
        <v>0</v>
      </c>
      <c r="E124" s="4">
        <v>0</v>
      </c>
    </row>
    <row r="125" spans="1:5">
      <c r="A125" s="2" t="s">
        <v>205</v>
      </c>
      <c r="B125" s="1" t="s">
        <v>516</v>
      </c>
      <c r="C125" s="4">
        <v>0</v>
      </c>
      <c r="D125" s="4">
        <v>0</v>
      </c>
      <c r="E125" s="4">
        <v>0</v>
      </c>
    </row>
    <row r="126" spans="1:5">
      <c r="A126" s="2" t="s">
        <v>206</v>
      </c>
      <c r="B126" s="1" t="s">
        <v>517</v>
      </c>
      <c r="C126" s="4">
        <v>0</v>
      </c>
      <c r="D126" s="4">
        <v>0</v>
      </c>
      <c r="E126" s="4">
        <v>0</v>
      </c>
    </row>
    <row r="127" spans="1:5" ht="25.5">
      <c r="A127" s="2" t="s">
        <v>207</v>
      </c>
      <c r="B127" s="1" t="s">
        <v>518</v>
      </c>
      <c r="C127" s="4">
        <v>22855</v>
      </c>
      <c r="D127" s="4">
        <v>23430</v>
      </c>
      <c r="E127" s="4">
        <v>23956</v>
      </c>
    </row>
    <row r="128" spans="1:5">
      <c r="A128" s="2" t="s">
        <v>208</v>
      </c>
      <c r="B128" s="1" t="s">
        <v>519</v>
      </c>
      <c r="C128" s="4">
        <v>0</v>
      </c>
      <c r="D128" s="4">
        <v>0</v>
      </c>
      <c r="E128" s="4">
        <v>0</v>
      </c>
    </row>
    <row r="129" spans="1:5">
      <c r="A129" s="2" t="s">
        <v>210</v>
      </c>
      <c r="B129" s="1" t="s">
        <v>520</v>
      </c>
      <c r="C129" s="4">
        <v>0</v>
      </c>
      <c r="D129" s="4">
        <v>0</v>
      </c>
      <c r="E129" s="4">
        <v>0</v>
      </c>
    </row>
    <row r="130" spans="1:5">
      <c r="A130" s="2" t="s">
        <v>212</v>
      </c>
      <c r="B130" s="1" t="s">
        <v>521</v>
      </c>
      <c r="C130" s="4">
        <v>0</v>
      </c>
      <c r="D130" s="4">
        <v>0</v>
      </c>
      <c r="E130" s="4">
        <v>0</v>
      </c>
    </row>
    <row r="131" spans="1:5" ht="25.5">
      <c r="A131" s="2" t="s">
        <v>214</v>
      </c>
      <c r="B131" s="1" t="s">
        <v>522</v>
      </c>
      <c r="C131" s="4">
        <v>0</v>
      </c>
      <c r="D131" s="4">
        <v>0</v>
      </c>
      <c r="E131" s="4">
        <v>0</v>
      </c>
    </row>
    <row r="132" spans="1:5" ht="25.5">
      <c r="A132" s="2" t="s">
        <v>216</v>
      </c>
      <c r="B132" s="1" t="s">
        <v>523</v>
      </c>
      <c r="C132" s="4">
        <v>0</v>
      </c>
      <c r="D132" s="4">
        <v>0</v>
      </c>
      <c r="E132" s="4">
        <v>0</v>
      </c>
    </row>
    <row r="133" spans="1:5">
      <c r="A133" s="2" t="s">
        <v>218</v>
      </c>
      <c r="B133" s="1" t="s">
        <v>524</v>
      </c>
      <c r="C133" s="4">
        <v>0</v>
      </c>
      <c r="D133" s="4">
        <v>0</v>
      </c>
      <c r="E133" s="4">
        <v>0</v>
      </c>
    </row>
    <row r="134" spans="1:5" ht="25.5">
      <c r="A134" s="2" t="s">
        <v>220</v>
      </c>
      <c r="B134" s="1" t="s">
        <v>525</v>
      </c>
      <c r="C134" s="4">
        <v>0</v>
      </c>
      <c r="D134" s="4">
        <v>0</v>
      </c>
      <c r="E134" s="4">
        <v>0</v>
      </c>
    </row>
    <row r="135" spans="1:5" ht="25.5">
      <c r="A135" s="2" t="s">
        <v>221</v>
      </c>
      <c r="B135" s="1" t="s">
        <v>526</v>
      </c>
      <c r="C135" s="4">
        <v>0</v>
      </c>
      <c r="D135" s="4">
        <v>0</v>
      </c>
      <c r="E135" s="4">
        <v>0</v>
      </c>
    </row>
    <row r="136" spans="1:5">
      <c r="A136" s="2" t="s">
        <v>222</v>
      </c>
      <c r="B136" s="1" t="s">
        <v>527</v>
      </c>
      <c r="C136" s="4">
        <v>0</v>
      </c>
      <c r="D136" s="4">
        <v>0</v>
      </c>
      <c r="E136" s="4">
        <v>0</v>
      </c>
    </row>
    <row r="137" spans="1:5">
      <c r="A137" s="2" t="s">
        <v>223</v>
      </c>
      <c r="B137" s="1" t="s">
        <v>528</v>
      </c>
      <c r="C137" s="4">
        <v>0</v>
      </c>
      <c r="D137" s="4">
        <v>0</v>
      </c>
      <c r="E137" s="4">
        <v>0</v>
      </c>
    </row>
    <row r="138" spans="1:5">
      <c r="A138" s="2" t="s">
        <v>224</v>
      </c>
      <c r="B138" s="1" t="s">
        <v>529</v>
      </c>
      <c r="C138" s="4">
        <v>0</v>
      </c>
      <c r="D138" s="4">
        <v>0</v>
      </c>
      <c r="E138" s="4">
        <v>0</v>
      </c>
    </row>
    <row r="139" spans="1:5">
      <c r="A139" s="2" t="s">
        <v>225</v>
      </c>
      <c r="B139" s="1" t="s">
        <v>530</v>
      </c>
      <c r="C139" s="4">
        <v>0</v>
      </c>
      <c r="D139" s="4">
        <v>0</v>
      </c>
      <c r="E139" s="4">
        <v>0</v>
      </c>
    </row>
    <row r="140" spans="1:5">
      <c r="A140" s="2" t="s">
        <v>226</v>
      </c>
      <c r="B140" s="1" t="s">
        <v>531</v>
      </c>
      <c r="C140" s="4">
        <v>0</v>
      </c>
      <c r="D140" s="4">
        <v>0</v>
      </c>
      <c r="E140" s="4">
        <v>0</v>
      </c>
    </row>
    <row r="141" spans="1:5">
      <c r="A141" s="2" t="s">
        <v>227</v>
      </c>
      <c r="B141" s="1" t="s">
        <v>532</v>
      </c>
      <c r="C141" s="4">
        <v>0</v>
      </c>
      <c r="D141" s="4">
        <v>0</v>
      </c>
      <c r="E141" s="4">
        <v>0</v>
      </c>
    </row>
    <row r="142" spans="1:5">
      <c r="A142" s="2" t="s">
        <v>228</v>
      </c>
      <c r="B142" s="1" t="s">
        <v>533</v>
      </c>
      <c r="C142" s="4">
        <v>0</v>
      </c>
      <c r="D142" s="4">
        <v>0</v>
      </c>
      <c r="E142" s="4">
        <v>0</v>
      </c>
    </row>
    <row r="143" spans="1:5">
      <c r="A143" s="2" t="s">
        <v>229</v>
      </c>
      <c r="B143" s="1" t="s">
        <v>534</v>
      </c>
      <c r="C143" s="4">
        <v>0</v>
      </c>
      <c r="D143" s="4">
        <v>0</v>
      </c>
      <c r="E143" s="4">
        <v>0</v>
      </c>
    </row>
    <row r="144" spans="1:5">
      <c r="A144" s="2" t="s">
        <v>230</v>
      </c>
      <c r="B144" s="1" t="s">
        <v>535</v>
      </c>
      <c r="C144" s="4">
        <v>0</v>
      </c>
      <c r="D144" s="4">
        <v>0</v>
      </c>
      <c r="E144" s="4">
        <v>0</v>
      </c>
    </row>
    <row r="145" spans="1:5">
      <c r="A145" s="2" t="s">
        <v>231</v>
      </c>
      <c r="B145" s="1" t="s">
        <v>536</v>
      </c>
      <c r="C145" s="4">
        <v>0</v>
      </c>
      <c r="D145" s="4">
        <v>0</v>
      </c>
      <c r="E145" s="4">
        <v>0</v>
      </c>
    </row>
    <row r="146" spans="1:5">
      <c r="A146" s="2" t="s">
        <v>232</v>
      </c>
      <c r="B146" s="1" t="s">
        <v>537</v>
      </c>
      <c r="C146" s="86">
        <v>5000</v>
      </c>
      <c r="D146" s="86">
        <v>5000</v>
      </c>
      <c r="E146" s="86">
        <v>5968</v>
      </c>
    </row>
    <row r="147" spans="1:5">
      <c r="A147" s="2" t="s">
        <v>234</v>
      </c>
      <c r="B147" s="1" t="s">
        <v>538</v>
      </c>
      <c r="C147" s="4">
        <v>0</v>
      </c>
      <c r="D147" s="4">
        <v>0</v>
      </c>
      <c r="E147" s="4">
        <v>0</v>
      </c>
    </row>
    <row r="148" spans="1:5">
      <c r="A148" s="2" t="s">
        <v>235</v>
      </c>
      <c r="B148" s="1" t="s">
        <v>539</v>
      </c>
      <c r="C148" s="4">
        <v>5000</v>
      </c>
      <c r="D148" s="4">
        <v>5000</v>
      </c>
      <c r="E148" s="4">
        <v>5968</v>
      </c>
    </row>
    <row r="149" spans="1:5">
      <c r="A149" s="2" t="s">
        <v>236</v>
      </c>
      <c r="B149" s="1" t="s">
        <v>540</v>
      </c>
      <c r="C149" s="4">
        <v>0</v>
      </c>
      <c r="D149" s="4">
        <v>0</v>
      </c>
      <c r="E149" s="4">
        <v>0</v>
      </c>
    </row>
    <row r="150" spans="1:5">
      <c r="A150" s="2" t="s">
        <v>237</v>
      </c>
      <c r="B150" s="1" t="s">
        <v>541</v>
      </c>
      <c r="C150" s="4">
        <v>0</v>
      </c>
      <c r="D150" s="4">
        <v>0</v>
      </c>
      <c r="E150" s="4">
        <v>0</v>
      </c>
    </row>
    <row r="151" spans="1:5">
      <c r="A151" s="2" t="s">
        <v>238</v>
      </c>
      <c r="B151" s="1" t="s">
        <v>542</v>
      </c>
      <c r="C151" s="4">
        <v>0</v>
      </c>
      <c r="D151" s="4">
        <v>0</v>
      </c>
      <c r="E151" s="4">
        <v>0</v>
      </c>
    </row>
    <row r="152" spans="1:5">
      <c r="A152" s="2" t="s">
        <v>239</v>
      </c>
      <c r="B152" s="1" t="s">
        <v>543</v>
      </c>
      <c r="C152" s="4">
        <v>0</v>
      </c>
      <c r="D152" s="4">
        <v>0</v>
      </c>
      <c r="E152" s="4">
        <v>0</v>
      </c>
    </row>
    <row r="153" spans="1:5">
      <c r="A153" s="2" t="s">
        <v>240</v>
      </c>
      <c r="B153" s="1" t="s">
        <v>544</v>
      </c>
      <c r="C153" s="4">
        <v>0</v>
      </c>
      <c r="D153" s="4">
        <v>0</v>
      </c>
      <c r="E153" s="4">
        <v>0</v>
      </c>
    </row>
    <row r="154" spans="1:5" ht="25.5">
      <c r="A154" s="2" t="s">
        <v>241</v>
      </c>
      <c r="B154" s="1" t="s">
        <v>545</v>
      </c>
      <c r="C154" s="4">
        <v>0</v>
      </c>
      <c r="D154" s="4">
        <v>0</v>
      </c>
      <c r="E154" s="4">
        <v>0</v>
      </c>
    </row>
    <row r="155" spans="1:5">
      <c r="A155" s="2" t="s">
        <v>243</v>
      </c>
      <c r="B155" s="1" t="s">
        <v>546</v>
      </c>
      <c r="C155" s="4">
        <v>0</v>
      </c>
      <c r="D155" s="4">
        <v>0</v>
      </c>
      <c r="E155" s="4">
        <v>0</v>
      </c>
    </row>
    <row r="156" spans="1:5">
      <c r="A156" s="2" t="s">
        <v>245</v>
      </c>
      <c r="B156" s="1" t="s">
        <v>547</v>
      </c>
      <c r="C156" s="4">
        <v>0</v>
      </c>
      <c r="D156" s="4">
        <v>0</v>
      </c>
      <c r="E156" s="4">
        <v>0</v>
      </c>
    </row>
    <row r="157" spans="1:5">
      <c r="A157" s="2" t="s">
        <v>247</v>
      </c>
      <c r="B157" s="1" t="s">
        <v>548</v>
      </c>
      <c r="C157" s="4">
        <v>0</v>
      </c>
      <c r="D157" s="4">
        <v>0</v>
      </c>
      <c r="E157" s="4">
        <v>0</v>
      </c>
    </row>
    <row r="158" spans="1:5">
      <c r="A158" s="2" t="s">
        <v>249</v>
      </c>
      <c r="B158" s="1" t="s">
        <v>549</v>
      </c>
      <c r="C158" s="4">
        <v>0</v>
      </c>
      <c r="D158" s="4">
        <v>0</v>
      </c>
      <c r="E158" s="4">
        <v>0</v>
      </c>
    </row>
    <row r="159" spans="1:5">
      <c r="A159" s="2" t="s">
        <v>250</v>
      </c>
      <c r="B159" s="1" t="s">
        <v>550</v>
      </c>
      <c r="C159" s="4">
        <v>0</v>
      </c>
      <c r="D159" s="4">
        <v>0</v>
      </c>
      <c r="E159" s="4">
        <v>0</v>
      </c>
    </row>
    <row r="160" spans="1:5">
      <c r="A160" s="2" t="s">
        <v>251</v>
      </c>
      <c r="B160" s="1" t="s">
        <v>551</v>
      </c>
      <c r="C160" s="4">
        <v>0</v>
      </c>
      <c r="D160" s="4">
        <v>0</v>
      </c>
      <c r="E160" s="4">
        <v>0</v>
      </c>
    </row>
    <row r="161" spans="1:5">
      <c r="A161" s="2" t="s">
        <v>252</v>
      </c>
      <c r="B161" s="1" t="s">
        <v>552</v>
      </c>
      <c r="C161" s="4">
        <v>0</v>
      </c>
      <c r="D161" s="4">
        <v>0</v>
      </c>
      <c r="E161" s="4">
        <v>0</v>
      </c>
    </row>
    <row r="162" spans="1:5">
      <c r="A162" s="2" t="s">
        <v>253</v>
      </c>
      <c r="B162" s="1" t="s">
        <v>553</v>
      </c>
      <c r="C162" s="4">
        <v>0</v>
      </c>
      <c r="D162" s="4">
        <v>0</v>
      </c>
      <c r="E162" s="4">
        <v>0</v>
      </c>
    </row>
    <row r="163" spans="1:5">
      <c r="A163" s="2" t="s">
        <v>254</v>
      </c>
      <c r="B163" s="1" t="s">
        <v>554</v>
      </c>
      <c r="C163" s="4">
        <v>0</v>
      </c>
      <c r="D163" s="4">
        <v>0</v>
      </c>
      <c r="E163" s="4">
        <v>0</v>
      </c>
    </row>
    <row r="164" spans="1:5">
      <c r="A164" s="2" t="s">
        <v>255</v>
      </c>
      <c r="B164" s="1" t="s">
        <v>555</v>
      </c>
      <c r="C164" s="4">
        <v>0</v>
      </c>
      <c r="D164" s="4">
        <v>0</v>
      </c>
      <c r="E164" s="4">
        <v>0</v>
      </c>
    </row>
    <row r="165" spans="1:5">
      <c r="A165" s="2" t="s">
        <v>257</v>
      </c>
      <c r="B165" s="1" t="s">
        <v>556</v>
      </c>
      <c r="C165" s="4">
        <v>0</v>
      </c>
      <c r="D165" s="4">
        <v>0</v>
      </c>
      <c r="E165" s="4">
        <v>0</v>
      </c>
    </row>
    <row r="166" spans="1:5">
      <c r="A166" s="2" t="s">
        <v>259</v>
      </c>
      <c r="B166" s="1" t="s">
        <v>557</v>
      </c>
      <c r="C166" s="4">
        <v>0</v>
      </c>
      <c r="D166" s="4">
        <v>0</v>
      </c>
      <c r="E166" s="4">
        <v>0</v>
      </c>
    </row>
    <row r="167" spans="1:5">
      <c r="A167" s="2" t="s">
        <v>261</v>
      </c>
      <c r="B167" s="1" t="s">
        <v>558</v>
      </c>
      <c r="C167" s="4">
        <v>0</v>
      </c>
      <c r="D167" s="4">
        <v>0</v>
      </c>
      <c r="E167" s="4">
        <v>0</v>
      </c>
    </row>
    <row r="168" spans="1:5">
      <c r="A168" s="5" t="s">
        <v>263</v>
      </c>
      <c r="B168" s="6" t="s">
        <v>559</v>
      </c>
      <c r="C168" s="7">
        <f>SUM(C120,C146)</f>
        <v>27855</v>
      </c>
      <c r="D168" s="7">
        <f>SUM(D120,D146)</f>
        <v>28430</v>
      </c>
      <c r="E168" s="7">
        <f>SUM(E120,E146)</f>
        <v>29924</v>
      </c>
    </row>
    <row r="169" spans="1:5">
      <c r="A169" s="2" t="s">
        <v>264</v>
      </c>
      <c r="B169" s="1" t="s">
        <v>560</v>
      </c>
      <c r="C169" s="4">
        <v>200</v>
      </c>
      <c r="D169" s="4">
        <v>231</v>
      </c>
      <c r="E169" s="4">
        <v>460</v>
      </c>
    </row>
    <row r="170" spans="1:5">
      <c r="A170" s="2" t="s">
        <v>265</v>
      </c>
      <c r="B170" s="1" t="s">
        <v>561</v>
      </c>
      <c r="C170" s="4">
        <v>0</v>
      </c>
      <c r="D170" s="4">
        <v>0</v>
      </c>
      <c r="E170" s="4">
        <v>0</v>
      </c>
    </row>
    <row r="171" spans="1:5">
      <c r="A171" s="2" t="s">
        <v>266</v>
      </c>
      <c r="B171" s="1" t="s">
        <v>562</v>
      </c>
      <c r="C171" s="4">
        <v>0</v>
      </c>
      <c r="D171" s="4">
        <v>0</v>
      </c>
      <c r="E171" s="4">
        <v>0</v>
      </c>
    </row>
    <row r="172" spans="1:5">
      <c r="A172" s="2" t="s">
        <v>267</v>
      </c>
      <c r="B172" s="1" t="s">
        <v>563</v>
      </c>
      <c r="C172" s="4">
        <v>0</v>
      </c>
      <c r="D172" s="4">
        <v>0</v>
      </c>
      <c r="E172" s="4">
        <v>0</v>
      </c>
    </row>
    <row r="173" spans="1:5">
      <c r="A173" s="2" t="s">
        <v>268</v>
      </c>
      <c r="B173" s="1" t="s">
        <v>564</v>
      </c>
      <c r="C173" s="4">
        <v>0</v>
      </c>
      <c r="D173" s="4">
        <v>0</v>
      </c>
      <c r="E173" s="4">
        <v>0</v>
      </c>
    </row>
    <row r="174" spans="1:5">
      <c r="A174" s="2" t="s">
        <v>269</v>
      </c>
      <c r="B174" s="1" t="s">
        <v>565</v>
      </c>
      <c r="C174" s="4">
        <v>0</v>
      </c>
      <c r="D174" s="4">
        <v>0</v>
      </c>
      <c r="E174" s="4">
        <v>0</v>
      </c>
    </row>
    <row r="175" spans="1:5" ht="25.5">
      <c r="A175" s="2" t="s">
        <v>270</v>
      </c>
      <c r="B175" s="1" t="s">
        <v>566</v>
      </c>
      <c r="C175" s="4">
        <v>0</v>
      </c>
      <c r="D175" s="4">
        <v>0</v>
      </c>
      <c r="E175" s="4">
        <v>0</v>
      </c>
    </row>
    <row r="176" spans="1:5">
      <c r="A176" s="2" t="s">
        <v>271</v>
      </c>
      <c r="B176" s="1" t="s">
        <v>567</v>
      </c>
      <c r="C176" s="4">
        <v>0</v>
      </c>
      <c r="D176" s="4">
        <v>0</v>
      </c>
      <c r="E176" s="4">
        <v>0</v>
      </c>
    </row>
    <row r="177" spans="1:5">
      <c r="A177" s="2" t="s">
        <v>272</v>
      </c>
      <c r="B177" s="1" t="s">
        <v>568</v>
      </c>
      <c r="C177" s="4">
        <v>0</v>
      </c>
      <c r="D177" s="4">
        <v>0</v>
      </c>
      <c r="E177" s="4">
        <v>0</v>
      </c>
    </row>
    <row r="178" spans="1:5">
      <c r="A178" s="2" t="s">
        <v>273</v>
      </c>
      <c r="B178" s="1" t="s">
        <v>569</v>
      </c>
      <c r="C178" s="4">
        <v>0</v>
      </c>
      <c r="D178" s="4">
        <v>0</v>
      </c>
      <c r="E178" s="4">
        <v>0</v>
      </c>
    </row>
    <row r="179" spans="1:5">
      <c r="A179" s="2" t="s">
        <v>274</v>
      </c>
      <c r="B179" s="1" t="s">
        <v>570</v>
      </c>
      <c r="C179" s="4">
        <v>0</v>
      </c>
      <c r="D179" s="4">
        <v>0</v>
      </c>
      <c r="E179" s="4">
        <v>0</v>
      </c>
    </row>
    <row r="180" spans="1:5" ht="25.5">
      <c r="A180" s="2" t="s">
        <v>275</v>
      </c>
      <c r="B180" s="1" t="s">
        <v>571</v>
      </c>
      <c r="C180" s="4">
        <v>0</v>
      </c>
      <c r="D180" s="4">
        <v>0</v>
      </c>
      <c r="E180" s="4">
        <v>0</v>
      </c>
    </row>
    <row r="181" spans="1:5">
      <c r="A181" s="2" t="s">
        <v>276</v>
      </c>
      <c r="B181" s="1" t="s">
        <v>572</v>
      </c>
      <c r="C181" s="4">
        <v>0</v>
      </c>
      <c r="D181" s="4">
        <v>0</v>
      </c>
      <c r="E181" s="4">
        <v>0</v>
      </c>
    </row>
    <row r="182" spans="1:5">
      <c r="A182" s="5" t="s">
        <v>277</v>
      </c>
      <c r="B182" s="6" t="s">
        <v>573</v>
      </c>
      <c r="C182" s="7">
        <f>SUM(C169,C168,C112)</f>
        <v>33782</v>
      </c>
      <c r="D182" s="7">
        <f>SUM(D169,D168,D112)</f>
        <v>34444</v>
      </c>
      <c r="E182" s="7">
        <f>SUM(E169,E168,E112)</f>
        <v>36163</v>
      </c>
    </row>
    <row r="183" spans="1:5">
      <c r="A183" s="2" t="s">
        <v>278</v>
      </c>
      <c r="B183" s="1" t="s">
        <v>574</v>
      </c>
      <c r="C183" s="4">
        <v>0</v>
      </c>
      <c r="D183" s="4">
        <v>0</v>
      </c>
      <c r="E183" s="4">
        <v>0</v>
      </c>
    </row>
    <row r="184" spans="1:5">
      <c r="A184" s="2" t="s">
        <v>279</v>
      </c>
      <c r="B184" s="1" t="s">
        <v>575</v>
      </c>
      <c r="C184" s="4"/>
      <c r="D184" s="4">
        <v>0</v>
      </c>
      <c r="E184" s="4">
        <v>5809</v>
      </c>
    </row>
    <row r="185" spans="1:5">
      <c r="A185" s="2" t="s">
        <v>281</v>
      </c>
      <c r="B185" s="1" t="s">
        <v>576</v>
      </c>
      <c r="C185" s="4">
        <v>0</v>
      </c>
      <c r="D185" s="4">
        <v>0</v>
      </c>
      <c r="E185" s="4">
        <v>0</v>
      </c>
    </row>
    <row r="186" spans="1:5">
      <c r="A186" s="2" t="s">
        <v>283</v>
      </c>
      <c r="B186" s="1" t="s">
        <v>577</v>
      </c>
      <c r="C186" s="4">
        <v>0</v>
      </c>
      <c r="D186" s="4">
        <v>0</v>
      </c>
      <c r="E186" s="4">
        <v>0</v>
      </c>
    </row>
    <row r="187" spans="1:5">
      <c r="A187" s="2" t="s">
        <v>285</v>
      </c>
      <c r="B187" s="1" t="s">
        <v>578</v>
      </c>
      <c r="C187" s="4">
        <v>640</v>
      </c>
      <c r="D187" s="4">
        <v>640</v>
      </c>
      <c r="E187" s="4">
        <v>0</v>
      </c>
    </row>
    <row r="188" spans="1:5">
      <c r="A188" s="2" t="s">
        <v>287</v>
      </c>
      <c r="B188" s="1" t="s">
        <v>579</v>
      </c>
      <c r="C188" s="4">
        <v>0</v>
      </c>
      <c r="D188" s="4">
        <v>0</v>
      </c>
      <c r="E188" s="4">
        <v>0</v>
      </c>
    </row>
    <row r="189" spans="1:5">
      <c r="A189" s="2" t="s">
        <v>288</v>
      </c>
      <c r="B189" s="1" t="s">
        <v>580</v>
      </c>
      <c r="C189" s="4">
        <v>2409</v>
      </c>
      <c r="D189" s="4">
        <v>2410</v>
      </c>
      <c r="E189" s="4">
        <v>1824</v>
      </c>
    </row>
    <row r="190" spans="1:5">
      <c r="A190" s="2" t="s">
        <v>289</v>
      </c>
      <c r="B190" s="1" t="s">
        <v>581</v>
      </c>
      <c r="C190" s="4"/>
      <c r="D190" s="4">
        <v>0</v>
      </c>
      <c r="E190" s="4">
        <v>0</v>
      </c>
    </row>
    <row r="191" spans="1:5">
      <c r="A191" s="2" t="s">
        <v>290</v>
      </c>
      <c r="B191" s="1" t="s">
        <v>582</v>
      </c>
      <c r="C191" s="4">
        <v>0</v>
      </c>
      <c r="D191" s="4">
        <v>0</v>
      </c>
      <c r="E191" s="4">
        <v>0</v>
      </c>
    </row>
    <row r="192" spans="1:5">
      <c r="A192" s="2" t="s">
        <v>291</v>
      </c>
      <c r="B192" s="1" t="s">
        <v>583</v>
      </c>
      <c r="C192" s="4">
        <v>0</v>
      </c>
      <c r="D192" s="4">
        <v>0</v>
      </c>
      <c r="E192" s="4">
        <v>0</v>
      </c>
    </row>
    <row r="193" spans="1:5">
      <c r="A193" s="2" t="s">
        <v>292</v>
      </c>
      <c r="B193" s="1" t="s">
        <v>584</v>
      </c>
      <c r="C193" s="4">
        <v>0</v>
      </c>
      <c r="D193" s="4">
        <v>0</v>
      </c>
      <c r="E193" s="4">
        <v>0</v>
      </c>
    </row>
    <row r="194" spans="1:5">
      <c r="A194" s="2" t="s">
        <v>293</v>
      </c>
      <c r="B194" s="1" t="s">
        <v>585</v>
      </c>
      <c r="C194" s="4">
        <v>0</v>
      </c>
      <c r="D194" s="4">
        <v>0</v>
      </c>
      <c r="E194" s="4">
        <v>0</v>
      </c>
    </row>
    <row r="195" spans="1:5">
      <c r="A195" s="2" t="s">
        <v>294</v>
      </c>
      <c r="B195" s="1" t="s">
        <v>586</v>
      </c>
      <c r="C195" s="4">
        <v>0</v>
      </c>
      <c r="D195" s="4">
        <v>0</v>
      </c>
      <c r="E195" s="4">
        <v>0</v>
      </c>
    </row>
    <row r="196" spans="1:5">
      <c r="A196" s="2" t="s">
        <v>295</v>
      </c>
      <c r="B196" s="1" t="s">
        <v>587</v>
      </c>
      <c r="C196" s="4">
        <v>12047</v>
      </c>
      <c r="D196" s="4">
        <v>12047</v>
      </c>
      <c r="E196" s="4">
        <v>4168</v>
      </c>
    </row>
    <row r="197" spans="1:5">
      <c r="A197" s="2" t="s">
        <v>296</v>
      </c>
      <c r="B197" s="1" t="s">
        <v>588</v>
      </c>
      <c r="C197" s="4">
        <v>2876</v>
      </c>
      <c r="D197" s="4">
        <v>2875</v>
      </c>
      <c r="E197" s="4">
        <v>2789</v>
      </c>
    </row>
    <row r="198" spans="1:5">
      <c r="A198" s="2" t="s">
        <v>298</v>
      </c>
      <c r="B198" s="1" t="s">
        <v>589</v>
      </c>
      <c r="C198" s="4">
        <v>0</v>
      </c>
      <c r="D198" s="4">
        <v>0</v>
      </c>
      <c r="E198" s="4">
        <v>0</v>
      </c>
    </row>
    <row r="199" spans="1:5">
      <c r="A199" s="2" t="s">
        <v>300</v>
      </c>
      <c r="B199" s="1" t="s">
        <v>590</v>
      </c>
      <c r="C199" s="4">
        <v>400</v>
      </c>
      <c r="D199" s="4">
        <v>400</v>
      </c>
      <c r="E199" s="4">
        <v>626</v>
      </c>
    </row>
    <row r="200" spans="1:5">
      <c r="A200" s="2" t="s">
        <v>302</v>
      </c>
      <c r="B200" s="1" t="s">
        <v>591</v>
      </c>
      <c r="C200" s="4">
        <v>0</v>
      </c>
      <c r="D200" s="4">
        <v>0</v>
      </c>
      <c r="E200" s="4">
        <v>0</v>
      </c>
    </row>
    <row r="201" spans="1:5">
      <c r="A201" s="2" t="s">
        <v>304</v>
      </c>
      <c r="B201" s="1" t="s">
        <v>592</v>
      </c>
      <c r="C201" s="4">
        <v>0</v>
      </c>
      <c r="D201" s="4">
        <v>0</v>
      </c>
      <c r="E201" s="4">
        <v>0</v>
      </c>
    </row>
    <row r="202" spans="1:5">
      <c r="A202" s="2" t="s">
        <v>306</v>
      </c>
      <c r="B202" s="1" t="s">
        <v>593</v>
      </c>
      <c r="C202" s="4">
        <v>0</v>
      </c>
      <c r="D202" s="4">
        <v>0</v>
      </c>
      <c r="E202" s="4">
        <v>0</v>
      </c>
    </row>
    <row r="203" spans="1:5">
      <c r="A203" s="2" t="s">
        <v>308</v>
      </c>
      <c r="B203" s="1" t="s">
        <v>594</v>
      </c>
      <c r="C203" s="4">
        <v>0</v>
      </c>
      <c r="D203" s="4">
        <v>0</v>
      </c>
      <c r="E203" s="4">
        <v>0</v>
      </c>
    </row>
    <row r="204" spans="1:5">
      <c r="A204" s="2" t="s">
        <v>310</v>
      </c>
      <c r="B204" s="1" t="s">
        <v>595</v>
      </c>
      <c r="C204" s="4">
        <v>0</v>
      </c>
      <c r="D204" s="4">
        <v>0</v>
      </c>
      <c r="E204" s="4">
        <v>0</v>
      </c>
    </row>
    <row r="205" spans="1:5">
      <c r="A205" s="2" t="s">
        <v>312</v>
      </c>
      <c r="B205" s="1" t="s">
        <v>596</v>
      </c>
      <c r="C205" s="4">
        <v>0</v>
      </c>
      <c r="D205" s="4">
        <v>0</v>
      </c>
      <c r="E205" s="4">
        <v>0</v>
      </c>
    </row>
    <row r="206" spans="1:5">
      <c r="A206" s="2" t="s">
        <v>314</v>
      </c>
      <c r="B206" s="1" t="s">
        <v>597</v>
      </c>
      <c r="C206" s="4">
        <v>0</v>
      </c>
      <c r="D206" s="4">
        <v>0</v>
      </c>
      <c r="E206" s="4">
        <v>0</v>
      </c>
    </row>
    <row r="207" spans="1:5">
      <c r="A207" s="2" t="s">
        <v>316</v>
      </c>
      <c r="B207" s="1" t="s">
        <v>598</v>
      </c>
      <c r="C207" s="4">
        <v>0</v>
      </c>
      <c r="D207" s="4">
        <v>0</v>
      </c>
      <c r="E207" s="4">
        <v>0</v>
      </c>
    </row>
    <row r="208" spans="1:5">
      <c r="A208" s="2" t="s">
        <v>318</v>
      </c>
      <c r="B208" s="1" t="s">
        <v>599</v>
      </c>
      <c r="C208" s="4">
        <v>150</v>
      </c>
      <c r="D208" s="4">
        <v>150</v>
      </c>
      <c r="E208" s="4">
        <v>500</v>
      </c>
    </row>
    <row r="209" spans="1:5">
      <c r="A209" s="2" t="s">
        <v>320</v>
      </c>
      <c r="B209" s="1" t="s">
        <v>600</v>
      </c>
      <c r="C209" s="4">
        <v>0</v>
      </c>
      <c r="D209" s="4">
        <v>0</v>
      </c>
      <c r="E209" s="4">
        <v>0</v>
      </c>
    </row>
    <row r="210" spans="1:5" ht="38.25">
      <c r="A210" s="2" t="s">
        <v>322</v>
      </c>
      <c r="B210" s="1" t="s">
        <v>601</v>
      </c>
      <c r="C210" s="4">
        <v>0</v>
      </c>
      <c r="D210" s="4">
        <v>0</v>
      </c>
      <c r="E210" s="4">
        <v>0</v>
      </c>
    </row>
    <row r="211" spans="1:5">
      <c r="A211" s="2" t="s">
        <v>324</v>
      </c>
      <c r="B211" s="1" t="s">
        <v>602</v>
      </c>
      <c r="C211" s="4">
        <v>0</v>
      </c>
      <c r="D211" s="4">
        <v>0</v>
      </c>
      <c r="E211" s="4">
        <v>399</v>
      </c>
    </row>
    <row r="212" spans="1:5">
      <c r="A212" s="5" t="s">
        <v>326</v>
      </c>
      <c r="B212" s="6" t="s">
        <v>603</v>
      </c>
      <c r="C212" s="7">
        <f>SUM(C183:C211)</f>
        <v>18522</v>
      </c>
      <c r="D212" s="7">
        <f>SUM(D183:D211)</f>
        <v>18522</v>
      </c>
      <c r="E212" s="7">
        <f>SUM(E183:E208)</f>
        <v>15716</v>
      </c>
    </row>
    <row r="213" spans="1:5">
      <c r="A213" s="2" t="s">
        <v>327</v>
      </c>
      <c r="B213" s="1" t="s">
        <v>604</v>
      </c>
      <c r="C213" s="4">
        <v>0</v>
      </c>
      <c r="D213" s="4">
        <v>0</v>
      </c>
      <c r="E213" s="4">
        <v>0</v>
      </c>
    </row>
    <row r="214" spans="1:5">
      <c r="A214" s="2" t="s">
        <v>328</v>
      </c>
      <c r="B214" s="1" t="s">
        <v>605</v>
      </c>
      <c r="C214" s="4">
        <v>0</v>
      </c>
      <c r="D214" s="4">
        <v>0</v>
      </c>
      <c r="E214" s="4">
        <v>0</v>
      </c>
    </row>
    <row r="215" spans="1:5">
      <c r="A215" s="2" t="s">
        <v>329</v>
      </c>
      <c r="B215" s="1" t="s">
        <v>606</v>
      </c>
      <c r="C215" s="4">
        <v>0</v>
      </c>
      <c r="D215" s="4">
        <v>0</v>
      </c>
      <c r="E215" s="4">
        <v>38</v>
      </c>
    </row>
    <row r="216" spans="1:5">
      <c r="A216" s="2" t="s">
        <v>330</v>
      </c>
      <c r="B216" s="1" t="s">
        <v>607</v>
      </c>
      <c r="C216" s="4">
        <v>0</v>
      </c>
      <c r="D216" s="4">
        <v>0</v>
      </c>
      <c r="E216" s="4">
        <v>38</v>
      </c>
    </row>
    <row r="217" spans="1:5">
      <c r="A217" s="2" t="s">
        <v>331</v>
      </c>
      <c r="B217" s="1" t="s">
        <v>608</v>
      </c>
      <c r="C217" s="4">
        <v>0</v>
      </c>
      <c r="D217" s="4">
        <v>0</v>
      </c>
      <c r="E217" s="4">
        <v>0</v>
      </c>
    </row>
    <row r="218" spans="1:5">
      <c r="A218" s="2" t="s">
        <v>332</v>
      </c>
      <c r="B218" s="1" t="s">
        <v>609</v>
      </c>
      <c r="C218" s="4">
        <v>0</v>
      </c>
      <c r="D218" s="4">
        <v>0</v>
      </c>
      <c r="E218" s="4">
        <v>0</v>
      </c>
    </row>
    <row r="219" spans="1:5">
      <c r="A219" s="2" t="s">
        <v>333</v>
      </c>
      <c r="B219" s="1" t="s">
        <v>610</v>
      </c>
      <c r="C219" s="4">
        <v>0</v>
      </c>
      <c r="D219" s="4">
        <v>0</v>
      </c>
      <c r="E219" s="4">
        <v>0</v>
      </c>
    </row>
    <row r="220" spans="1:5">
      <c r="A220" s="2" t="s">
        <v>334</v>
      </c>
      <c r="B220" s="1" t="s">
        <v>611</v>
      </c>
      <c r="C220" s="4">
        <v>0</v>
      </c>
      <c r="D220" s="4">
        <v>0</v>
      </c>
      <c r="E220" s="4">
        <v>0</v>
      </c>
    </row>
    <row r="221" spans="1:5">
      <c r="A221" s="5" t="s">
        <v>335</v>
      </c>
      <c r="B221" s="6" t="s">
        <v>612</v>
      </c>
      <c r="C221" s="7">
        <v>0</v>
      </c>
      <c r="D221" s="7">
        <v>0</v>
      </c>
      <c r="E221" s="7">
        <v>38</v>
      </c>
    </row>
    <row r="222" spans="1:5" ht="25.5">
      <c r="A222" s="2" t="s">
        <v>336</v>
      </c>
      <c r="B222" s="1" t="s">
        <v>613</v>
      </c>
      <c r="C222" s="4">
        <v>0</v>
      </c>
      <c r="D222" s="4">
        <v>0</v>
      </c>
      <c r="E222" s="4">
        <v>0</v>
      </c>
    </row>
    <row r="223" spans="1:5" ht="25.5">
      <c r="A223" s="2" t="s">
        <v>337</v>
      </c>
      <c r="B223" s="1" t="s">
        <v>614</v>
      </c>
      <c r="C223" s="4">
        <v>0</v>
      </c>
      <c r="D223" s="4">
        <v>0</v>
      </c>
      <c r="E223" s="4">
        <v>22</v>
      </c>
    </row>
    <row r="224" spans="1:5">
      <c r="A224" s="2" t="s">
        <v>338</v>
      </c>
      <c r="B224" s="1" t="s">
        <v>615</v>
      </c>
      <c r="C224" s="4">
        <v>0</v>
      </c>
      <c r="D224" s="4">
        <v>0</v>
      </c>
      <c r="E224" s="4">
        <v>0</v>
      </c>
    </row>
    <row r="225" spans="1:5">
      <c r="A225" s="2" t="s">
        <v>339</v>
      </c>
      <c r="B225" s="1" t="s">
        <v>616</v>
      </c>
      <c r="C225" s="4">
        <v>0</v>
      </c>
      <c r="D225" s="4">
        <v>0</v>
      </c>
      <c r="E225" s="4">
        <v>0</v>
      </c>
    </row>
    <row r="226" spans="1:5">
      <c r="A226" s="2" t="s">
        <v>340</v>
      </c>
      <c r="B226" s="1" t="s">
        <v>617</v>
      </c>
      <c r="C226" s="4">
        <v>0</v>
      </c>
      <c r="D226" s="4">
        <v>0</v>
      </c>
      <c r="E226" s="4">
        <v>0</v>
      </c>
    </row>
    <row r="227" spans="1:5">
      <c r="A227" s="2" t="s">
        <v>341</v>
      </c>
      <c r="B227" s="1" t="s">
        <v>618</v>
      </c>
      <c r="C227" s="4">
        <v>0</v>
      </c>
      <c r="D227" s="4">
        <v>0</v>
      </c>
      <c r="E227" s="4">
        <v>0</v>
      </c>
    </row>
    <row r="228" spans="1:5">
      <c r="A228" s="2" t="s">
        <v>342</v>
      </c>
      <c r="B228" s="1" t="s">
        <v>619</v>
      </c>
      <c r="C228" s="4">
        <v>0</v>
      </c>
      <c r="D228" s="4">
        <v>0</v>
      </c>
      <c r="E228" s="4">
        <v>0</v>
      </c>
    </row>
    <row r="229" spans="1:5">
      <c r="A229" s="2" t="s">
        <v>343</v>
      </c>
      <c r="B229" s="1" t="s">
        <v>620</v>
      </c>
      <c r="C229" s="4">
        <v>0</v>
      </c>
      <c r="D229" s="4">
        <v>0</v>
      </c>
      <c r="E229" s="4">
        <v>0</v>
      </c>
    </row>
    <row r="230" spans="1:5">
      <c r="A230" s="2" t="s">
        <v>344</v>
      </c>
      <c r="B230" s="1" t="s">
        <v>621</v>
      </c>
      <c r="C230" s="4">
        <v>0</v>
      </c>
      <c r="D230" s="4">
        <v>0</v>
      </c>
      <c r="E230" s="4">
        <v>22</v>
      </c>
    </row>
    <row r="231" spans="1:5">
      <c r="A231" s="2" t="s">
        <v>345</v>
      </c>
      <c r="B231" s="1" t="s">
        <v>622</v>
      </c>
      <c r="C231" s="4">
        <v>0</v>
      </c>
      <c r="D231" s="4">
        <v>0</v>
      </c>
      <c r="E231" s="4">
        <v>0</v>
      </c>
    </row>
    <row r="232" spans="1:5">
      <c r="A232" s="2" t="s">
        <v>346</v>
      </c>
      <c r="B232" s="1" t="s">
        <v>623</v>
      </c>
      <c r="C232" s="4">
        <v>0</v>
      </c>
      <c r="D232" s="4">
        <v>0</v>
      </c>
      <c r="E232" s="4">
        <v>0</v>
      </c>
    </row>
    <row r="233" spans="1:5">
      <c r="A233" s="2" t="s">
        <v>347</v>
      </c>
      <c r="B233" s="1" t="s">
        <v>624</v>
      </c>
      <c r="C233" s="4">
        <v>0</v>
      </c>
      <c r="D233" s="4">
        <v>0</v>
      </c>
      <c r="E233" s="4">
        <v>0</v>
      </c>
    </row>
    <row r="234" spans="1:5">
      <c r="A234" s="2" t="s">
        <v>348</v>
      </c>
      <c r="B234" s="1" t="s">
        <v>625</v>
      </c>
      <c r="C234" s="4">
        <v>0</v>
      </c>
      <c r="D234" s="4">
        <v>0</v>
      </c>
      <c r="E234" s="4">
        <v>0</v>
      </c>
    </row>
    <row r="235" spans="1:5">
      <c r="A235" s="2" t="s">
        <v>349</v>
      </c>
      <c r="B235" s="1" t="s">
        <v>626</v>
      </c>
      <c r="C235" s="4">
        <v>0</v>
      </c>
      <c r="D235" s="4">
        <v>0</v>
      </c>
      <c r="E235" s="4">
        <v>2855</v>
      </c>
    </row>
    <row r="236" spans="1:5">
      <c r="A236" s="2" t="s">
        <v>350</v>
      </c>
      <c r="B236" s="1" t="s">
        <v>627</v>
      </c>
      <c r="C236" s="4">
        <v>0</v>
      </c>
      <c r="D236" s="4">
        <v>0</v>
      </c>
      <c r="E236" s="4">
        <v>0</v>
      </c>
    </row>
    <row r="237" spans="1:5">
      <c r="A237" s="2" t="s">
        <v>351</v>
      </c>
      <c r="B237" s="1" t="s">
        <v>628</v>
      </c>
      <c r="C237" s="4">
        <v>0</v>
      </c>
      <c r="D237" s="4">
        <v>0</v>
      </c>
      <c r="E237" s="4">
        <v>0</v>
      </c>
    </row>
    <row r="238" spans="1:5">
      <c r="A238" s="2" t="s">
        <v>352</v>
      </c>
      <c r="B238" s="1" t="s">
        <v>629</v>
      </c>
      <c r="C238" s="4">
        <v>0</v>
      </c>
      <c r="D238" s="4">
        <v>0</v>
      </c>
      <c r="E238" s="4">
        <v>0</v>
      </c>
    </row>
    <row r="239" spans="1:5">
      <c r="A239" s="2" t="s">
        <v>353</v>
      </c>
      <c r="B239" s="1" t="s">
        <v>630</v>
      </c>
      <c r="C239" s="4">
        <v>0</v>
      </c>
      <c r="D239" s="4">
        <v>0</v>
      </c>
      <c r="E239" s="4">
        <v>0</v>
      </c>
    </row>
    <row r="240" spans="1:5">
      <c r="A240" s="2" t="s">
        <v>354</v>
      </c>
      <c r="B240" s="1" t="s">
        <v>631</v>
      </c>
      <c r="C240" s="4">
        <v>0</v>
      </c>
      <c r="D240" s="4">
        <v>0</v>
      </c>
      <c r="E240" s="4">
        <v>380</v>
      </c>
    </row>
    <row r="241" spans="1:5">
      <c r="A241" s="2" t="s">
        <v>355</v>
      </c>
      <c r="B241" s="1" t="s">
        <v>632</v>
      </c>
      <c r="C241" s="4">
        <v>0</v>
      </c>
      <c r="D241" s="4">
        <v>0</v>
      </c>
      <c r="E241" s="4">
        <v>0</v>
      </c>
    </row>
    <row r="242" spans="1:5">
      <c r="A242" s="2" t="s">
        <v>356</v>
      </c>
      <c r="B242" s="1" t="s">
        <v>633</v>
      </c>
      <c r="C242" s="4">
        <v>0</v>
      </c>
      <c r="D242" s="4">
        <v>0</v>
      </c>
      <c r="E242" s="4">
        <v>2475</v>
      </c>
    </row>
    <row r="243" spans="1:5">
      <c r="A243" s="2" t="s">
        <v>357</v>
      </c>
      <c r="B243" s="1" t="s">
        <v>634</v>
      </c>
      <c r="C243" s="4">
        <v>0</v>
      </c>
      <c r="D243" s="4">
        <v>0</v>
      </c>
      <c r="E243" s="4">
        <v>0</v>
      </c>
    </row>
    <row r="244" spans="1:5">
      <c r="A244" s="2" t="s">
        <v>358</v>
      </c>
      <c r="B244" s="1" t="s">
        <v>635</v>
      </c>
      <c r="C244" s="4">
        <v>0</v>
      </c>
      <c r="D244" s="4">
        <v>0</v>
      </c>
      <c r="E244" s="4">
        <v>0</v>
      </c>
    </row>
    <row r="245" spans="1:5">
      <c r="A245" s="2" t="s">
        <v>359</v>
      </c>
      <c r="B245" s="1" t="s">
        <v>636</v>
      </c>
      <c r="C245" s="4">
        <v>0</v>
      </c>
      <c r="D245" s="4">
        <v>0</v>
      </c>
      <c r="E245" s="4">
        <v>0</v>
      </c>
    </row>
    <row r="246" spans="1:5">
      <c r="A246" s="2" t="s">
        <v>360</v>
      </c>
      <c r="B246" s="1" t="s">
        <v>637</v>
      </c>
      <c r="C246" s="4">
        <v>0</v>
      </c>
      <c r="D246" s="4">
        <v>0</v>
      </c>
      <c r="E246" s="4">
        <v>0</v>
      </c>
    </row>
    <row r="247" spans="1:5">
      <c r="A247" s="5" t="s">
        <v>361</v>
      </c>
      <c r="B247" s="6" t="s">
        <v>638</v>
      </c>
      <c r="C247" s="7">
        <v>0</v>
      </c>
      <c r="D247" s="7">
        <v>0</v>
      </c>
      <c r="E247" s="7">
        <v>2877</v>
      </c>
    </row>
    <row r="248" spans="1:5" ht="25.5">
      <c r="A248" s="2" t="s">
        <v>362</v>
      </c>
      <c r="B248" s="1" t="s">
        <v>639</v>
      </c>
      <c r="C248" s="4">
        <v>0</v>
      </c>
      <c r="D248" s="4">
        <v>0</v>
      </c>
      <c r="E248" s="4">
        <v>0</v>
      </c>
    </row>
    <row r="249" spans="1:5" ht="25.5">
      <c r="A249" s="2" t="s">
        <v>364</v>
      </c>
      <c r="B249" s="1" t="s">
        <v>640</v>
      </c>
      <c r="C249" s="4">
        <v>216</v>
      </c>
      <c r="D249" s="4">
        <v>216</v>
      </c>
      <c r="E249" s="4">
        <v>600</v>
      </c>
    </row>
    <row r="250" spans="1:5">
      <c r="A250" s="2" t="s">
        <v>366</v>
      </c>
      <c r="B250" s="1" t="s">
        <v>641</v>
      </c>
      <c r="C250" s="4">
        <v>0</v>
      </c>
      <c r="D250" s="4">
        <v>0</v>
      </c>
      <c r="E250" s="4">
        <v>0</v>
      </c>
    </row>
    <row r="251" spans="1:5">
      <c r="A251" s="2" t="s">
        <v>368</v>
      </c>
      <c r="B251" s="1" t="s">
        <v>642</v>
      </c>
      <c r="C251" s="4">
        <v>0</v>
      </c>
      <c r="D251" s="4">
        <v>0</v>
      </c>
      <c r="E251" s="4">
        <v>0</v>
      </c>
    </row>
    <row r="252" spans="1:5">
      <c r="A252" s="2" t="s">
        <v>370</v>
      </c>
      <c r="B252" s="1" t="s">
        <v>643</v>
      </c>
      <c r="C252" s="4"/>
      <c r="D252" s="4">
        <v>0</v>
      </c>
      <c r="E252" s="4">
        <v>600</v>
      </c>
    </row>
    <row r="253" spans="1:5">
      <c r="A253" s="2" t="s">
        <v>371</v>
      </c>
      <c r="B253" s="1" t="s">
        <v>644</v>
      </c>
      <c r="C253" s="4">
        <v>0</v>
      </c>
      <c r="D253" s="4">
        <v>0</v>
      </c>
      <c r="E253" s="4">
        <v>0</v>
      </c>
    </row>
    <row r="254" spans="1:5">
      <c r="A254" s="2" t="s">
        <v>372</v>
      </c>
      <c r="B254" s="1" t="s">
        <v>645</v>
      </c>
      <c r="C254" s="4">
        <v>0</v>
      </c>
      <c r="D254" s="4">
        <v>0</v>
      </c>
      <c r="E254" s="4">
        <v>0</v>
      </c>
    </row>
    <row r="255" spans="1:5">
      <c r="A255" s="2" t="s">
        <v>373</v>
      </c>
      <c r="B255" s="1" t="s">
        <v>646</v>
      </c>
      <c r="C255" s="4">
        <v>0</v>
      </c>
      <c r="D255" s="4">
        <v>0</v>
      </c>
      <c r="E255" s="4">
        <v>0</v>
      </c>
    </row>
    <row r="256" spans="1:5">
      <c r="A256" s="2" t="s">
        <v>374</v>
      </c>
      <c r="B256" s="1" t="s">
        <v>647</v>
      </c>
      <c r="C256" s="4">
        <v>0</v>
      </c>
      <c r="D256" s="4">
        <v>0</v>
      </c>
      <c r="E256" s="4">
        <v>0</v>
      </c>
    </row>
    <row r="257" spans="1:5">
      <c r="A257" s="2" t="s">
        <v>375</v>
      </c>
      <c r="B257" s="1" t="s">
        <v>648</v>
      </c>
      <c r="C257" s="4">
        <v>0</v>
      </c>
      <c r="D257" s="4">
        <v>0</v>
      </c>
      <c r="E257" s="4">
        <v>0</v>
      </c>
    </row>
    <row r="258" spans="1:5">
      <c r="A258" s="2" t="s">
        <v>376</v>
      </c>
      <c r="B258" s="1" t="s">
        <v>649</v>
      </c>
      <c r="C258" s="4">
        <v>0</v>
      </c>
      <c r="D258" s="4">
        <v>0</v>
      </c>
      <c r="E258" s="4">
        <v>0</v>
      </c>
    </row>
    <row r="259" spans="1:5">
      <c r="A259" s="2" t="s">
        <v>377</v>
      </c>
      <c r="B259" s="1" t="s">
        <v>650</v>
      </c>
      <c r="C259" s="4">
        <v>0</v>
      </c>
      <c r="D259" s="4">
        <v>0</v>
      </c>
      <c r="E259" s="4">
        <v>0</v>
      </c>
    </row>
    <row r="260" spans="1:5">
      <c r="A260" s="2" t="s">
        <v>378</v>
      </c>
      <c r="B260" s="1" t="s">
        <v>651</v>
      </c>
      <c r="C260" s="4">
        <v>0</v>
      </c>
      <c r="D260" s="4">
        <v>0</v>
      </c>
      <c r="E260" s="4">
        <v>0</v>
      </c>
    </row>
    <row r="261" spans="1:5">
      <c r="A261" s="2" t="s">
        <v>379</v>
      </c>
      <c r="B261" s="1" t="s">
        <v>652</v>
      </c>
      <c r="C261" s="4">
        <v>0</v>
      </c>
      <c r="D261" s="4">
        <v>0</v>
      </c>
      <c r="E261" s="4">
        <v>2397</v>
      </c>
    </row>
    <row r="262" spans="1:5">
      <c r="A262" s="2" t="s">
        <v>380</v>
      </c>
      <c r="B262" s="1" t="s">
        <v>653</v>
      </c>
      <c r="C262" s="4">
        <v>0</v>
      </c>
      <c r="D262" s="4">
        <v>0</v>
      </c>
      <c r="E262" s="4">
        <v>0</v>
      </c>
    </row>
    <row r="263" spans="1:5">
      <c r="A263" s="2" t="s">
        <v>381</v>
      </c>
      <c r="B263" s="1" t="s">
        <v>654</v>
      </c>
      <c r="C263" s="4">
        <v>0</v>
      </c>
      <c r="D263" s="4">
        <v>0</v>
      </c>
      <c r="E263" s="4">
        <v>0</v>
      </c>
    </row>
    <row r="264" spans="1:5">
      <c r="A264" s="2" t="s">
        <v>382</v>
      </c>
      <c r="B264" s="1" t="s">
        <v>655</v>
      </c>
      <c r="C264" s="4">
        <v>0</v>
      </c>
      <c r="D264" s="4">
        <v>0</v>
      </c>
      <c r="E264" s="4">
        <v>0</v>
      </c>
    </row>
    <row r="265" spans="1:5">
      <c r="A265" s="2" t="s">
        <v>383</v>
      </c>
      <c r="B265" s="1" t="s">
        <v>656</v>
      </c>
      <c r="C265" s="4">
        <v>0</v>
      </c>
      <c r="D265" s="4">
        <v>0</v>
      </c>
      <c r="E265" s="4">
        <v>0</v>
      </c>
    </row>
    <row r="266" spans="1:5">
      <c r="A266" s="2" t="s">
        <v>384</v>
      </c>
      <c r="B266" s="1" t="s">
        <v>657</v>
      </c>
      <c r="C266" s="4">
        <v>0</v>
      </c>
      <c r="D266" s="4">
        <v>0</v>
      </c>
      <c r="E266" s="4">
        <v>0</v>
      </c>
    </row>
    <row r="267" spans="1:5">
      <c r="A267" s="2" t="s">
        <v>385</v>
      </c>
      <c r="B267" s="1" t="s">
        <v>658</v>
      </c>
      <c r="C267" s="4">
        <v>0</v>
      </c>
      <c r="D267" s="4">
        <v>0</v>
      </c>
      <c r="E267" s="4">
        <v>0</v>
      </c>
    </row>
    <row r="268" spans="1:5">
      <c r="A268" s="2" t="s">
        <v>386</v>
      </c>
      <c r="B268" s="1" t="s">
        <v>659</v>
      </c>
      <c r="C268" s="4">
        <v>0</v>
      </c>
      <c r="D268" s="4">
        <v>0</v>
      </c>
      <c r="E268" s="4">
        <v>2397</v>
      </c>
    </row>
    <row r="269" spans="1:5">
      <c r="A269" s="2" t="s">
        <v>387</v>
      </c>
      <c r="B269" s="1" t="s">
        <v>660</v>
      </c>
      <c r="C269" s="4">
        <v>0</v>
      </c>
      <c r="D269" s="4">
        <v>0</v>
      </c>
      <c r="E269" s="4">
        <v>0</v>
      </c>
    </row>
    <row r="270" spans="1:5">
      <c r="A270" s="2" t="s">
        <v>388</v>
      </c>
      <c r="B270" s="1" t="s">
        <v>661</v>
      </c>
      <c r="C270" s="4">
        <v>0</v>
      </c>
      <c r="D270" s="4">
        <v>0</v>
      </c>
      <c r="E270" s="4">
        <v>0</v>
      </c>
    </row>
    <row r="271" spans="1:5">
      <c r="A271" s="2" t="s">
        <v>389</v>
      </c>
      <c r="B271" s="1" t="s">
        <v>662</v>
      </c>
      <c r="C271" s="4">
        <v>0</v>
      </c>
      <c r="D271" s="4">
        <v>0</v>
      </c>
      <c r="E271" s="4">
        <v>0</v>
      </c>
    </row>
    <row r="272" spans="1:5">
      <c r="A272" s="2" t="s">
        <v>390</v>
      </c>
      <c r="B272" s="1" t="s">
        <v>663</v>
      </c>
      <c r="C272" s="4">
        <v>0</v>
      </c>
      <c r="D272" s="4">
        <v>0</v>
      </c>
      <c r="E272" s="4">
        <v>0</v>
      </c>
    </row>
    <row r="273" spans="1:5">
      <c r="A273" s="5" t="s">
        <v>391</v>
      </c>
      <c r="B273" s="6" t="s">
        <v>664</v>
      </c>
      <c r="C273" s="7">
        <v>0</v>
      </c>
      <c r="D273" s="7">
        <v>0</v>
      </c>
      <c r="E273" s="7">
        <v>2997</v>
      </c>
    </row>
    <row r="274" spans="1:5">
      <c r="A274" s="5" t="s">
        <v>393</v>
      </c>
      <c r="B274" s="6" t="s">
        <v>665</v>
      </c>
      <c r="C274" s="7">
        <f>SUM(C249,C212,C182,C82,C46)</f>
        <v>195980</v>
      </c>
      <c r="D274" s="7">
        <f>SUM(D249,D212,D182,D82,D46)</f>
        <v>223388</v>
      </c>
      <c r="E274" s="7">
        <f>SUM(E273,E247,E212,E182,E82,E46,E221)</f>
        <v>222956</v>
      </c>
    </row>
  </sheetData>
  <mergeCells count="1">
    <mergeCell ref="A1:E1"/>
  </mergeCells>
  <printOptions gridLines="1"/>
  <pageMargins left="0.15748031496062992" right="0.15748031496062992" top="0.47244094488188981" bottom="0.51181102362204722" header="0.15748031496062992" footer="0.51181102362204722"/>
  <pageSetup paperSize="9" orientation="landscape" r:id="rId1"/>
  <headerFooter alignWithMargins="0">
    <oddHeader xml:space="preserve">&amp;R2.  melléklet a 4/2015.(IV.29) önkormányzati rendelethez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6"/>
  <sheetViews>
    <sheetView workbookViewId="0">
      <pane ySplit="3" topLeftCell="A4" activePane="bottomLeft" state="frozen"/>
      <selection pane="bottomLeft" activeCell="C29" sqref="C29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>
      <c r="A1" s="178" t="s">
        <v>884</v>
      </c>
      <c r="B1" s="177"/>
      <c r="C1" s="177"/>
      <c r="D1" s="177"/>
    </row>
    <row r="2" spans="1:4" ht="15">
      <c r="A2" s="3" t="s">
        <v>1</v>
      </c>
      <c r="B2" s="3" t="s">
        <v>2</v>
      </c>
      <c r="C2" s="88" t="s">
        <v>885</v>
      </c>
      <c r="D2" s="88" t="s">
        <v>886</v>
      </c>
    </row>
    <row r="3" spans="1:4" ht="15">
      <c r="A3" s="3">
        <v>1</v>
      </c>
      <c r="B3" s="3">
        <v>2</v>
      </c>
      <c r="C3" s="3">
        <v>3</v>
      </c>
      <c r="D3" s="3">
        <v>5</v>
      </c>
    </row>
    <row r="4" spans="1:4">
      <c r="A4" s="2" t="s">
        <v>3</v>
      </c>
      <c r="B4" s="1" t="s">
        <v>666</v>
      </c>
      <c r="C4" s="4"/>
      <c r="D4" s="4">
        <v>1379</v>
      </c>
    </row>
    <row r="5" spans="1:4">
      <c r="A5" s="2" t="s">
        <v>5</v>
      </c>
      <c r="B5" s="1" t="s">
        <v>667</v>
      </c>
      <c r="C5" s="4">
        <v>619187</v>
      </c>
      <c r="D5" s="4">
        <v>626100</v>
      </c>
    </row>
    <row r="6" spans="1:4">
      <c r="A6" s="2" t="s">
        <v>7</v>
      </c>
      <c r="B6" s="1" t="s">
        <v>668</v>
      </c>
      <c r="C6" s="4">
        <v>27308</v>
      </c>
      <c r="D6" s="4">
        <v>27308</v>
      </c>
    </row>
    <row r="7" spans="1:4">
      <c r="A7" s="2" t="s">
        <v>9</v>
      </c>
      <c r="B7" s="1" t="s">
        <v>669</v>
      </c>
      <c r="C7" s="4"/>
      <c r="D7" s="4">
        <v>0</v>
      </c>
    </row>
    <row r="8" spans="1:4">
      <c r="A8" s="5" t="s">
        <v>11</v>
      </c>
      <c r="B8" s="6" t="s">
        <v>670</v>
      </c>
      <c r="C8" s="7">
        <v>653263</v>
      </c>
      <c r="D8" s="7">
        <v>654787</v>
      </c>
    </row>
    <row r="9" spans="1:4">
      <c r="A9" s="2" t="s">
        <v>13</v>
      </c>
      <c r="B9" s="1" t="s">
        <v>671</v>
      </c>
      <c r="C9" s="4">
        <v>35</v>
      </c>
      <c r="D9" s="4">
        <v>35</v>
      </c>
    </row>
    <row r="10" spans="1:4">
      <c r="A10" s="2" t="s">
        <v>15</v>
      </c>
      <c r="B10" s="1" t="s">
        <v>672</v>
      </c>
      <c r="C10" s="4"/>
      <c r="D10" s="4">
        <v>0</v>
      </c>
    </row>
    <row r="11" spans="1:4">
      <c r="A11" s="5" t="s">
        <v>0</v>
      </c>
      <c r="B11" s="6" t="s">
        <v>673</v>
      </c>
      <c r="C11" s="7">
        <v>35</v>
      </c>
      <c r="D11" s="7">
        <v>35</v>
      </c>
    </row>
    <row r="12" spans="1:4">
      <c r="A12" s="2" t="s">
        <v>18</v>
      </c>
      <c r="B12" s="1" t="s">
        <v>674</v>
      </c>
      <c r="C12" s="4"/>
      <c r="D12" s="4">
        <v>0</v>
      </c>
    </row>
    <row r="13" spans="1:4">
      <c r="A13" s="2" t="s">
        <v>20</v>
      </c>
      <c r="B13" s="1" t="s">
        <v>675</v>
      </c>
      <c r="C13" s="4"/>
      <c r="D13" s="4">
        <v>0</v>
      </c>
    </row>
    <row r="14" spans="1:4">
      <c r="A14" s="2" t="s">
        <v>22</v>
      </c>
      <c r="B14" s="1" t="s">
        <v>676</v>
      </c>
      <c r="C14" s="4">
        <v>53927</v>
      </c>
      <c r="D14" s="4">
        <v>60429</v>
      </c>
    </row>
    <row r="15" spans="1:4">
      <c r="A15" s="2" t="s">
        <v>24</v>
      </c>
      <c r="B15" s="1" t="s">
        <v>677</v>
      </c>
      <c r="C15" s="4"/>
      <c r="D15" s="4">
        <v>0</v>
      </c>
    </row>
    <row r="16" spans="1:4">
      <c r="A16" s="5" t="s">
        <v>26</v>
      </c>
      <c r="B16" s="6" t="s">
        <v>678</v>
      </c>
      <c r="C16" s="7">
        <v>53927</v>
      </c>
      <c r="D16" s="7">
        <v>60429</v>
      </c>
    </row>
    <row r="17" spans="1:4">
      <c r="A17" s="2" t="s">
        <v>28</v>
      </c>
      <c r="B17" s="1" t="s">
        <v>679</v>
      </c>
      <c r="C17" s="4">
        <v>8481</v>
      </c>
      <c r="D17" s="4">
        <v>2342</v>
      </c>
    </row>
    <row r="18" spans="1:4">
      <c r="A18" s="2" t="s">
        <v>30</v>
      </c>
      <c r="B18" s="1" t="s">
        <v>680</v>
      </c>
      <c r="C18" s="4"/>
      <c r="D18" s="4">
        <v>0</v>
      </c>
    </row>
    <row r="19" spans="1:4">
      <c r="A19" s="2" t="s">
        <v>32</v>
      </c>
      <c r="B19" s="1" t="s">
        <v>681</v>
      </c>
      <c r="C19" s="4"/>
      <c r="D19" s="4">
        <v>70</v>
      </c>
    </row>
    <row r="20" spans="1:4">
      <c r="A20" s="5" t="s">
        <v>34</v>
      </c>
      <c r="B20" s="6" t="s">
        <v>682</v>
      </c>
      <c r="C20" s="7">
        <v>9416</v>
      </c>
      <c r="D20" s="7">
        <v>2412</v>
      </c>
    </row>
    <row r="21" spans="1:4">
      <c r="A21" s="5" t="s">
        <v>36</v>
      </c>
      <c r="B21" s="6" t="s">
        <v>683</v>
      </c>
      <c r="C21" s="7">
        <v>2362</v>
      </c>
      <c r="D21" s="7">
        <v>2487</v>
      </c>
    </row>
    <row r="22" spans="1:4">
      <c r="A22" s="5" t="s">
        <v>38</v>
      </c>
      <c r="B22" s="6" t="s">
        <v>684</v>
      </c>
      <c r="C22" s="7"/>
      <c r="D22" s="7">
        <v>0</v>
      </c>
    </row>
    <row r="23" spans="1:4">
      <c r="A23" s="5" t="s">
        <v>40</v>
      </c>
      <c r="B23" s="6" t="s">
        <v>685</v>
      </c>
      <c r="C23" s="7">
        <v>719003</v>
      </c>
      <c r="D23" s="7">
        <v>720150</v>
      </c>
    </row>
    <row r="24" spans="1:4">
      <c r="A24" s="2" t="s">
        <v>42</v>
      </c>
      <c r="B24" s="1" t="s">
        <v>686</v>
      </c>
      <c r="C24" s="4">
        <v>679263</v>
      </c>
      <c r="D24" s="4">
        <v>679263</v>
      </c>
    </row>
    <row r="25" spans="1:4">
      <c r="A25" s="2" t="s">
        <v>44</v>
      </c>
      <c r="B25" s="1" t="s">
        <v>687</v>
      </c>
      <c r="C25" s="4">
        <v>38024</v>
      </c>
      <c r="D25" s="4">
        <v>29596</v>
      </c>
    </row>
    <row r="26" spans="1:4">
      <c r="A26" s="2" t="s">
        <v>46</v>
      </c>
      <c r="B26" s="1" t="s">
        <v>688</v>
      </c>
      <c r="C26" s="4"/>
      <c r="D26" s="4">
        <v>0</v>
      </c>
    </row>
    <row r="27" spans="1:4">
      <c r="A27" s="2" t="s">
        <v>48</v>
      </c>
      <c r="B27" s="1" t="s">
        <v>689</v>
      </c>
      <c r="C27" s="4"/>
      <c r="D27" s="4">
        <v>-5630</v>
      </c>
    </row>
    <row r="28" spans="1:4">
      <c r="A28" s="5" t="s">
        <v>50</v>
      </c>
      <c r="B28" s="6" t="s">
        <v>690</v>
      </c>
      <c r="C28" s="7">
        <v>717287</v>
      </c>
      <c r="D28" s="7">
        <v>703229</v>
      </c>
    </row>
    <row r="29" spans="1:4">
      <c r="A29" s="2" t="s">
        <v>52</v>
      </c>
      <c r="B29" s="1" t="s">
        <v>691</v>
      </c>
      <c r="C29" s="4">
        <v>726</v>
      </c>
      <c r="D29" s="4">
        <v>3567</v>
      </c>
    </row>
    <row r="30" spans="1:4">
      <c r="A30" s="2" t="s">
        <v>54</v>
      </c>
      <c r="B30" s="1" t="s">
        <v>692</v>
      </c>
      <c r="C30" s="4">
        <v>4799</v>
      </c>
      <c r="D30" s="4">
        <v>4799</v>
      </c>
    </row>
    <row r="31" spans="1:4">
      <c r="A31" s="2" t="s">
        <v>56</v>
      </c>
      <c r="B31" s="1" t="s">
        <v>693</v>
      </c>
      <c r="C31" s="4">
        <v>990</v>
      </c>
      <c r="D31" s="4">
        <v>3657</v>
      </c>
    </row>
    <row r="32" spans="1:4">
      <c r="A32" s="5" t="s">
        <v>58</v>
      </c>
      <c r="B32" s="6" t="s">
        <v>694</v>
      </c>
      <c r="C32" s="7">
        <v>1711</v>
      </c>
      <c r="D32" s="7">
        <v>12023</v>
      </c>
    </row>
    <row r="33" spans="1:4">
      <c r="A33" s="5" t="s">
        <v>60</v>
      </c>
      <c r="B33" s="6" t="s">
        <v>695</v>
      </c>
      <c r="C33" s="7"/>
      <c r="D33" s="7">
        <v>0</v>
      </c>
    </row>
    <row r="34" spans="1:4">
      <c r="A34" s="5" t="s">
        <v>62</v>
      </c>
      <c r="B34" s="6" t="s">
        <v>696</v>
      </c>
      <c r="C34" s="7"/>
      <c r="D34" s="7">
        <v>0</v>
      </c>
    </row>
    <row r="35" spans="1:4">
      <c r="A35" s="5" t="s">
        <v>64</v>
      </c>
      <c r="B35" s="6" t="s">
        <v>697</v>
      </c>
      <c r="C35" s="7"/>
      <c r="D35" s="7">
        <v>4898</v>
      </c>
    </row>
    <row r="36" spans="1:4">
      <c r="A36" s="5" t="s">
        <v>66</v>
      </c>
      <c r="B36" s="6" t="s">
        <v>698</v>
      </c>
      <c r="C36" s="7">
        <v>719003</v>
      </c>
      <c r="D36" s="7">
        <v>720150</v>
      </c>
    </row>
  </sheetData>
  <mergeCells count="1">
    <mergeCell ref="A1:D1"/>
  </mergeCells>
  <printOptions gridLines="1"/>
  <pageMargins left="0.74803149606299213" right="0.74803149606299213" top="0.98425196850393704" bottom="0.98425196850393704" header="0.51181102362204722" footer="0.51181102362204722"/>
  <pageSetup scale="96" orientation="landscape" horizontalDpi="300" verticalDpi="300" r:id="rId1"/>
  <headerFooter alignWithMargins="0">
    <oddHeader>&amp;R14. melléklet a 4/2015.(IV.29.)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4"/>
  <sheetViews>
    <sheetView view="pageLayout" workbookViewId="0">
      <selection activeCell="B7" sqref="B7"/>
    </sheetView>
  </sheetViews>
  <sheetFormatPr defaultRowHeight="12.75"/>
  <cols>
    <col min="1" max="1" width="8.140625" customWidth="1"/>
    <col min="2" max="2" width="82" customWidth="1"/>
    <col min="3" max="3" width="19.140625" customWidth="1"/>
  </cols>
  <sheetData>
    <row r="1" spans="1:3">
      <c r="A1" s="178" t="s">
        <v>977</v>
      </c>
      <c r="B1" s="177"/>
      <c r="C1" s="177"/>
    </row>
    <row r="2" spans="1:3" ht="15">
      <c r="A2" s="3" t="s">
        <v>1</v>
      </c>
      <c r="B2" s="3" t="s">
        <v>2</v>
      </c>
      <c r="C2" s="88" t="s">
        <v>886</v>
      </c>
    </row>
    <row r="3" spans="1:3" ht="15">
      <c r="A3" s="3">
        <v>1</v>
      </c>
      <c r="B3" s="3">
        <v>2</v>
      </c>
      <c r="C3" s="3">
        <v>5</v>
      </c>
    </row>
    <row r="4" spans="1:3">
      <c r="A4" s="2" t="s">
        <v>3</v>
      </c>
      <c r="B4" s="1" t="s">
        <v>699</v>
      </c>
      <c r="C4" s="4">
        <v>0</v>
      </c>
    </row>
    <row r="5" spans="1:3">
      <c r="A5" s="2" t="s">
        <v>5</v>
      </c>
      <c r="B5" s="1" t="s">
        <v>700</v>
      </c>
      <c r="C5" s="4">
        <v>36071</v>
      </c>
    </row>
    <row r="6" spans="1:3">
      <c r="A6" s="2" t="s">
        <v>7</v>
      </c>
      <c r="B6" s="1" t="s">
        <v>701</v>
      </c>
      <c r="C6" s="4">
        <v>0</v>
      </c>
    </row>
    <row r="7" spans="1:3">
      <c r="A7" s="5" t="s">
        <v>9</v>
      </c>
      <c r="B7" s="6" t="s">
        <v>702</v>
      </c>
      <c r="C7" s="7">
        <v>36071</v>
      </c>
    </row>
    <row r="8" spans="1:3">
      <c r="A8" s="2" t="s">
        <v>11</v>
      </c>
      <c r="B8" s="1" t="s">
        <v>703</v>
      </c>
      <c r="C8" s="4">
        <v>0</v>
      </c>
    </row>
    <row r="9" spans="1:3">
      <c r="A9" s="2" t="s">
        <v>13</v>
      </c>
      <c r="B9" s="1" t="s">
        <v>704</v>
      </c>
      <c r="C9" s="4">
        <v>0</v>
      </c>
    </row>
    <row r="10" spans="1:3">
      <c r="A10" s="5" t="s">
        <v>15</v>
      </c>
      <c r="B10" s="6" t="s">
        <v>705</v>
      </c>
      <c r="C10" s="7">
        <v>0</v>
      </c>
    </row>
    <row r="11" spans="1:3">
      <c r="A11" s="2" t="s">
        <v>0</v>
      </c>
      <c r="B11" s="1" t="s">
        <v>706</v>
      </c>
      <c r="C11" s="4">
        <v>-1065</v>
      </c>
    </row>
    <row r="12" spans="1:3">
      <c r="A12" s="2" t="s">
        <v>18</v>
      </c>
      <c r="B12" s="1" t="s">
        <v>707</v>
      </c>
      <c r="C12" s="4">
        <v>5621</v>
      </c>
    </row>
    <row r="13" spans="1:3">
      <c r="A13" s="2" t="s">
        <v>20</v>
      </c>
      <c r="B13" s="1" t="s">
        <v>708</v>
      </c>
      <c r="C13" s="4">
        <v>0</v>
      </c>
    </row>
    <row r="14" spans="1:3">
      <c r="A14" s="5" t="s">
        <v>22</v>
      </c>
      <c r="B14" s="6" t="s">
        <v>709</v>
      </c>
      <c r="C14" s="7">
        <v>4556</v>
      </c>
    </row>
    <row r="15" spans="1:3">
      <c r="A15" s="2" t="s">
        <v>24</v>
      </c>
      <c r="B15" s="1" t="s">
        <v>710</v>
      </c>
      <c r="C15" s="4">
        <v>3435</v>
      </c>
    </row>
    <row r="16" spans="1:3">
      <c r="A16" s="2" t="s">
        <v>26</v>
      </c>
      <c r="B16" s="1" t="s">
        <v>711</v>
      </c>
      <c r="C16" s="4">
        <v>23210</v>
      </c>
    </row>
    <row r="17" spans="1:3">
      <c r="A17" s="2" t="s">
        <v>28</v>
      </c>
      <c r="B17" s="1" t="s">
        <v>712</v>
      </c>
      <c r="C17" s="4">
        <v>0</v>
      </c>
    </row>
    <row r="18" spans="1:3">
      <c r="A18" s="2" t="s">
        <v>30</v>
      </c>
      <c r="B18" s="1" t="s">
        <v>713</v>
      </c>
      <c r="C18" s="4">
        <v>0</v>
      </c>
    </row>
    <row r="19" spans="1:3">
      <c r="A19" s="5" t="s">
        <v>32</v>
      </c>
      <c r="B19" s="6" t="s">
        <v>714</v>
      </c>
      <c r="C19" s="7">
        <v>26645</v>
      </c>
    </row>
    <row r="20" spans="1:3">
      <c r="A20" s="2" t="s">
        <v>34</v>
      </c>
      <c r="B20" s="1" t="s">
        <v>715</v>
      </c>
      <c r="C20" s="4">
        <v>54847</v>
      </c>
    </row>
    <row r="21" spans="1:3">
      <c r="A21" s="2" t="s">
        <v>36</v>
      </c>
      <c r="B21" s="1" t="s">
        <v>716</v>
      </c>
      <c r="C21" s="4">
        <v>3402</v>
      </c>
    </row>
    <row r="22" spans="1:3">
      <c r="A22" s="2" t="s">
        <v>38</v>
      </c>
      <c r="B22" s="1" t="s">
        <v>717</v>
      </c>
      <c r="C22" s="4">
        <v>14847</v>
      </c>
    </row>
    <row r="23" spans="1:3">
      <c r="A23" s="5" t="s">
        <v>40</v>
      </c>
      <c r="B23" s="6" t="s">
        <v>718</v>
      </c>
      <c r="C23" s="7">
        <v>73096</v>
      </c>
    </row>
    <row r="24" spans="1:3">
      <c r="A24" s="5" t="s">
        <v>42</v>
      </c>
      <c r="B24" s="6" t="s">
        <v>719</v>
      </c>
      <c r="C24" s="7">
        <v>16468</v>
      </c>
    </row>
    <row r="25" spans="1:3">
      <c r="A25" s="5" t="s">
        <v>44</v>
      </c>
      <c r="B25" s="6" t="s">
        <v>720</v>
      </c>
      <c r="C25" s="7">
        <v>-49102</v>
      </c>
    </row>
    <row r="26" spans="1:3">
      <c r="A26" s="5" t="s">
        <v>46</v>
      </c>
      <c r="B26" s="6" t="s">
        <v>721</v>
      </c>
      <c r="C26" s="7">
        <v>-26480</v>
      </c>
    </row>
    <row r="27" spans="1:3">
      <c r="A27" s="2" t="s">
        <v>48</v>
      </c>
      <c r="B27" s="1" t="s">
        <v>722</v>
      </c>
      <c r="C27" s="4">
        <v>0</v>
      </c>
    </row>
    <row r="28" spans="1:3">
      <c r="A28" s="2" t="s">
        <v>50</v>
      </c>
      <c r="B28" s="1" t="s">
        <v>723</v>
      </c>
      <c r="C28" s="4">
        <v>0</v>
      </c>
    </row>
    <row r="29" spans="1:3">
      <c r="A29" s="2" t="s">
        <v>52</v>
      </c>
      <c r="B29" s="1" t="s">
        <v>724</v>
      </c>
      <c r="C29" s="4">
        <v>0</v>
      </c>
    </row>
    <row r="30" spans="1:3">
      <c r="A30" s="2" t="s">
        <v>54</v>
      </c>
      <c r="B30" s="1" t="s">
        <v>725</v>
      </c>
      <c r="C30" s="4">
        <v>0</v>
      </c>
    </row>
    <row r="31" spans="1:3">
      <c r="A31" s="5" t="s">
        <v>56</v>
      </c>
      <c r="B31" s="6" t="s">
        <v>726</v>
      </c>
      <c r="C31" s="7">
        <v>0</v>
      </c>
    </row>
    <row r="32" spans="1:3">
      <c r="A32" s="2" t="s">
        <v>58</v>
      </c>
      <c r="B32" s="1" t="s">
        <v>727</v>
      </c>
      <c r="C32" s="4">
        <v>0</v>
      </c>
    </row>
    <row r="33" spans="1:3">
      <c r="A33" s="2" t="s">
        <v>60</v>
      </c>
      <c r="B33" s="1" t="s">
        <v>728</v>
      </c>
      <c r="C33" s="4">
        <v>0</v>
      </c>
    </row>
    <row r="34" spans="1:3">
      <c r="A34" s="2" t="s">
        <v>62</v>
      </c>
      <c r="B34" s="1" t="s">
        <v>729</v>
      </c>
      <c r="C34" s="4">
        <v>0</v>
      </c>
    </row>
    <row r="35" spans="1:3">
      <c r="A35" s="2" t="s">
        <v>64</v>
      </c>
      <c r="B35" s="1" t="s">
        <v>730</v>
      </c>
      <c r="C35" s="4">
        <v>0</v>
      </c>
    </row>
    <row r="36" spans="1:3">
      <c r="A36" s="5" t="s">
        <v>66</v>
      </c>
      <c r="B36" s="6" t="s">
        <v>731</v>
      </c>
      <c r="C36" s="7">
        <v>0</v>
      </c>
    </row>
    <row r="37" spans="1:3">
      <c r="A37" s="5" t="s">
        <v>68</v>
      </c>
      <c r="B37" s="6" t="s">
        <v>732</v>
      </c>
      <c r="C37" s="7">
        <v>0</v>
      </c>
    </row>
    <row r="38" spans="1:3">
      <c r="A38" s="5" t="s">
        <v>70</v>
      </c>
      <c r="B38" s="6" t="s">
        <v>733</v>
      </c>
      <c r="C38" s="7">
        <v>-26480</v>
      </c>
    </row>
    <row r="39" spans="1:3">
      <c r="A39" s="2" t="s">
        <v>72</v>
      </c>
      <c r="B39" s="1" t="s">
        <v>734</v>
      </c>
      <c r="C39" s="4">
        <v>20850</v>
      </c>
    </row>
    <row r="40" spans="1:3">
      <c r="A40" s="2" t="s">
        <v>74</v>
      </c>
      <c r="B40" s="1" t="s">
        <v>735</v>
      </c>
      <c r="C40" s="4">
        <v>0</v>
      </c>
    </row>
    <row r="41" spans="1:3">
      <c r="A41" s="5" t="s">
        <v>76</v>
      </c>
      <c r="B41" s="6" t="s">
        <v>736</v>
      </c>
      <c r="C41" s="7">
        <v>20850</v>
      </c>
    </row>
    <row r="42" spans="1:3">
      <c r="A42" s="5" t="s">
        <v>78</v>
      </c>
      <c r="B42" s="6" t="s">
        <v>737</v>
      </c>
      <c r="C42" s="7">
        <v>0</v>
      </c>
    </row>
    <row r="43" spans="1:3">
      <c r="A43" s="5" t="s">
        <v>80</v>
      </c>
      <c r="B43" s="6" t="s">
        <v>738</v>
      </c>
      <c r="C43" s="7">
        <v>20850</v>
      </c>
    </row>
    <row r="44" spans="1:3">
      <c r="A44" s="5" t="s">
        <v>82</v>
      </c>
      <c r="B44" s="6" t="s">
        <v>739</v>
      </c>
      <c r="C44" s="7">
        <v>-5630</v>
      </c>
    </row>
  </sheetData>
  <mergeCells count="1">
    <mergeCell ref="A1:C1"/>
  </mergeCells>
  <printOptions gridLines="1"/>
  <pageMargins left="0.74803149606299213" right="0.74803149606299213" top="0.98425196850393704" bottom="0.98425196850393704" header="0.51181102362204722" footer="0.51181102362204722"/>
  <pageSetup scale="83" orientation="portrait" horizontalDpi="300" verticalDpi="300" r:id="rId1"/>
  <headerFooter alignWithMargins="0">
    <oddHeader>&amp;R15. melléklet a 4/2015.(IV.29.) önkormányzati rendelethez</oddHeader>
    <oddFooter>&amp;C&amp;LAdatellenőrző kód: 2e3d972-76-755e45-6d-51-6226-15-22-4e-19-148-c-50&amp;R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50"/>
  </sheetPr>
  <dimension ref="A1:K30"/>
  <sheetViews>
    <sheetView view="pageLayout" topLeftCell="C2" zoomScaleSheetLayoutView="100" workbookViewId="0">
      <selection activeCell="J31" sqref="J31"/>
    </sheetView>
  </sheetViews>
  <sheetFormatPr defaultRowHeight="12.75"/>
  <cols>
    <col min="1" max="1" width="5.85546875" style="8" customWidth="1"/>
    <col min="2" max="2" width="47.28515625" style="12" customWidth="1"/>
    <col min="3" max="5" width="14" style="8" customWidth="1"/>
    <col min="6" max="6" width="47.28515625" style="8" customWidth="1"/>
    <col min="7" max="9" width="14" style="8" customWidth="1"/>
    <col min="10" max="10" width="4.140625" style="8" customWidth="1"/>
    <col min="11" max="11" width="8" style="11" hidden="1" customWidth="1"/>
    <col min="12" max="16384" width="9.140625" style="8"/>
  </cols>
  <sheetData>
    <row r="1" spans="1:11" ht="39.75" customHeight="1">
      <c r="B1" s="9" t="s">
        <v>744</v>
      </c>
      <c r="C1" s="10"/>
      <c r="D1" s="10"/>
      <c r="E1" s="10"/>
      <c r="F1" s="10"/>
      <c r="G1" s="10"/>
      <c r="H1" s="10"/>
      <c r="I1" s="10"/>
      <c r="J1" s="179" t="str">
        <f>+CONCATENATE("1.1. melléklet a 4/",LEFT('[1]1.1.sz.mell.'!C3,4)+1,". (IV.29.) önkormányzati rendelethez")</f>
        <v>1.1. melléklet a 4/2015. (IV.29.) önkormányzati rendelethez</v>
      </c>
    </row>
    <row r="2" spans="1:11" ht="14.25" thickBot="1">
      <c r="G2" s="13"/>
      <c r="H2" s="13"/>
      <c r="I2" s="13" t="s">
        <v>745</v>
      </c>
      <c r="J2" s="179"/>
    </row>
    <row r="3" spans="1:11" ht="18" customHeight="1" thickBot="1">
      <c r="A3" s="180" t="s">
        <v>746</v>
      </c>
      <c r="B3" s="14" t="s">
        <v>747</v>
      </c>
      <c r="C3" s="15"/>
      <c r="D3" s="15"/>
      <c r="E3" s="15"/>
      <c r="F3" s="14" t="s">
        <v>748</v>
      </c>
      <c r="G3" s="16"/>
      <c r="H3" s="16"/>
      <c r="I3" s="16"/>
      <c r="J3" s="179"/>
    </row>
    <row r="4" spans="1:11" s="22" customFormat="1" ht="35.25" customHeight="1" thickBot="1">
      <c r="A4" s="181"/>
      <c r="B4" s="17" t="s">
        <v>2</v>
      </c>
      <c r="C4" s="18" t="str">
        <f>+CONCATENATE(LEFT('[1]1.1.sz.mell.'!C3,4),". évi eredeti előirányzat")</f>
        <v>2014. évi eredeti előirányzat</v>
      </c>
      <c r="D4" s="19" t="str">
        <f>+CONCATENATE(LEFT('[1]1.1.sz.mell.'!C3,4),". évi módosított előirányzat")</f>
        <v>2014. évi módosított előirányzat</v>
      </c>
      <c r="E4" s="18" t="str">
        <f>+CONCATENATE(LEFT('[1]1.1.sz.mell.'!C3,4),". évi teljesítés")</f>
        <v>2014. évi teljesítés</v>
      </c>
      <c r="F4" s="17" t="s">
        <v>2</v>
      </c>
      <c r="G4" s="18" t="str">
        <f>+C4</f>
        <v>2014. évi eredeti előirányzat</v>
      </c>
      <c r="H4" s="19" t="str">
        <f>+D4</f>
        <v>2014. évi módosított előirányzat</v>
      </c>
      <c r="I4" s="20" t="str">
        <f>+E4</f>
        <v>2014. évi teljesítés</v>
      </c>
      <c r="J4" s="179"/>
      <c r="K4" s="21"/>
    </row>
    <row r="5" spans="1:11" s="28" customFormat="1" ht="12" customHeight="1" thickBot="1">
      <c r="A5" s="23" t="s">
        <v>749</v>
      </c>
      <c r="B5" s="24" t="s">
        <v>750</v>
      </c>
      <c r="C5" s="25" t="s">
        <v>751</v>
      </c>
      <c r="D5" s="25" t="s">
        <v>752</v>
      </c>
      <c r="E5" s="25" t="s">
        <v>753</v>
      </c>
      <c r="F5" s="24" t="s">
        <v>754</v>
      </c>
      <c r="G5" s="25" t="s">
        <v>755</v>
      </c>
      <c r="H5" s="25" t="s">
        <v>756</v>
      </c>
      <c r="I5" s="26" t="s">
        <v>757</v>
      </c>
      <c r="J5" s="179"/>
      <c r="K5" s="27"/>
    </row>
    <row r="6" spans="1:11" ht="15" customHeight="1">
      <c r="A6" s="29" t="s">
        <v>758</v>
      </c>
      <c r="B6" s="30" t="s">
        <v>759</v>
      </c>
      <c r="C6" s="31">
        <v>130467</v>
      </c>
      <c r="D6" s="31">
        <v>135121</v>
      </c>
      <c r="E6" s="31">
        <v>135121</v>
      </c>
      <c r="F6" s="30" t="s">
        <v>760</v>
      </c>
      <c r="G6" s="31">
        <v>97547</v>
      </c>
      <c r="H6" s="31">
        <v>104319</v>
      </c>
      <c r="I6" s="32">
        <v>103856</v>
      </c>
      <c r="J6" s="179"/>
      <c r="K6" s="11" t="s">
        <v>761</v>
      </c>
    </row>
    <row r="7" spans="1:11" ht="15" customHeight="1">
      <c r="A7" s="33" t="s">
        <v>762</v>
      </c>
      <c r="B7" s="34" t="s">
        <v>763</v>
      </c>
      <c r="C7" s="35">
        <v>9131</v>
      </c>
      <c r="D7" s="35">
        <v>22016</v>
      </c>
      <c r="E7" s="35">
        <v>13162</v>
      </c>
      <c r="F7" s="34" t="s">
        <v>764</v>
      </c>
      <c r="G7" s="35">
        <v>25735</v>
      </c>
      <c r="H7" s="35">
        <v>27245</v>
      </c>
      <c r="I7" s="36">
        <v>27169</v>
      </c>
      <c r="J7" s="179"/>
      <c r="K7" s="11" t="s">
        <v>765</v>
      </c>
    </row>
    <row r="8" spans="1:11" ht="15" customHeight="1">
      <c r="A8" s="33" t="s">
        <v>766</v>
      </c>
      <c r="B8" s="34" t="s">
        <v>767</v>
      </c>
      <c r="C8" s="35">
        <v>0</v>
      </c>
      <c r="D8" s="35">
        <v>0</v>
      </c>
      <c r="E8" s="35">
        <v>0</v>
      </c>
      <c r="F8" s="34" t="s">
        <v>768</v>
      </c>
      <c r="G8" s="35">
        <v>61065</v>
      </c>
      <c r="H8" s="35">
        <v>62442</v>
      </c>
      <c r="I8" s="36">
        <v>55396</v>
      </c>
      <c r="J8" s="179"/>
      <c r="K8" s="11" t="s">
        <v>769</v>
      </c>
    </row>
    <row r="9" spans="1:11" ht="15" customHeight="1">
      <c r="A9" s="33" t="s">
        <v>770</v>
      </c>
      <c r="B9" s="34" t="s">
        <v>771</v>
      </c>
      <c r="C9" s="35">
        <v>33782</v>
      </c>
      <c r="D9" s="35">
        <v>34444</v>
      </c>
      <c r="E9" s="35">
        <v>36163</v>
      </c>
      <c r="F9" s="34" t="s">
        <v>772</v>
      </c>
      <c r="G9" s="35">
        <v>825</v>
      </c>
      <c r="H9" s="35">
        <v>1839</v>
      </c>
      <c r="I9" s="36">
        <v>1617</v>
      </c>
      <c r="J9" s="179"/>
      <c r="K9" s="11" t="s">
        <v>773</v>
      </c>
    </row>
    <row r="10" spans="1:11" ht="15" customHeight="1">
      <c r="A10" s="33" t="s">
        <v>774</v>
      </c>
      <c r="B10" s="37" t="s">
        <v>775</v>
      </c>
      <c r="C10" s="35">
        <v>0</v>
      </c>
      <c r="D10" s="35">
        <v>0</v>
      </c>
      <c r="E10" s="35">
        <v>2877</v>
      </c>
      <c r="F10" s="34" t="s">
        <v>776</v>
      </c>
      <c r="G10" s="35">
        <v>9963</v>
      </c>
      <c r="H10" s="35">
        <v>14440</v>
      </c>
      <c r="I10" s="36">
        <v>4295</v>
      </c>
      <c r="J10" s="179"/>
      <c r="K10" s="11" t="s">
        <v>777</v>
      </c>
    </row>
    <row r="11" spans="1:11" ht="15" customHeight="1">
      <c r="A11" s="33" t="s">
        <v>778</v>
      </c>
      <c r="B11" s="34" t="s">
        <v>779</v>
      </c>
      <c r="C11" s="38">
        <v>0</v>
      </c>
      <c r="D11" s="38">
        <v>0</v>
      </c>
      <c r="E11" s="38">
        <v>0</v>
      </c>
      <c r="F11" s="34" t="s">
        <v>780</v>
      </c>
      <c r="G11" s="35">
        <v>3416</v>
      </c>
      <c r="H11" s="35">
        <v>32765</v>
      </c>
      <c r="I11" s="36"/>
      <c r="J11" s="179"/>
      <c r="K11" s="11" t="s">
        <v>781</v>
      </c>
    </row>
    <row r="12" spans="1:11" ht="15" customHeight="1">
      <c r="A12" s="33" t="s">
        <v>782</v>
      </c>
      <c r="B12" s="34" t="s">
        <v>783</v>
      </c>
      <c r="C12" s="35">
        <v>25843</v>
      </c>
      <c r="D12" s="35">
        <v>23314</v>
      </c>
      <c r="E12" s="35">
        <v>19751</v>
      </c>
      <c r="F12" s="39"/>
      <c r="G12" s="35"/>
      <c r="H12" s="35"/>
      <c r="I12" s="36"/>
      <c r="J12" s="179"/>
      <c r="K12" s="11" t="s">
        <v>784</v>
      </c>
    </row>
    <row r="13" spans="1:11" ht="15" customHeight="1">
      <c r="A13" s="33" t="s">
        <v>785</v>
      </c>
      <c r="B13" s="39"/>
      <c r="C13" s="35"/>
      <c r="D13" s="35"/>
      <c r="E13" s="35"/>
      <c r="F13" s="39"/>
      <c r="G13" s="35"/>
      <c r="H13" s="35"/>
      <c r="I13" s="36"/>
      <c r="J13" s="179"/>
    </row>
    <row r="14" spans="1:11" ht="15" customHeight="1">
      <c r="A14" s="33" t="s">
        <v>786</v>
      </c>
      <c r="B14" s="40"/>
      <c r="C14" s="38"/>
      <c r="D14" s="38"/>
      <c r="E14" s="38"/>
      <c r="F14" s="39"/>
      <c r="G14" s="35"/>
      <c r="H14" s="35"/>
      <c r="I14" s="36"/>
      <c r="J14" s="179"/>
    </row>
    <row r="15" spans="1:11" ht="15" customHeight="1">
      <c r="A15" s="33" t="s">
        <v>787</v>
      </c>
      <c r="B15" s="39"/>
      <c r="C15" s="35"/>
      <c r="D15" s="35"/>
      <c r="E15" s="35"/>
      <c r="F15" s="39"/>
      <c r="G15" s="35"/>
      <c r="H15" s="35"/>
      <c r="I15" s="36"/>
      <c r="J15" s="179"/>
    </row>
    <row r="16" spans="1:11" ht="15" customHeight="1">
      <c r="A16" s="33" t="s">
        <v>788</v>
      </c>
      <c r="B16" s="39"/>
      <c r="C16" s="35"/>
      <c r="D16" s="35"/>
      <c r="E16" s="35"/>
      <c r="F16" s="39"/>
      <c r="G16" s="35"/>
      <c r="H16" s="35"/>
      <c r="I16" s="36"/>
      <c r="J16" s="179"/>
    </row>
    <row r="17" spans="1:11" ht="15" customHeight="1" thickBot="1">
      <c r="A17" s="33" t="s">
        <v>789</v>
      </c>
      <c r="B17" s="41"/>
      <c r="C17" s="42"/>
      <c r="D17" s="42"/>
      <c r="E17" s="42"/>
      <c r="F17" s="39"/>
      <c r="G17" s="42"/>
      <c r="H17" s="42"/>
      <c r="I17" s="43"/>
      <c r="J17" s="179"/>
    </row>
    <row r="18" spans="1:11" ht="17.25" customHeight="1" thickBot="1">
      <c r="A18" s="44" t="s">
        <v>790</v>
      </c>
      <c r="B18" s="45" t="s">
        <v>791</v>
      </c>
      <c r="C18" s="46">
        <f>SUM(C6:C17)</f>
        <v>199223</v>
      </c>
      <c r="D18" s="46">
        <f>SUM(D6:D17)</f>
        <v>214895</v>
      </c>
      <c r="E18" s="46">
        <f>SUM(E6:E17)</f>
        <v>207074</v>
      </c>
      <c r="F18" s="45" t="s">
        <v>792</v>
      </c>
      <c r="G18" s="46">
        <f>SUM(G6:G17)</f>
        <v>198551</v>
      </c>
      <c r="H18" s="46">
        <f>SUM(H6:H17)</f>
        <v>243050</v>
      </c>
      <c r="I18" s="46">
        <f>SUM(I6:I17)</f>
        <v>192333</v>
      </c>
      <c r="J18" s="179"/>
      <c r="K18" s="11" t="s">
        <v>793</v>
      </c>
    </row>
    <row r="19" spans="1:11" ht="15" customHeight="1">
      <c r="A19" s="47" t="s">
        <v>794</v>
      </c>
      <c r="B19" s="48" t="s">
        <v>795</v>
      </c>
      <c r="C19" s="49"/>
      <c r="D19" s="49"/>
      <c r="E19" s="49"/>
      <c r="F19" s="50" t="s">
        <v>796</v>
      </c>
      <c r="G19" s="51"/>
      <c r="H19" s="51"/>
      <c r="I19" s="51"/>
      <c r="J19" s="179"/>
      <c r="K19" s="11" t="s">
        <v>797</v>
      </c>
    </row>
    <row r="20" spans="1:11" ht="15" customHeight="1">
      <c r="A20" s="52" t="s">
        <v>798</v>
      </c>
      <c r="B20" s="50" t="s">
        <v>799</v>
      </c>
      <c r="C20" s="53"/>
      <c r="D20" s="53">
        <v>28155</v>
      </c>
      <c r="E20" s="53">
        <v>32481</v>
      </c>
      <c r="F20" s="50" t="s">
        <v>800</v>
      </c>
      <c r="G20" s="53"/>
      <c r="H20" s="53"/>
      <c r="I20" s="53"/>
      <c r="J20" s="179"/>
      <c r="K20" s="11" t="s">
        <v>801</v>
      </c>
    </row>
    <row r="21" spans="1:11" ht="15" customHeight="1">
      <c r="A21" s="52" t="s">
        <v>802</v>
      </c>
      <c r="B21" s="50" t="s">
        <v>803</v>
      </c>
      <c r="C21" s="53"/>
      <c r="D21" s="53"/>
      <c r="E21" s="53"/>
      <c r="F21" s="50" t="s">
        <v>804</v>
      </c>
      <c r="G21" s="53"/>
      <c r="H21" s="53"/>
      <c r="I21" s="53"/>
      <c r="J21" s="179"/>
      <c r="K21" s="11" t="s">
        <v>805</v>
      </c>
    </row>
    <row r="22" spans="1:11" ht="15" customHeight="1">
      <c r="A22" s="52" t="s">
        <v>806</v>
      </c>
      <c r="B22" s="50" t="s">
        <v>807</v>
      </c>
      <c r="C22" s="53"/>
      <c r="D22" s="53"/>
      <c r="E22" s="53"/>
      <c r="F22" s="50" t="s">
        <v>808</v>
      </c>
      <c r="G22" s="53"/>
      <c r="H22" s="53"/>
      <c r="I22" s="53"/>
      <c r="J22" s="179"/>
      <c r="K22" s="11" t="s">
        <v>809</v>
      </c>
    </row>
    <row r="23" spans="1:11" ht="15" customHeight="1">
      <c r="A23" s="52" t="s">
        <v>810</v>
      </c>
      <c r="B23" s="50" t="s">
        <v>811</v>
      </c>
      <c r="C23" s="53"/>
      <c r="D23" s="53"/>
      <c r="E23" s="53"/>
      <c r="F23" s="48" t="s">
        <v>812</v>
      </c>
      <c r="G23" s="53"/>
      <c r="H23" s="53"/>
      <c r="I23" s="53"/>
      <c r="J23" s="179"/>
      <c r="K23" s="11" t="s">
        <v>813</v>
      </c>
    </row>
    <row r="24" spans="1:11" ht="15" customHeight="1">
      <c r="A24" s="52" t="s">
        <v>814</v>
      </c>
      <c r="B24" s="50" t="s">
        <v>815</v>
      </c>
      <c r="C24" s="54"/>
      <c r="D24" s="54"/>
      <c r="E24" s="54"/>
      <c r="F24" s="50" t="s">
        <v>816</v>
      </c>
      <c r="G24" s="53"/>
      <c r="H24" s="53"/>
      <c r="I24" s="53"/>
      <c r="J24" s="179"/>
      <c r="K24" s="11" t="s">
        <v>817</v>
      </c>
    </row>
    <row r="25" spans="1:11" ht="15" customHeight="1">
      <c r="A25" s="47" t="s">
        <v>818</v>
      </c>
      <c r="B25" s="48" t="s">
        <v>819</v>
      </c>
      <c r="C25" s="51"/>
      <c r="D25" s="51"/>
      <c r="E25" s="51"/>
      <c r="F25" s="30" t="s">
        <v>820</v>
      </c>
      <c r="G25" s="51"/>
      <c r="H25" s="51"/>
      <c r="I25" s="51"/>
      <c r="J25" s="179"/>
      <c r="K25" s="11" t="s">
        <v>821</v>
      </c>
    </row>
    <row r="26" spans="1:11" ht="15" customHeight="1" thickBot="1">
      <c r="A26" s="52" t="s">
        <v>822</v>
      </c>
      <c r="B26" s="50" t="s">
        <v>823</v>
      </c>
      <c r="C26" s="53"/>
      <c r="D26" s="53"/>
      <c r="E26" s="53"/>
      <c r="F26" s="39"/>
      <c r="G26" s="53"/>
      <c r="H26" s="53"/>
      <c r="I26" s="53"/>
      <c r="J26" s="179"/>
      <c r="K26" s="11" t="s">
        <v>824</v>
      </c>
    </row>
    <row r="27" spans="1:11" ht="24" customHeight="1" thickBot="1">
      <c r="A27" s="44" t="s">
        <v>825</v>
      </c>
      <c r="B27" s="45" t="s">
        <v>826</v>
      </c>
      <c r="C27" s="46">
        <f>SUM(C20:C26)</f>
        <v>0</v>
      </c>
      <c r="D27" s="46">
        <f>SUM(D20:D26)</f>
        <v>28155</v>
      </c>
      <c r="E27" s="46">
        <f>SUM(E20:E26)</f>
        <v>32481</v>
      </c>
      <c r="F27" s="45" t="s">
        <v>827</v>
      </c>
      <c r="G27" s="46">
        <f>SUM(G19:G26)</f>
        <v>0</v>
      </c>
      <c r="H27" s="46">
        <f>SUM(H19:H26)</f>
        <v>0</v>
      </c>
      <c r="I27" s="46">
        <f>SUM(I19:I26)</f>
        <v>0</v>
      </c>
      <c r="J27" s="179"/>
      <c r="K27" s="11" t="s">
        <v>828</v>
      </c>
    </row>
    <row r="28" spans="1:11" ht="17.25" customHeight="1" thickBot="1">
      <c r="A28" s="44" t="s">
        <v>829</v>
      </c>
      <c r="B28" s="55" t="s">
        <v>830</v>
      </c>
      <c r="C28" s="56">
        <f>SUM(C18,C27)</f>
        <v>199223</v>
      </c>
      <c r="D28" s="56">
        <f>SUM(D18,D27)</f>
        <v>243050</v>
      </c>
      <c r="E28" s="56">
        <f>SUM(E18,E27)</f>
        <v>239555</v>
      </c>
      <c r="F28" s="55" t="s">
        <v>831</v>
      </c>
      <c r="G28" s="56">
        <f>+G18+G27</f>
        <v>198551</v>
      </c>
      <c r="H28" s="56">
        <f>+H18+H27</f>
        <v>243050</v>
      </c>
      <c r="I28" s="56">
        <f>+I18+I27</f>
        <v>192333</v>
      </c>
      <c r="J28" s="179"/>
      <c r="K28" s="11" t="s">
        <v>832</v>
      </c>
    </row>
    <row r="29" spans="1:11" ht="17.25" customHeight="1" thickBot="1">
      <c r="A29" s="44" t="s">
        <v>833</v>
      </c>
      <c r="B29" s="55" t="s">
        <v>834</v>
      </c>
      <c r="C29" s="56"/>
      <c r="D29" s="56"/>
      <c r="E29" s="57"/>
      <c r="F29" s="55" t="s">
        <v>835</v>
      </c>
      <c r="G29" s="56">
        <f>IF(C18-G18&gt;0,C18-G18,"-")</f>
        <v>672</v>
      </c>
      <c r="H29" s="56" t="str">
        <f>IF(D18-H18&gt;0,D18-H18,"-")</f>
        <v>-</v>
      </c>
      <c r="I29" s="56">
        <f>IF(E18-I18&gt;0,E18-I18,"-")</f>
        <v>14741</v>
      </c>
      <c r="J29" s="179"/>
      <c r="K29" s="11" t="s">
        <v>836</v>
      </c>
    </row>
    <row r="30" spans="1:11" ht="17.25" customHeight="1" thickBot="1">
      <c r="A30" s="44" t="s">
        <v>837</v>
      </c>
      <c r="B30" s="55" t="s">
        <v>838</v>
      </c>
      <c r="C30" s="56"/>
      <c r="D30" s="56"/>
      <c r="E30" s="57"/>
      <c r="F30" s="55" t="s">
        <v>839</v>
      </c>
      <c r="G30" s="56">
        <f>IF(C28-G28&gt;0,C28-G28,"-")</f>
        <v>672</v>
      </c>
      <c r="H30" s="56" t="str">
        <f>IF(D28-H28&gt;0,D28-H28,"-")</f>
        <v>-</v>
      </c>
      <c r="I30" s="56">
        <f>IF(E28-I28&gt;0,E28-I28,"-")</f>
        <v>47222</v>
      </c>
      <c r="J30" s="179"/>
      <c r="K30" s="11" t="s">
        <v>840</v>
      </c>
    </row>
  </sheetData>
  <mergeCells count="2">
    <mergeCell ref="J1:J30"/>
    <mergeCell ref="A3:A4"/>
  </mergeCells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50"/>
  </sheetPr>
  <dimension ref="A1:K33"/>
  <sheetViews>
    <sheetView view="pageLayout" topLeftCell="C7" zoomScaleSheetLayoutView="115" workbookViewId="0">
      <selection activeCell="L1" sqref="J1:L33"/>
    </sheetView>
  </sheetViews>
  <sheetFormatPr defaultRowHeight="12.75"/>
  <cols>
    <col min="1" max="1" width="5.85546875" style="8" customWidth="1"/>
    <col min="2" max="2" width="47.28515625" style="12" customWidth="1"/>
    <col min="3" max="5" width="14" style="8" customWidth="1"/>
    <col min="6" max="6" width="47.28515625" style="8" customWidth="1"/>
    <col min="7" max="9" width="14" style="8" customWidth="1"/>
    <col min="10" max="10" width="4.140625" style="8" customWidth="1"/>
    <col min="11" max="11" width="0" style="11" hidden="1" customWidth="1"/>
    <col min="12" max="16384" width="9.140625" style="8"/>
  </cols>
  <sheetData>
    <row r="1" spans="1:11" ht="39.75" customHeight="1">
      <c r="B1" s="9" t="s">
        <v>841</v>
      </c>
      <c r="C1" s="10"/>
      <c r="D1" s="10"/>
      <c r="E1" s="10"/>
      <c r="F1" s="10"/>
      <c r="G1" s="10"/>
      <c r="H1" s="10"/>
      <c r="I1" s="10"/>
      <c r="J1" s="182" t="str">
        <f>+CONCATENATE("1.2 melléklet a 4/",LEFT('[1]1.1.sz.mell.'!C3,4)+1,". (IV.29.) önkormányzati rendelethez")</f>
        <v>1.2 melléklet a 4/2015. (IV.29.) önkormányzati rendelethez</v>
      </c>
    </row>
    <row r="2" spans="1:11" ht="14.25" thickBot="1">
      <c r="G2" s="13"/>
      <c r="H2" s="13"/>
      <c r="I2" s="13" t="s">
        <v>745</v>
      </c>
      <c r="J2" s="182"/>
    </row>
    <row r="3" spans="1:11" ht="24" customHeight="1" thickBot="1">
      <c r="A3" s="183" t="s">
        <v>746</v>
      </c>
      <c r="B3" s="14" t="s">
        <v>747</v>
      </c>
      <c r="C3" s="15"/>
      <c r="D3" s="15"/>
      <c r="E3" s="15"/>
      <c r="F3" s="14" t="s">
        <v>748</v>
      </c>
      <c r="G3" s="16"/>
      <c r="H3" s="16"/>
      <c r="I3" s="16"/>
      <c r="J3" s="182"/>
    </row>
    <row r="4" spans="1:11" s="22" customFormat="1" ht="35.25" customHeight="1" thickBot="1">
      <c r="A4" s="184"/>
      <c r="B4" s="17" t="s">
        <v>2</v>
      </c>
      <c r="C4" s="18" t="str">
        <f>+'[1]2.1.sz.mell  '!C4</f>
        <v>2014. évi eredeti előirányzat</v>
      </c>
      <c r="D4" s="19" t="str">
        <f>+'[1]2.1.sz.mell  '!D4</f>
        <v>2014. évi módosított előirányzat</v>
      </c>
      <c r="E4" s="18" t="str">
        <f>+'[1]2.1.sz.mell  '!E4</f>
        <v>2014. évi teljesítés</v>
      </c>
      <c r="F4" s="17" t="s">
        <v>2</v>
      </c>
      <c r="G4" s="18" t="str">
        <f>+'[1]2.1.sz.mell  '!C4</f>
        <v>2014. évi eredeti előirányzat</v>
      </c>
      <c r="H4" s="19" t="str">
        <f>+'[1]2.1.sz.mell  '!D4</f>
        <v>2014. évi módosított előirányzat</v>
      </c>
      <c r="I4" s="20" t="str">
        <f>+'[1]2.1.sz.mell  '!E4</f>
        <v>2014. évi teljesítés</v>
      </c>
      <c r="J4" s="182"/>
      <c r="K4" s="21"/>
    </row>
    <row r="5" spans="1:11" s="22" customFormat="1" ht="13.5" thickBot="1">
      <c r="A5" s="23" t="s">
        <v>749</v>
      </c>
      <c r="B5" s="24" t="s">
        <v>750</v>
      </c>
      <c r="C5" s="25" t="s">
        <v>751</v>
      </c>
      <c r="D5" s="25" t="s">
        <v>752</v>
      </c>
      <c r="E5" s="25" t="s">
        <v>753</v>
      </c>
      <c r="F5" s="24" t="s">
        <v>754</v>
      </c>
      <c r="G5" s="25" t="s">
        <v>755</v>
      </c>
      <c r="H5" s="25" t="s">
        <v>756</v>
      </c>
      <c r="I5" s="26" t="s">
        <v>757</v>
      </c>
      <c r="J5" s="182"/>
      <c r="K5" s="27"/>
    </row>
    <row r="6" spans="1:11" ht="12.95" customHeight="1">
      <c r="A6" s="29" t="s">
        <v>758</v>
      </c>
      <c r="B6" s="30" t="s">
        <v>842</v>
      </c>
      <c r="C6" s="31">
        <v>3862</v>
      </c>
      <c r="D6" s="31">
        <v>20594</v>
      </c>
      <c r="E6" s="31">
        <v>16732</v>
      </c>
      <c r="F6" s="30" t="s">
        <v>843</v>
      </c>
      <c r="G6" s="31">
        <v>1577</v>
      </c>
      <c r="H6" s="31">
        <v>12980</v>
      </c>
      <c r="I6" s="32">
        <v>12980</v>
      </c>
      <c r="J6" s="182"/>
      <c r="K6" s="11" t="s">
        <v>761</v>
      </c>
    </row>
    <row r="7" spans="1:11">
      <c r="A7" s="33" t="s">
        <v>762</v>
      </c>
      <c r="B7" s="34" t="s">
        <v>844</v>
      </c>
      <c r="C7" s="35"/>
      <c r="D7" s="35"/>
      <c r="E7" s="35"/>
      <c r="F7" s="34" t="s">
        <v>845</v>
      </c>
      <c r="G7" s="35"/>
      <c r="H7" s="35"/>
      <c r="I7" s="36"/>
      <c r="J7" s="182"/>
      <c r="K7" s="11" t="s">
        <v>765</v>
      </c>
    </row>
    <row r="8" spans="1:11" ht="12.95" customHeight="1">
      <c r="A8" s="33" t="s">
        <v>766</v>
      </c>
      <c r="B8" s="34" t="s">
        <v>846</v>
      </c>
      <c r="C8" s="35"/>
      <c r="D8" s="35"/>
      <c r="E8" s="35">
        <v>2997</v>
      </c>
      <c r="F8" s="34" t="s">
        <v>847</v>
      </c>
      <c r="G8" s="35">
        <v>3173</v>
      </c>
      <c r="H8" s="35">
        <v>30867</v>
      </c>
      <c r="I8" s="36">
        <v>25498</v>
      </c>
      <c r="J8" s="182"/>
      <c r="K8" s="11" t="s">
        <v>769</v>
      </c>
    </row>
    <row r="9" spans="1:11" ht="12.95" customHeight="1">
      <c r="A9" s="33" t="s">
        <v>770</v>
      </c>
      <c r="B9" s="34" t="s">
        <v>848</v>
      </c>
      <c r="C9" s="35"/>
      <c r="D9" s="35"/>
      <c r="E9" s="35"/>
      <c r="F9" s="34" t="s">
        <v>849</v>
      </c>
      <c r="G9" s="35"/>
      <c r="H9" s="35"/>
      <c r="I9" s="36"/>
      <c r="J9" s="182"/>
      <c r="K9" s="11" t="s">
        <v>773</v>
      </c>
    </row>
    <row r="10" spans="1:11" ht="12.75" customHeight="1">
      <c r="A10" s="33" t="s">
        <v>774</v>
      </c>
      <c r="B10" s="34" t="s">
        <v>850</v>
      </c>
      <c r="C10" s="35"/>
      <c r="D10" s="35"/>
      <c r="E10" s="35"/>
      <c r="F10" s="34" t="s">
        <v>851</v>
      </c>
      <c r="G10" s="35"/>
      <c r="H10" s="35"/>
      <c r="I10" s="36"/>
      <c r="J10" s="182"/>
      <c r="K10" s="11" t="s">
        <v>777</v>
      </c>
    </row>
    <row r="11" spans="1:11" ht="12.95" customHeight="1">
      <c r="A11" s="33" t="s">
        <v>778</v>
      </c>
      <c r="B11" s="34" t="s">
        <v>852</v>
      </c>
      <c r="C11" s="38">
        <v>216</v>
      </c>
      <c r="D11" s="38">
        <v>216</v>
      </c>
      <c r="E11" s="38">
        <v>38</v>
      </c>
      <c r="F11" s="58"/>
      <c r="G11" s="35"/>
      <c r="H11" s="35"/>
      <c r="I11" s="36"/>
      <c r="J11" s="182"/>
      <c r="K11" s="11" t="s">
        <v>781</v>
      </c>
    </row>
    <row r="12" spans="1:11" ht="12.95" customHeight="1">
      <c r="A12" s="33" t="s">
        <v>782</v>
      </c>
      <c r="B12" s="39"/>
      <c r="C12" s="35"/>
      <c r="D12" s="35"/>
      <c r="E12" s="35"/>
      <c r="F12" s="58"/>
      <c r="G12" s="35"/>
      <c r="H12" s="35"/>
      <c r="I12" s="36"/>
      <c r="J12" s="182"/>
    </row>
    <row r="13" spans="1:11" ht="12.95" customHeight="1">
      <c r="A13" s="33" t="s">
        <v>785</v>
      </c>
      <c r="B13" s="39"/>
      <c r="C13" s="35"/>
      <c r="D13" s="35"/>
      <c r="E13" s="35"/>
      <c r="F13" s="59"/>
      <c r="G13" s="35"/>
      <c r="H13" s="35"/>
      <c r="I13" s="36"/>
      <c r="J13" s="182"/>
    </row>
    <row r="14" spans="1:11" ht="12.95" customHeight="1">
      <c r="A14" s="33" t="s">
        <v>786</v>
      </c>
      <c r="B14" s="60"/>
      <c r="C14" s="38"/>
      <c r="D14" s="38"/>
      <c r="E14" s="38"/>
      <c r="F14" s="58"/>
      <c r="G14" s="35"/>
      <c r="H14" s="35"/>
      <c r="I14" s="36"/>
      <c r="J14" s="182"/>
    </row>
    <row r="15" spans="1:11">
      <c r="A15" s="33" t="s">
        <v>787</v>
      </c>
      <c r="B15" s="39"/>
      <c r="C15" s="38"/>
      <c r="D15" s="38"/>
      <c r="E15" s="38"/>
      <c r="F15" s="58"/>
      <c r="G15" s="35"/>
      <c r="H15" s="35"/>
      <c r="I15" s="36"/>
      <c r="J15" s="182"/>
    </row>
    <row r="16" spans="1:11" ht="12.95" customHeight="1" thickBot="1">
      <c r="A16" s="61" t="s">
        <v>788</v>
      </c>
      <c r="B16" s="62"/>
      <c r="C16" s="63"/>
      <c r="D16" s="64"/>
      <c r="E16" s="65"/>
      <c r="F16" s="66" t="s">
        <v>780</v>
      </c>
      <c r="G16" s="35"/>
      <c r="H16" s="35"/>
      <c r="I16" s="36"/>
      <c r="J16" s="182"/>
    </row>
    <row r="17" spans="1:11" ht="15.95" customHeight="1" thickBot="1">
      <c r="A17" s="44" t="s">
        <v>789</v>
      </c>
      <c r="B17" s="45" t="s">
        <v>853</v>
      </c>
      <c r="C17" s="46">
        <f>+C6+C8+C9+C11+C12+C13+C14+C15+C16</f>
        <v>4078</v>
      </c>
      <c r="D17" s="46">
        <f>+D6+D8+D9+D11+D12+D13+D14+D15+D16</f>
        <v>20810</v>
      </c>
      <c r="E17" s="46">
        <f>+E6+E8+E9+E11+E12+E13+E14+E15+E16</f>
        <v>19767</v>
      </c>
      <c r="F17" s="45" t="s">
        <v>854</v>
      </c>
      <c r="G17" s="46">
        <f>+G6+G8+G10+G11+G12+G13+G14+G15+G16</f>
        <v>4750</v>
      </c>
      <c r="H17" s="46">
        <f>+H6+H8+H10+H11+H12+H13+H14+H15+H16</f>
        <v>43847</v>
      </c>
      <c r="I17" s="67">
        <f>+I6+I8+I10+I11+I12+I13+I14+I15+I16</f>
        <v>38478</v>
      </c>
      <c r="J17" s="182"/>
      <c r="K17" s="11" t="s">
        <v>784</v>
      </c>
    </row>
    <row r="18" spans="1:11" ht="12.95" customHeight="1">
      <c r="A18" s="29" t="s">
        <v>790</v>
      </c>
      <c r="B18" s="68" t="s">
        <v>855</v>
      </c>
      <c r="C18" s="69"/>
      <c r="D18" s="69">
        <v>23037</v>
      </c>
      <c r="E18" s="69">
        <v>18711</v>
      </c>
      <c r="F18" s="50" t="s">
        <v>796</v>
      </c>
      <c r="G18" s="70"/>
      <c r="H18" s="70"/>
      <c r="I18" s="71"/>
      <c r="J18" s="182"/>
      <c r="K18" s="11" t="s">
        <v>793</v>
      </c>
    </row>
    <row r="19" spans="1:11" ht="12.95" customHeight="1">
      <c r="A19" s="33" t="s">
        <v>794</v>
      </c>
      <c r="B19" s="72" t="s">
        <v>856</v>
      </c>
      <c r="C19" s="53"/>
      <c r="D19" s="53">
        <v>23037</v>
      </c>
      <c r="E19" s="53">
        <v>18711</v>
      </c>
      <c r="F19" s="50" t="s">
        <v>857</v>
      </c>
      <c r="G19" s="53"/>
      <c r="H19" s="53"/>
      <c r="I19" s="73"/>
      <c r="J19" s="182"/>
      <c r="K19" s="11" t="s">
        <v>797</v>
      </c>
    </row>
    <row r="20" spans="1:11" ht="12.95" customHeight="1">
      <c r="A20" s="29" t="s">
        <v>798</v>
      </c>
      <c r="B20" s="72" t="s">
        <v>858</v>
      </c>
      <c r="C20" s="53"/>
      <c r="D20" s="53"/>
      <c r="E20" s="53"/>
      <c r="F20" s="50" t="s">
        <v>804</v>
      </c>
      <c r="G20" s="53"/>
      <c r="H20" s="53"/>
      <c r="I20" s="73"/>
      <c r="J20" s="182"/>
      <c r="K20" s="11" t="s">
        <v>801</v>
      </c>
    </row>
    <row r="21" spans="1:11" ht="12.95" customHeight="1">
      <c r="A21" s="33" t="s">
        <v>802</v>
      </c>
      <c r="B21" s="72" t="s">
        <v>859</v>
      </c>
      <c r="C21" s="53"/>
      <c r="D21" s="53"/>
      <c r="E21" s="53"/>
      <c r="F21" s="50" t="s">
        <v>808</v>
      </c>
      <c r="G21" s="53"/>
      <c r="H21" s="53"/>
      <c r="I21" s="73"/>
      <c r="J21" s="182"/>
      <c r="K21" s="11" t="s">
        <v>805</v>
      </c>
    </row>
    <row r="22" spans="1:11" ht="12.95" customHeight="1">
      <c r="A22" s="29" t="s">
        <v>806</v>
      </c>
      <c r="B22" s="72" t="s">
        <v>860</v>
      </c>
      <c r="C22" s="53"/>
      <c r="D22" s="53"/>
      <c r="E22" s="53"/>
      <c r="F22" s="48" t="s">
        <v>812</v>
      </c>
      <c r="G22" s="53"/>
      <c r="H22" s="53"/>
      <c r="I22" s="73"/>
      <c r="J22" s="182"/>
      <c r="K22" s="11" t="s">
        <v>809</v>
      </c>
    </row>
    <row r="23" spans="1:11" ht="12.95" customHeight="1">
      <c r="A23" s="33" t="s">
        <v>810</v>
      </c>
      <c r="B23" s="74" t="s">
        <v>861</v>
      </c>
      <c r="C23" s="53"/>
      <c r="D23" s="53"/>
      <c r="E23" s="53"/>
      <c r="F23" s="50" t="s">
        <v>862</v>
      </c>
      <c r="G23" s="53"/>
      <c r="H23" s="53"/>
      <c r="I23" s="73"/>
      <c r="J23" s="182"/>
      <c r="K23" s="11" t="s">
        <v>813</v>
      </c>
    </row>
    <row r="24" spans="1:11" ht="12.95" customHeight="1">
      <c r="A24" s="29" t="s">
        <v>814</v>
      </c>
      <c r="B24" s="75" t="s">
        <v>863</v>
      </c>
      <c r="C24" s="54">
        <f>+C25+C26+C27+C28+C29</f>
        <v>0</v>
      </c>
      <c r="D24" s="54">
        <f>+D25+D26+D27+D28+D29</f>
        <v>0</v>
      </c>
      <c r="E24" s="54">
        <f>+E25+E26+E27+E28+E29</f>
        <v>0</v>
      </c>
      <c r="F24" s="76" t="s">
        <v>820</v>
      </c>
      <c r="G24" s="53"/>
      <c r="H24" s="53"/>
      <c r="I24" s="73"/>
      <c r="J24" s="182"/>
      <c r="K24" s="11" t="s">
        <v>817</v>
      </c>
    </row>
    <row r="25" spans="1:11" ht="12.95" customHeight="1">
      <c r="A25" s="33" t="s">
        <v>818</v>
      </c>
      <c r="B25" s="74" t="s">
        <v>864</v>
      </c>
      <c r="C25" s="53"/>
      <c r="D25" s="53"/>
      <c r="E25" s="53"/>
      <c r="F25" s="76" t="s">
        <v>865</v>
      </c>
      <c r="G25" s="53"/>
      <c r="H25" s="53"/>
      <c r="I25" s="73"/>
      <c r="J25" s="182"/>
      <c r="K25" s="11" t="s">
        <v>821</v>
      </c>
    </row>
    <row r="26" spans="1:11" ht="12.95" customHeight="1">
      <c r="A26" s="29" t="s">
        <v>822</v>
      </c>
      <c r="B26" s="74" t="s">
        <v>866</v>
      </c>
      <c r="C26" s="53"/>
      <c r="D26" s="53"/>
      <c r="E26" s="53"/>
      <c r="F26" s="77"/>
      <c r="G26" s="53"/>
      <c r="H26" s="53"/>
      <c r="I26" s="73"/>
      <c r="J26" s="182"/>
      <c r="K26" s="11" t="s">
        <v>824</v>
      </c>
    </row>
    <row r="27" spans="1:11" ht="12.95" customHeight="1">
      <c r="A27" s="33" t="s">
        <v>825</v>
      </c>
      <c r="B27" s="72" t="s">
        <v>867</v>
      </c>
      <c r="C27" s="53"/>
      <c r="D27" s="53"/>
      <c r="E27" s="53"/>
      <c r="F27" s="78"/>
      <c r="G27" s="53"/>
      <c r="H27" s="53"/>
      <c r="I27" s="73"/>
      <c r="J27" s="182"/>
      <c r="K27" s="11" t="s">
        <v>828</v>
      </c>
    </row>
    <row r="28" spans="1:11" ht="12.95" customHeight="1">
      <c r="A28" s="29" t="s">
        <v>829</v>
      </c>
      <c r="B28" s="79" t="s">
        <v>868</v>
      </c>
      <c r="C28" s="53"/>
      <c r="D28" s="53"/>
      <c r="E28" s="53"/>
      <c r="F28" s="39"/>
      <c r="G28" s="53"/>
      <c r="H28" s="53"/>
      <c r="I28" s="73"/>
      <c r="J28" s="182"/>
      <c r="K28" s="11" t="s">
        <v>832</v>
      </c>
    </row>
    <row r="29" spans="1:11" ht="12.95" customHeight="1" thickBot="1">
      <c r="A29" s="33" t="s">
        <v>833</v>
      </c>
      <c r="B29" s="80" t="s">
        <v>869</v>
      </c>
      <c r="C29" s="53"/>
      <c r="D29" s="53"/>
      <c r="E29" s="53"/>
      <c r="F29" s="78"/>
      <c r="G29" s="53"/>
      <c r="H29" s="53"/>
      <c r="I29" s="73"/>
      <c r="J29" s="182"/>
      <c r="K29" s="11" t="s">
        <v>836</v>
      </c>
    </row>
    <row r="30" spans="1:11" ht="23.25" customHeight="1" thickBot="1">
      <c r="A30" s="44" t="s">
        <v>837</v>
      </c>
      <c r="B30" s="45" t="s">
        <v>870</v>
      </c>
      <c r="C30" s="46">
        <f>SUM(C19:C27)</f>
        <v>0</v>
      </c>
      <c r="D30" s="46">
        <f>SUM(D19:D27)</f>
        <v>23037</v>
      </c>
      <c r="E30" s="46">
        <f>SUM(E19:E27)</f>
        <v>18711</v>
      </c>
      <c r="F30" s="45" t="s">
        <v>871</v>
      </c>
      <c r="G30" s="46">
        <f>SUM(G18:G29)</f>
        <v>0</v>
      </c>
      <c r="H30" s="46">
        <f>SUM(H18:H29)</f>
        <v>0</v>
      </c>
      <c r="I30" s="67">
        <f>SUM(I18:I29)</f>
        <v>0</v>
      </c>
      <c r="J30" s="182"/>
      <c r="K30" s="11" t="s">
        <v>840</v>
      </c>
    </row>
    <row r="31" spans="1:11" ht="16.5" customHeight="1" thickBot="1">
      <c r="A31" s="44" t="s">
        <v>872</v>
      </c>
      <c r="B31" s="55" t="s">
        <v>873</v>
      </c>
      <c r="C31" s="56">
        <f>+C17+C30</f>
        <v>4078</v>
      </c>
      <c r="D31" s="56">
        <f>+D17+D30</f>
        <v>43847</v>
      </c>
      <c r="E31" s="57">
        <f>+E17+E30</f>
        <v>38478</v>
      </c>
      <c r="F31" s="55" t="s">
        <v>874</v>
      </c>
      <c r="G31" s="56">
        <f>+G17+G30</f>
        <v>4750</v>
      </c>
      <c r="H31" s="56">
        <f>+H17+H30</f>
        <v>43847</v>
      </c>
      <c r="I31" s="81">
        <f>+I17+I30</f>
        <v>38478</v>
      </c>
      <c r="J31" s="182"/>
      <c r="K31" s="11" t="s">
        <v>875</v>
      </c>
    </row>
    <row r="32" spans="1:11" ht="16.5" customHeight="1" thickBot="1">
      <c r="A32" s="44" t="s">
        <v>876</v>
      </c>
      <c r="B32" s="55" t="s">
        <v>834</v>
      </c>
      <c r="C32" s="56">
        <v>672</v>
      </c>
      <c r="D32" s="56"/>
      <c r="E32" s="57"/>
      <c r="F32" s="55" t="s">
        <v>835</v>
      </c>
      <c r="G32" s="56" t="str">
        <f>IF(C17-G17&gt;0,C17-G17,"-")</f>
        <v>-</v>
      </c>
      <c r="H32" s="56" t="str">
        <f>IF(D17-H17&gt;0,D17-H17,"-")</f>
        <v>-</v>
      </c>
      <c r="I32" s="81" t="str">
        <f>IF(E17-I17&gt;0,E17-I17,"-")</f>
        <v>-</v>
      </c>
      <c r="J32" s="182"/>
      <c r="K32" s="11" t="s">
        <v>877</v>
      </c>
    </row>
    <row r="33" spans="1:11" ht="16.5" customHeight="1" thickBot="1">
      <c r="A33" s="44" t="s">
        <v>878</v>
      </c>
      <c r="B33" s="55" t="s">
        <v>838</v>
      </c>
      <c r="C33" s="56" t="str">
        <f>IF(C26-G26&lt;0,G26-C26,"-")</f>
        <v>-</v>
      </c>
      <c r="D33" s="56" t="str">
        <f>IF(D26-H26&lt;0,H26-D26,"-")</f>
        <v>-</v>
      </c>
      <c r="E33" s="57" t="str">
        <f>IF(E26-I26&lt;0,I26-E26,"-")</f>
        <v>-</v>
      </c>
      <c r="F33" s="55" t="s">
        <v>839</v>
      </c>
      <c r="G33" s="56" t="str">
        <f>IF(C26-G26&gt;0,C26-G26,"-")</f>
        <v>-</v>
      </c>
      <c r="H33" s="56" t="str">
        <f>IF(D26-H26&gt;0,D26-H26,"-")</f>
        <v>-</v>
      </c>
      <c r="I33" s="81" t="str">
        <f>IF(E26-I26&gt;0,E26-I26,"-")</f>
        <v>-</v>
      </c>
      <c r="J33" s="182"/>
      <c r="K33" s="11" t="s">
        <v>879</v>
      </c>
    </row>
  </sheetData>
  <mergeCells count="2">
    <mergeCell ref="J1:J33"/>
    <mergeCell ref="A3:A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3:D11"/>
  <sheetViews>
    <sheetView view="pageLayout" workbookViewId="0">
      <selection activeCell="C22" sqref="C22"/>
    </sheetView>
  </sheetViews>
  <sheetFormatPr defaultRowHeight="12.75"/>
  <cols>
    <col min="1" max="1" width="38.28515625" style="89" bestFit="1" customWidth="1"/>
    <col min="2" max="2" width="19.28515625" style="89" customWidth="1"/>
    <col min="3" max="3" width="15.28515625" style="89" customWidth="1"/>
    <col min="4" max="4" width="15.140625" style="89" customWidth="1"/>
    <col min="5" max="16384" width="9.140625" style="89"/>
  </cols>
  <sheetData>
    <row r="3" spans="1:4">
      <c r="A3" s="185" t="s">
        <v>887</v>
      </c>
      <c r="B3" s="185"/>
      <c r="C3" s="185"/>
      <c r="D3" s="185"/>
    </row>
    <row r="4" spans="1:4" ht="13.5" thickBot="1">
      <c r="A4" s="90"/>
      <c r="B4" s="91"/>
      <c r="C4" s="92"/>
      <c r="D4" s="91"/>
    </row>
    <row r="5" spans="1:4" ht="13.5" thickBot="1">
      <c r="A5" s="186" t="s">
        <v>888</v>
      </c>
      <c r="B5" s="188" t="s">
        <v>889</v>
      </c>
      <c r="C5" s="189"/>
      <c r="D5" s="190"/>
    </row>
    <row r="6" spans="1:4" ht="21.75" customHeight="1" thickBot="1">
      <c r="A6" s="187"/>
      <c r="B6" s="191" t="s">
        <v>890</v>
      </c>
      <c r="C6" s="192"/>
      <c r="D6" s="193" t="s">
        <v>891</v>
      </c>
    </row>
    <row r="7" spans="1:4" ht="26.25">
      <c r="A7" s="93"/>
      <c r="B7" s="94" t="s">
        <v>892</v>
      </c>
      <c r="C7" s="94" t="s">
        <v>893</v>
      </c>
      <c r="D7" s="194"/>
    </row>
    <row r="8" spans="1:4" ht="24.95" customHeight="1">
      <c r="A8" s="95" t="s">
        <v>894</v>
      </c>
      <c r="B8" s="96">
        <v>19</v>
      </c>
      <c r="C8" s="97"/>
      <c r="D8" s="98">
        <v>19</v>
      </c>
    </row>
    <row r="9" spans="1:4" ht="24.95" customHeight="1">
      <c r="A9" s="95" t="s">
        <v>895</v>
      </c>
      <c r="B9" s="96">
        <v>11</v>
      </c>
      <c r="C9" s="97"/>
      <c r="D9" s="98">
        <v>11</v>
      </c>
    </row>
    <row r="10" spans="1:4" ht="24.95" customHeight="1">
      <c r="A10" s="95" t="s">
        <v>896</v>
      </c>
      <c r="B10" s="97">
        <v>7</v>
      </c>
      <c r="C10" s="97">
        <v>2</v>
      </c>
      <c r="D10" s="98">
        <v>9</v>
      </c>
    </row>
    <row r="11" spans="1:4" ht="15.75">
      <c r="A11" s="99" t="s">
        <v>897</v>
      </c>
      <c r="B11" s="100">
        <f>SUM(B8:B10)</f>
        <v>37</v>
      </c>
      <c r="C11" s="100">
        <v>2</v>
      </c>
      <c r="D11" s="101">
        <f>SUM(D8:D10)</f>
        <v>39</v>
      </c>
    </row>
  </sheetData>
  <mergeCells count="5">
    <mergeCell ref="A3:D3"/>
    <mergeCell ref="A5:A6"/>
    <mergeCell ref="B5:D5"/>
    <mergeCell ref="B6:C6"/>
    <mergeCell ref="D6:D7"/>
  </mergeCells>
  <pageMargins left="0.7" right="0.7" top="0.75" bottom="0.75" header="0.3" footer="0.3"/>
  <pageSetup paperSize="9" orientation="portrait" r:id="rId1"/>
  <headerFooter>
    <oddHeader>&amp;R5. melléklet a 4/2015.(IV.29.)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F4" sqref="F4"/>
    </sheetView>
  </sheetViews>
  <sheetFormatPr defaultRowHeight="15"/>
  <cols>
    <col min="1" max="1" width="6.7109375" style="109" customWidth="1"/>
    <col min="2" max="2" width="29.7109375" style="109" customWidth="1"/>
    <col min="3" max="4" width="10.7109375" style="109" customWidth="1"/>
    <col min="5" max="5" width="10.5703125" style="109" customWidth="1"/>
    <col min="6" max="6" width="10.7109375" style="109" customWidth="1"/>
    <col min="7" max="16384" width="9.140625" style="109"/>
  </cols>
  <sheetData>
    <row r="1" spans="1:6">
      <c r="A1" s="107"/>
      <c r="B1" s="107"/>
      <c r="C1" s="108" t="s">
        <v>979</v>
      </c>
      <c r="D1" s="107"/>
      <c r="E1" s="107"/>
      <c r="F1" s="107"/>
    </row>
    <row r="2" spans="1:6">
      <c r="A2" s="110" t="s">
        <v>907</v>
      </c>
      <c r="B2" s="110"/>
      <c r="C2" s="110"/>
      <c r="D2" s="110"/>
      <c r="E2" s="110"/>
      <c r="F2" s="110"/>
    </row>
    <row r="3" spans="1:6">
      <c r="A3" s="110"/>
      <c r="B3" s="110"/>
      <c r="C3" s="110"/>
      <c r="D3" s="110"/>
      <c r="E3" s="110"/>
      <c r="F3" s="110"/>
    </row>
    <row r="4" spans="1:6">
      <c r="A4" s="110" t="s">
        <v>908</v>
      </c>
      <c r="B4" s="110"/>
      <c r="C4" s="110"/>
      <c r="D4" s="111"/>
      <c r="E4" s="111"/>
      <c r="F4" s="111"/>
    </row>
    <row r="5" spans="1:6">
      <c r="A5" s="110"/>
      <c r="B5" s="110"/>
      <c r="C5" s="110"/>
      <c r="D5" s="110"/>
      <c r="E5" s="110"/>
      <c r="F5" s="110"/>
    </row>
    <row r="6" spans="1:6">
      <c r="A6" s="110" t="s">
        <v>909</v>
      </c>
      <c r="B6" s="110"/>
      <c r="C6" s="110"/>
      <c r="D6" s="110" t="s">
        <v>910</v>
      </c>
      <c r="E6" s="110"/>
      <c r="F6" s="110"/>
    </row>
    <row r="7" spans="1:6">
      <c r="A7" s="110"/>
      <c r="B7" s="110"/>
      <c r="C7" s="110"/>
      <c r="D7" s="110"/>
      <c r="E7" s="110"/>
      <c r="F7" s="110"/>
    </row>
    <row r="8" spans="1:6">
      <c r="A8" s="110"/>
      <c r="B8" s="110"/>
      <c r="C8" s="110"/>
      <c r="D8" s="110"/>
      <c r="E8" s="110"/>
      <c r="F8" s="110"/>
    </row>
    <row r="9" spans="1:6">
      <c r="A9" s="110" t="s">
        <v>911</v>
      </c>
      <c r="B9" s="110"/>
      <c r="C9" s="110">
        <v>0</v>
      </c>
      <c r="D9" s="110" t="s">
        <v>912</v>
      </c>
      <c r="E9" s="110"/>
      <c r="F9" s="110"/>
    </row>
    <row r="10" spans="1:6">
      <c r="A10" s="110"/>
      <c r="B10" s="110"/>
      <c r="C10" s="110"/>
      <c r="D10" s="110"/>
      <c r="E10" s="110"/>
      <c r="F10" s="110"/>
    </row>
    <row r="11" spans="1:6" ht="39">
      <c r="A11" s="112" t="s">
        <v>902</v>
      </c>
      <c r="B11" s="112" t="s">
        <v>913</v>
      </c>
      <c r="C11" s="113" t="s">
        <v>914</v>
      </c>
      <c r="D11" s="113" t="s">
        <v>915</v>
      </c>
      <c r="E11" s="113" t="s">
        <v>916</v>
      </c>
      <c r="F11" s="113" t="s">
        <v>917</v>
      </c>
    </row>
    <row r="12" spans="1:6">
      <c r="A12" s="112" t="s">
        <v>758</v>
      </c>
      <c r="B12" s="113" t="s">
        <v>918</v>
      </c>
      <c r="C12" s="112">
        <v>0</v>
      </c>
      <c r="D12" s="112">
        <v>0</v>
      </c>
      <c r="E12" s="112">
        <v>0</v>
      </c>
      <c r="F12" s="112">
        <f t="shared" ref="F12:F17" si="0">SUM(C12:E12)</f>
        <v>0</v>
      </c>
    </row>
    <row r="13" spans="1:6" ht="26.25">
      <c r="A13" s="112" t="s">
        <v>762</v>
      </c>
      <c r="B13" s="113" t="s">
        <v>919</v>
      </c>
      <c r="C13" s="112">
        <v>0</v>
      </c>
      <c r="D13" s="112">
        <v>0</v>
      </c>
      <c r="E13" s="112">
        <v>0</v>
      </c>
      <c r="F13" s="112">
        <f t="shared" si="0"/>
        <v>0</v>
      </c>
    </row>
    <row r="14" spans="1:6" ht="26.25">
      <c r="A14" s="112" t="s">
        <v>766</v>
      </c>
      <c r="B14" s="113" t="s">
        <v>920</v>
      </c>
      <c r="C14" s="112">
        <v>0</v>
      </c>
      <c r="D14" s="112">
        <v>0</v>
      </c>
      <c r="E14" s="112">
        <v>0</v>
      </c>
      <c r="F14" s="112">
        <f t="shared" si="0"/>
        <v>0</v>
      </c>
    </row>
    <row r="15" spans="1:6">
      <c r="A15" s="112" t="s">
        <v>770</v>
      </c>
      <c r="B15" s="113" t="s">
        <v>921</v>
      </c>
      <c r="C15" s="112">
        <v>0</v>
      </c>
      <c r="D15" s="112">
        <v>0</v>
      </c>
      <c r="E15" s="112">
        <v>0</v>
      </c>
      <c r="F15" s="112">
        <f t="shared" si="0"/>
        <v>0</v>
      </c>
    </row>
    <row r="16" spans="1:6" ht="26.25">
      <c r="A16" s="112" t="s">
        <v>774</v>
      </c>
      <c r="B16" s="113" t="s">
        <v>922</v>
      </c>
      <c r="C16" s="112">
        <v>0</v>
      </c>
      <c r="D16" s="112">
        <v>0</v>
      </c>
      <c r="E16" s="112">
        <v>0</v>
      </c>
      <c r="F16" s="112">
        <f t="shared" si="0"/>
        <v>0</v>
      </c>
    </row>
    <row r="17" spans="1:6">
      <c r="A17" s="112" t="s">
        <v>778</v>
      </c>
      <c r="B17" s="113" t="s">
        <v>923</v>
      </c>
      <c r="C17" s="112">
        <v>0</v>
      </c>
      <c r="D17" s="112"/>
      <c r="E17" s="112"/>
      <c r="F17" s="112">
        <f t="shared" si="0"/>
        <v>0</v>
      </c>
    </row>
    <row r="18" spans="1:6">
      <c r="A18" s="112"/>
      <c r="B18" s="112" t="s">
        <v>899</v>
      </c>
      <c r="C18" s="112">
        <f>SUM(C12:C17)</f>
        <v>0</v>
      </c>
      <c r="D18" s="112">
        <f>SUM(D12:D17)</f>
        <v>0</v>
      </c>
      <c r="E18" s="112">
        <f>SUM(E12:E17)</f>
        <v>0</v>
      </c>
      <c r="F18" s="112">
        <f>SUM(F12:F17)</f>
        <v>0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</vt:i4>
      </vt:variant>
    </vt:vector>
  </HeadingPairs>
  <TitlesOfParts>
    <vt:vector size="22" baseType="lpstr">
      <vt:lpstr>6. önkorm.adósságk.ü.</vt:lpstr>
      <vt:lpstr>3  kiadások</vt:lpstr>
      <vt:lpstr>2 bevételek</vt:lpstr>
      <vt:lpstr>14 melléklet</vt:lpstr>
      <vt:lpstr>15 melléklet</vt:lpstr>
      <vt:lpstr>1.1.sz.mell  </vt:lpstr>
      <vt:lpstr>1.2.sz.mell  </vt:lpstr>
      <vt:lpstr>5 létszám</vt:lpstr>
      <vt:lpstr>8 tartozás állomány</vt:lpstr>
      <vt:lpstr>9 eu támogatásos projektek</vt:lpstr>
      <vt:lpstr>10 Közvetett támogatások</vt:lpstr>
      <vt:lpstr>11 többéves hatással járó köt.</vt:lpstr>
      <vt:lpstr>12 hitelállomány alakulás</vt:lpstr>
      <vt:lpstr>13 állami támogatás</vt:lpstr>
      <vt:lpstr>3a kiadások</vt:lpstr>
      <vt:lpstr>2a bevételek</vt:lpstr>
      <vt:lpstr>14a mérleg</vt:lpstr>
      <vt:lpstr>15a eredmény</vt:lpstr>
      <vt:lpstr>7 saját bevétel</vt:lpstr>
      <vt:lpstr>4 beruházások felújítások</vt:lpstr>
      <vt:lpstr>4a beruházások felújítások inté</vt:lpstr>
      <vt:lpstr>'1.1.sz.mell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Gabi</cp:lastModifiedBy>
  <cp:lastPrinted>2015-05-03T14:13:16Z</cp:lastPrinted>
  <dcterms:created xsi:type="dcterms:W3CDTF">2010-05-29T08:47:41Z</dcterms:created>
  <dcterms:modified xsi:type="dcterms:W3CDTF">2015-05-05T12:15:44Z</dcterms:modified>
</cp:coreProperties>
</file>