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4.m.beruházás,felújítás" sheetId="1" r:id="rId1"/>
  </sheets>
  <calcPr calcId="145621"/>
</workbook>
</file>

<file path=xl/calcChain.xml><?xml version="1.0" encoding="utf-8"?>
<calcChain xmlns="http://schemas.openxmlformats.org/spreadsheetml/2006/main">
  <c r="I36" i="1" l="1"/>
  <c r="E36" i="1"/>
  <c r="B36" i="1"/>
  <c r="I35" i="1"/>
  <c r="H34" i="1"/>
  <c r="F34" i="1"/>
  <c r="E34" i="1"/>
  <c r="D34" i="1"/>
  <c r="B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34" i="1" s="1"/>
  <c r="I20" i="1"/>
  <c r="H18" i="1"/>
  <c r="H36" i="1" s="1"/>
  <c r="F18" i="1"/>
  <c r="F36" i="1" s="1"/>
  <c r="E18" i="1"/>
  <c r="D18" i="1"/>
  <c r="D36" i="1" s="1"/>
  <c r="B18" i="1"/>
  <c r="G17" i="1"/>
  <c r="G16" i="1"/>
  <c r="G15" i="1"/>
  <c r="G14" i="1"/>
  <c r="G13" i="1"/>
  <c r="G12" i="1"/>
  <c r="G11" i="1"/>
  <c r="G10" i="1"/>
  <c r="G9" i="1"/>
  <c r="G8" i="1"/>
  <c r="G7" i="1"/>
  <c r="G18" i="1" s="1"/>
  <c r="G36" i="1" s="1"/>
</calcChain>
</file>

<file path=xl/sharedStrings.xml><?xml version="1.0" encoding="utf-8"?>
<sst xmlns="http://schemas.openxmlformats.org/spreadsheetml/2006/main" count="55" uniqueCount="42">
  <si>
    <t>1.4. melléklet az 5/2018(V.28.) önkormányzati rendelethez</t>
  </si>
  <si>
    <t>Beruházási és felújítási kiadások előirányzata célonként</t>
  </si>
  <si>
    <t xml:space="preserve"> Ezer forintban !</t>
  </si>
  <si>
    <t>Beruházás  megnevezése</t>
  </si>
  <si>
    <t>Teljes költség</t>
  </si>
  <si>
    <t>Kivitelezés kezdési és befejezési éve</t>
  </si>
  <si>
    <t>Felhasználás 2016.XII.31-ig</t>
  </si>
  <si>
    <t>2017.évi előirányzat</t>
  </si>
  <si>
    <t>Módosított ei. 09. hó</t>
  </si>
  <si>
    <t>Jelenlegi módosítás</t>
  </si>
  <si>
    <t>2017. módosított ei.</t>
  </si>
  <si>
    <t>2017.év utáni szükséglet</t>
  </si>
  <si>
    <t>Rendezési terv</t>
  </si>
  <si>
    <t>2015</t>
  </si>
  <si>
    <t>Műv. Ház hangosító berendezés</t>
  </si>
  <si>
    <t>Gép beszerzés (önkormányzati utak kezeléséhez)</t>
  </si>
  <si>
    <t>Kerti gépek beszerzése</t>
  </si>
  <si>
    <t>Könyvtár berendezés (pályázat)</t>
  </si>
  <si>
    <t>Kerékpárok (Alapszolg.Központ dolgozóinak)</t>
  </si>
  <si>
    <t xml:space="preserve">Sportcsarnok parkoló </t>
  </si>
  <si>
    <t>Kisértékű eszközök beszerzése (önkormányzat)</t>
  </si>
  <si>
    <t>Kisértékű eszközök beszerzése (Alapszolg.Kp.)</t>
  </si>
  <si>
    <t>Kisértékű eszközök beszerzése (Óvoda)</t>
  </si>
  <si>
    <t>Torony u. köz</t>
  </si>
  <si>
    <t>2017</t>
  </si>
  <si>
    <t>Beruházás összesen:</t>
  </si>
  <si>
    <t>Felújítás megnevezése</t>
  </si>
  <si>
    <t>Ifjúsági ház kialakítás</t>
  </si>
  <si>
    <t>2017-2018</t>
  </si>
  <si>
    <t>Idősek Klubja vizesblokk akadálymentesítése</t>
  </si>
  <si>
    <t xml:space="preserve">Sportcsarnok felújítás terv </t>
  </si>
  <si>
    <t>Templom tér 7. felújítási terv</t>
  </si>
  <si>
    <t>Paksi u. buszmegálló környéke</t>
  </si>
  <si>
    <t>Bölcskei úti buszmegálló környéke (terv és kivit.)</t>
  </si>
  <si>
    <t>Szennyvíz-tisztító telep és csatornahálózat</t>
  </si>
  <si>
    <t>Vízvezeték hálózat</t>
  </si>
  <si>
    <t>Műv. Ház felújítás (előtetők készítése)</t>
  </si>
  <si>
    <t>Tavasz u. felújítás</t>
  </si>
  <si>
    <t>Fogorvosi rendelő és lakás felújítás</t>
  </si>
  <si>
    <t>Határ u. felújítás</t>
  </si>
  <si>
    <t>Felújítás összesen: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</si>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</sst>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Horizontal">
        <bgColor indexed="1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1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6" applyNumberForma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24" borderId="0" applyNumberFormat="0" applyBorder="0" applyAlignment="0" applyProtection="0"/>
    <xf numFmtId="0" fontId="16" fillId="0" borderId="0"/>
    <xf numFmtId="0" fontId="1" fillId="0" borderId="0"/>
    <xf numFmtId="0" fontId="3" fillId="0" borderId="0"/>
    <xf numFmtId="0" fontId="10" fillId="25" borderId="22" applyNumberFormat="0" applyFont="0" applyAlignment="0" applyProtection="0"/>
    <xf numFmtId="0" fontId="26" fillId="22" borderId="23" applyNumberFormat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</cellStyleXfs>
  <cellXfs count="55">
    <xf numFmtId="0" fontId="0" fillId="0" borderId="0" xfId="0"/>
    <xf numFmtId="164" fontId="1" fillId="0" borderId="0" xfId="1" applyNumberFormat="1" applyAlignment="1">
      <alignment horizontal="center" vertical="center" wrapText="1"/>
    </xf>
    <xf numFmtId="164" fontId="1" fillId="0" borderId="0" xfId="1" applyNumberFormat="1" applyAlignment="1">
      <alignment vertical="center" wrapText="1"/>
    </xf>
    <xf numFmtId="0" fontId="3" fillId="0" borderId="0" xfId="2" applyFont="1" applyFill="1" applyAlignment="1" applyProtection="1">
      <alignment horizontal="right"/>
    </xf>
    <xf numFmtId="164" fontId="4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 applyProtection="1">
      <alignment horizontal="right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1" fillId="0" borderId="0" xfId="1" applyNumberFormat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2" borderId="11" xfId="1" applyNumberFormat="1" applyFont="1" applyFill="1" applyBorder="1" applyAlignment="1" applyProtection="1">
      <alignment vertical="center" wrapText="1"/>
    </xf>
    <xf numFmtId="164" fontId="8" fillId="0" borderId="8" xfId="1" applyNumberFormat="1" applyFont="1" applyBorder="1" applyAlignment="1" applyProtection="1">
      <alignment horizontal="left" vertical="center" wrapText="1"/>
      <protection locked="0"/>
    </xf>
    <xf numFmtId="164" fontId="8" fillId="0" borderId="9" xfId="1" applyNumberFormat="1" applyFont="1" applyBorder="1" applyAlignment="1" applyProtection="1">
      <alignment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64" fontId="8" fillId="0" borderId="10" xfId="1" applyNumberFormat="1" applyFont="1" applyBorder="1" applyAlignment="1" applyProtection="1">
      <alignment vertical="center" wrapText="1"/>
      <protection locked="0"/>
    </xf>
    <xf numFmtId="164" fontId="9" fillId="0" borderId="8" xfId="1" applyNumberFormat="1" applyFont="1" applyBorder="1" applyAlignment="1" applyProtection="1">
      <alignment horizontal="left" vertical="center" wrapText="1"/>
      <protection locked="0"/>
    </xf>
    <xf numFmtId="164" fontId="9" fillId="0" borderId="9" xfId="1" applyNumberFormat="1" applyFont="1" applyBorder="1" applyAlignment="1" applyProtection="1">
      <alignment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64" fontId="9" fillId="0" borderId="10" xfId="1" applyNumberFormat="1" applyFont="1" applyBorder="1" applyAlignment="1" applyProtection="1">
      <alignment vertical="center" wrapText="1"/>
      <protection locked="0"/>
    </xf>
    <xf numFmtId="164" fontId="8" fillId="0" borderId="12" xfId="1" applyNumberFormat="1" applyFont="1" applyBorder="1" applyAlignment="1" applyProtection="1">
      <alignment horizontal="left" vertical="center" wrapText="1"/>
      <protection locked="0"/>
    </xf>
    <xf numFmtId="164" fontId="8" fillId="0" borderId="13" xfId="1" applyNumberFormat="1" applyFont="1" applyBorder="1" applyAlignment="1" applyProtection="1">
      <alignment vertical="center" wrapText="1"/>
      <protection locked="0"/>
    </xf>
    <xf numFmtId="164" fontId="8" fillId="0" borderId="14" xfId="1" applyNumberFormat="1" applyFont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1" applyNumberFormat="1" applyFont="1" applyBorder="1" applyAlignment="1" applyProtection="1">
      <alignment horizontal="left" vertical="center" wrapText="1"/>
      <protection locked="0"/>
    </xf>
    <xf numFmtId="164" fontId="7" fillId="0" borderId="9" xfId="1" applyNumberFormat="1" applyFont="1" applyBorder="1" applyAlignment="1" applyProtection="1">
      <alignment vertical="center" wrapText="1"/>
      <protection locked="0"/>
    </xf>
    <xf numFmtId="164" fontId="7" fillId="2" borderId="11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7" fillId="0" borderId="1" xfId="1" applyNumberFormat="1" applyFont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Border="1" applyAlignment="1" applyProtection="1">
      <alignment vertical="center" wrapText="1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64" fontId="8" fillId="0" borderId="3" xfId="1" applyNumberFormat="1" applyFont="1" applyBorder="1" applyAlignment="1" applyProtection="1">
      <alignment vertical="center" wrapText="1"/>
      <protection locked="0"/>
    </xf>
    <xf numFmtId="164" fontId="8" fillId="2" borderId="4" xfId="1" applyNumberFormat="1" applyFont="1" applyFill="1" applyBorder="1" applyAlignment="1" applyProtection="1">
      <alignment vertical="center" wrapText="1"/>
    </xf>
    <xf numFmtId="164" fontId="8" fillId="2" borderId="15" xfId="1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5" xfId="1" applyNumberFormat="1" applyFont="1" applyBorder="1" applyAlignment="1" applyProtection="1">
      <alignment horizontal="left" vertical="center" wrapText="1"/>
      <protection locked="0"/>
    </xf>
    <xf numFmtId="164" fontId="7" fillId="0" borderId="6" xfId="1" applyNumberFormat="1" applyFont="1" applyBorder="1" applyAlignment="1" applyProtection="1">
      <alignment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64" fontId="7" fillId="2" borderId="5" xfId="1" applyNumberFormat="1" applyFont="1" applyFill="1" applyBorder="1" applyAlignment="1">
      <alignment horizontal="left" vertical="center" wrapText="1"/>
    </xf>
    <xf numFmtId="164" fontId="7" fillId="2" borderId="6" xfId="1" applyNumberFormat="1" applyFont="1" applyFill="1" applyBorder="1" applyAlignment="1" applyProtection="1">
      <alignment vertical="center" wrapText="1"/>
    </xf>
    <xf numFmtId="164" fontId="7" fillId="3" borderId="6" xfId="1" applyNumberFormat="1" applyFont="1" applyFill="1" applyBorder="1" applyAlignment="1" applyProtection="1">
      <alignment vertical="center" wrapText="1"/>
    </xf>
  </cellXfs>
  <cellStyles count="5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Ezres 3" xfId="32"/>
    <cellStyle name="Good" xfId="33"/>
    <cellStyle name="Heading 1" xfId="34"/>
    <cellStyle name="Heading 2" xfId="35"/>
    <cellStyle name="Heading 3" xfId="36"/>
    <cellStyle name="Heading 4" xfId="37"/>
    <cellStyle name="Hiperhivatkozás" xfId="38"/>
    <cellStyle name="Input" xfId="39"/>
    <cellStyle name="Linked Cell" xfId="40"/>
    <cellStyle name="Már látott hiperhivatkozás" xfId="41"/>
    <cellStyle name="Neutral" xfId="42"/>
    <cellStyle name="Normál" xfId="0" builtinId="0"/>
    <cellStyle name="Normál 2" xfId="43"/>
    <cellStyle name="Normál 3" xfId="44"/>
    <cellStyle name="Normál 4" xfId="45"/>
    <cellStyle name="Normál_ktgv.rendelet" xfId="1"/>
    <cellStyle name="Normál_KVRENMUNKA" xfId="2"/>
    <cellStyle name="Note" xfId="46"/>
    <cellStyle name="Output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D1" sqref="D1:I1"/>
    </sheetView>
  </sheetViews>
  <sheetFormatPr defaultRowHeight="12.75" x14ac:dyDescent="0.2"/>
  <cols>
    <col min="1" max="1" width="47.1640625" style="1" customWidth="1"/>
    <col min="2" max="2" width="11.5" style="2" customWidth="1"/>
    <col min="3" max="3" width="14.83203125" style="2" customWidth="1"/>
    <col min="4" max="4" width="14.5" style="2" customWidth="1"/>
    <col min="5" max="5" width="11.33203125" style="2" bestFit="1" customWidth="1"/>
    <col min="6" max="6" width="10.83203125" style="2" customWidth="1"/>
    <col min="7" max="7" width="11.6640625" style="2" customWidth="1"/>
    <col min="8" max="8" width="11" style="2" customWidth="1"/>
    <col min="9" max="9" width="18.83203125" style="15" customWidth="1"/>
    <col min="10" max="11" width="12.83203125" style="2" customWidth="1"/>
    <col min="12" max="12" width="13.83203125" style="2" customWidth="1"/>
    <col min="13" max="16384" width="9.33203125" style="2"/>
  </cols>
  <sheetData>
    <row r="1" spans="1:9" x14ac:dyDescent="0.2">
      <c r="D1" s="3" t="s">
        <v>0</v>
      </c>
      <c r="E1" s="3"/>
      <c r="F1" s="3"/>
      <c r="G1" s="3"/>
      <c r="H1" s="3"/>
      <c r="I1" s="3"/>
    </row>
    <row r="3" spans="1:9" ht="15.75" x14ac:dyDescent="0.2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9" ht="21.75" customHeight="1" thickBot="1" x14ac:dyDescent="0.3">
      <c r="I4" s="6" t="s">
        <v>2</v>
      </c>
    </row>
    <row r="5" spans="1:9" s="11" customFormat="1" ht="44.25" customHeight="1" x14ac:dyDescent="0.2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</row>
    <row r="6" spans="1:9" s="15" customFormat="1" ht="12" customHeight="1" thickBot="1" x14ac:dyDescent="0.25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4">
        <v>9</v>
      </c>
    </row>
    <row r="7" spans="1:9" x14ac:dyDescent="0.2">
      <c r="A7" s="16" t="s">
        <v>12</v>
      </c>
      <c r="B7" s="17">
        <v>4581</v>
      </c>
      <c r="C7" s="18" t="s">
        <v>13</v>
      </c>
      <c r="D7" s="17">
        <v>4327</v>
      </c>
      <c r="E7" s="17">
        <v>1270</v>
      </c>
      <c r="F7" s="19">
        <v>1270</v>
      </c>
      <c r="G7" s="19">
        <f>H7-F7</f>
        <v>-1016</v>
      </c>
      <c r="H7" s="19">
        <v>254</v>
      </c>
      <c r="I7" s="20"/>
    </row>
    <row r="8" spans="1:9" x14ac:dyDescent="0.2">
      <c r="A8" s="21" t="s">
        <v>14</v>
      </c>
      <c r="B8" s="22">
        <v>1100</v>
      </c>
      <c r="C8" s="23">
        <v>2017</v>
      </c>
      <c r="D8" s="22"/>
      <c r="E8" s="22">
        <v>1100</v>
      </c>
      <c r="F8" s="24">
        <v>1100</v>
      </c>
      <c r="G8" s="19">
        <f t="shared" ref="G8:G17" si="0">H8-F8</f>
        <v>-1100</v>
      </c>
      <c r="H8" s="24"/>
      <c r="I8" s="20"/>
    </row>
    <row r="9" spans="1:9" x14ac:dyDescent="0.2">
      <c r="A9" s="21" t="s">
        <v>15</v>
      </c>
      <c r="B9" s="22">
        <v>3200</v>
      </c>
      <c r="C9" s="23">
        <v>2017</v>
      </c>
      <c r="D9" s="22"/>
      <c r="E9" s="22">
        <v>3200</v>
      </c>
      <c r="F9" s="24">
        <v>3200</v>
      </c>
      <c r="G9" s="19">
        <f t="shared" si="0"/>
        <v>-3200</v>
      </c>
      <c r="H9" s="24"/>
      <c r="I9" s="20"/>
    </row>
    <row r="10" spans="1:9" x14ac:dyDescent="0.2">
      <c r="A10" s="21" t="s">
        <v>16</v>
      </c>
      <c r="B10" s="22">
        <v>1000</v>
      </c>
      <c r="C10" s="23">
        <v>2017</v>
      </c>
      <c r="D10" s="22"/>
      <c r="E10" s="22">
        <v>1000</v>
      </c>
      <c r="F10" s="24">
        <v>1000</v>
      </c>
      <c r="G10" s="19">
        <f t="shared" si="0"/>
        <v>-1000</v>
      </c>
      <c r="H10" s="24"/>
      <c r="I10" s="20"/>
    </row>
    <row r="11" spans="1:9" x14ac:dyDescent="0.2">
      <c r="A11" s="25" t="s">
        <v>17</v>
      </c>
      <c r="B11" s="26">
        <v>1473</v>
      </c>
      <c r="C11" s="27">
        <v>2017</v>
      </c>
      <c r="D11" s="26"/>
      <c r="E11" s="26"/>
      <c r="F11" s="28">
        <v>1473</v>
      </c>
      <c r="G11" s="19">
        <f t="shared" si="0"/>
        <v>0</v>
      </c>
      <c r="H11" s="28">
        <v>1473</v>
      </c>
      <c r="I11" s="20"/>
    </row>
    <row r="12" spans="1:9" x14ac:dyDescent="0.2">
      <c r="A12" s="21" t="s">
        <v>18</v>
      </c>
      <c r="B12" s="22">
        <v>240</v>
      </c>
      <c r="C12" s="23">
        <v>2017</v>
      </c>
      <c r="D12" s="22"/>
      <c r="E12" s="22">
        <v>240</v>
      </c>
      <c r="F12" s="24">
        <v>240</v>
      </c>
      <c r="G12" s="19">
        <f t="shared" si="0"/>
        <v>-37</v>
      </c>
      <c r="H12" s="24">
        <v>203</v>
      </c>
      <c r="I12" s="20"/>
    </row>
    <row r="13" spans="1:9" x14ac:dyDescent="0.2">
      <c r="A13" s="21" t="s">
        <v>19</v>
      </c>
      <c r="B13" s="22">
        <v>2175</v>
      </c>
      <c r="C13" s="23">
        <v>2017</v>
      </c>
      <c r="D13" s="22"/>
      <c r="E13" s="22"/>
      <c r="F13" s="24"/>
      <c r="G13" s="19">
        <f t="shared" si="0"/>
        <v>2175</v>
      </c>
      <c r="H13" s="24">
        <v>2175</v>
      </c>
      <c r="I13" s="20"/>
    </row>
    <row r="14" spans="1:9" x14ac:dyDescent="0.2">
      <c r="A14" s="21" t="s">
        <v>20</v>
      </c>
      <c r="B14" s="22">
        <v>672</v>
      </c>
      <c r="C14" s="23">
        <v>2017</v>
      </c>
      <c r="D14" s="22"/>
      <c r="E14" s="22"/>
      <c r="F14" s="24"/>
      <c r="G14" s="19">
        <f t="shared" si="0"/>
        <v>672</v>
      </c>
      <c r="H14" s="24">
        <v>672</v>
      </c>
      <c r="I14" s="20"/>
    </row>
    <row r="15" spans="1:9" x14ac:dyDescent="0.2">
      <c r="A15" s="29" t="s">
        <v>21</v>
      </c>
      <c r="B15" s="30">
        <v>126</v>
      </c>
      <c r="C15" s="23">
        <v>2017</v>
      </c>
      <c r="D15" s="30"/>
      <c r="E15" s="30"/>
      <c r="F15" s="31"/>
      <c r="G15" s="19">
        <f t="shared" si="0"/>
        <v>126</v>
      </c>
      <c r="H15" s="31">
        <v>126</v>
      </c>
      <c r="I15" s="20"/>
    </row>
    <row r="16" spans="1:9" x14ac:dyDescent="0.2">
      <c r="A16" s="29" t="s">
        <v>22</v>
      </c>
      <c r="B16" s="30">
        <v>139</v>
      </c>
      <c r="C16" s="23">
        <v>2017</v>
      </c>
      <c r="D16" s="30"/>
      <c r="E16" s="30"/>
      <c r="F16" s="31"/>
      <c r="G16" s="19">
        <f t="shared" si="0"/>
        <v>139</v>
      </c>
      <c r="H16" s="31">
        <v>139</v>
      </c>
      <c r="I16" s="20"/>
    </row>
    <row r="17" spans="1:9" x14ac:dyDescent="0.2">
      <c r="A17" s="32" t="s">
        <v>23</v>
      </c>
      <c r="B17" s="33">
        <v>595</v>
      </c>
      <c r="C17" s="34" t="s">
        <v>24</v>
      </c>
      <c r="D17" s="33"/>
      <c r="E17" s="33"/>
      <c r="F17" s="33"/>
      <c r="G17" s="19">
        <f t="shared" si="0"/>
        <v>595</v>
      </c>
      <c r="H17" s="33">
        <v>595</v>
      </c>
      <c r="I17" s="20"/>
    </row>
    <row r="18" spans="1:9" s="38" customFormat="1" x14ac:dyDescent="0.2">
      <c r="A18" s="35" t="s">
        <v>25</v>
      </c>
      <c r="B18" s="36">
        <f>SUM(B7:B17)</f>
        <v>15301</v>
      </c>
      <c r="C18" s="36"/>
      <c r="D18" s="36">
        <f>SUM(D7:D17)</f>
        <v>4327</v>
      </c>
      <c r="E18" s="36">
        <f>SUM(E7:E17)</f>
        <v>6810</v>
      </c>
      <c r="F18" s="36">
        <f>SUM(F7:F17)</f>
        <v>8283</v>
      </c>
      <c r="G18" s="36">
        <f>SUM(G7:G17)</f>
        <v>-2646</v>
      </c>
      <c r="H18" s="36">
        <f>SUM(H7:H17)</f>
        <v>5637</v>
      </c>
      <c r="I18" s="37"/>
    </row>
    <row r="19" spans="1:9" ht="13.5" thickBot="1" x14ac:dyDescent="0.25">
      <c r="A19" s="21"/>
      <c r="B19" s="22"/>
      <c r="C19" s="23"/>
      <c r="D19" s="22"/>
      <c r="E19" s="22"/>
      <c r="F19" s="24"/>
      <c r="G19" s="24"/>
      <c r="H19" s="24"/>
      <c r="I19" s="20"/>
    </row>
    <row r="20" spans="1:9" x14ac:dyDescent="0.2">
      <c r="A20" s="39" t="s">
        <v>26</v>
      </c>
      <c r="B20" s="40"/>
      <c r="C20" s="41"/>
      <c r="D20" s="40"/>
      <c r="E20" s="40"/>
      <c r="F20" s="42"/>
      <c r="G20" s="42"/>
      <c r="H20" s="42"/>
      <c r="I20" s="43">
        <f>B20-D20-E20</f>
        <v>0</v>
      </c>
    </row>
    <row r="21" spans="1:9" x14ac:dyDescent="0.2">
      <c r="A21" s="16" t="s">
        <v>27</v>
      </c>
      <c r="B21" s="17"/>
      <c r="C21" s="18" t="s">
        <v>28</v>
      </c>
      <c r="D21" s="17"/>
      <c r="E21" s="17">
        <v>10600</v>
      </c>
      <c r="F21" s="17">
        <v>10600</v>
      </c>
      <c r="G21" s="17">
        <f>H21-F21</f>
        <v>10658</v>
      </c>
      <c r="H21" s="17">
        <v>21258</v>
      </c>
      <c r="I21" s="20"/>
    </row>
    <row r="22" spans="1:9" x14ac:dyDescent="0.2">
      <c r="A22" s="16" t="s">
        <v>29</v>
      </c>
      <c r="B22" s="17"/>
      <c r="C22" s="18" t="s">
        <v>24</v>
      </c>
      <c r="D22" s="17"/>
      <c r="E22" s="17">
        <v>4500</v>
      </c>
      <c r="F22" s="17">
        <v>4500</v>
      </c>
      <c r="G22" s="17">
        <f t="shared" ref="G22:G33" si="1">H22-F22</f>
        <v>-4500</v>
      </c>
      <c r="H22" s="17"/>
      <c r="I22" s="44"/>
    </row>
    <row r="23" spans="1:9" x14ac:dyDescent="0.2">
      <c r="A23" s="16" t="s">
        <v>30</v>
      </c>
      <c r="B23" s="17">
        <v>1524</v>
      </c>
      <c r="C23" s="18" t="s">
        <v>24</v>
      </c>
      <c r="D23" s="17"/>
      <c r="E23" s="17">
        <v>125</v>
      </c>
      <c r="F23" s="17">
        <v>125</v>
      </c>
      <c r="G23" s="17">
        <f t="shared" si="1"/>
        <v>1399</v>
      </c>
      <c r="H23" s="17">
        <v>1524</v>
      </c>
      <c r="I23" s="44"/>
    </row>
    <row r="24" spans="1:9" x14ac:dyDescent="0.2">
      <c r="A24" s="16" t="s">
        <v>31</v>
      </c>
      <c r="B24" s="17">
        <v>508</v>
      </c>
      <c r="C24" s="18" t="s">
        <v>24</v>
      </c>
      <c r="D24" s="17"/>
      <c r="E24" s="17">
        <v>125</v>
      </c>
      <c r="F24" s="17">
        <v>125</v>
      </c>
      <c r="G24" s="17">
        <f t="shared" si="1"/>
        <v>383</v>
      </c>
      <c r="H24" s="17">
        <v>508</v>
      </c>
      <c r="I24" s="44"/>
    </row>
    <row r="25" spans="1:9" x14ac:dyDescent="0.2">
      <c r="A25" s="16" t="s">
        <v>32</v>
      </c>
      <c r="B25" s="17">
        <v>2551</v>
      </c>
      <c r="C25" s="18" t="s">
        <v>24</v>
      </c>
      <c r="D25" s="17"/>
      <c r="E25" s="17">
        <v>5000</v>
      </c>
      <c r="F25" s="17">
        <v>5000</v>
      </c>
      <c r="G25" s="17">
        <f t="shared" si="1"/>
        <v>-2449</v>
      </c>
      <c r="H25" s="17">
        <v>2551</v>
      </c>
      <c r="I25" s="44"/>
    </row>
    <row r="26" spans="1:9" x14ac:dyDescent="0.2">
      <c r="A26" s="45" t="s">
        <v>33</v>
      </c>
      <c r="B26" s="46"/>
      <c r="C26" s="47" t="s">
        <v>24</v>
      </c>
      <c r="D26" s="46"/>
      <c r="E26" s="46">
        <v>5000</v>
      </c>
      <c r="F26" s="46">
        <v>5000</v>
      </c>
      <c r="G26" s="17">
        <f t="shared" si="1"/>
        <v>-5000</v>
      </c>
      <c r="H26" s="46"/>
      <c r="I26" s="44"/>
    </row>
    <row r="27" spans="1:9" x14ac:dyDescent="0.2">
      <c r="A27" s="45" t="s">
        <v>34</v>
      </c>
      <c r="B27" s="46">
        <v>652</v>
      </c>
      <c r="C27" s="47" t="s">
        <v>24</v>
      </c>
      <c r="D27" s="46"/>
      <c r="E27" s="46">
        <v>2375</v>
      </c>
      <c r="F27" s="46">
        <v>2375</v>
      </c>
      <c r="G27" s="17">
        <f t="shared" si="1"/>
        <v>-1723</v>
      </c>
      <c r="H27" s="46">
        <v>652</v>
      </c>
      <c r="I27" s="44"/>
    </row>
    <row r="28" spans="1:9" x14ac:dyDescent="0.2">
      <c r="A28" s="45" t="s">
        <v>35</v>
      </c>
      <c r="B28" s="46">
        <v>1570</v>
      </c>
      <c r="C28" s="47" t="s">
        <v>24</v>
      </c>
      <c r="D28" s="46"/>
      <c r="E28" s="46">
        <v>508</v>
      </c>
      <c r="F28" s="46">
        <v>508</v>
      </c>
      <c r="G28" s="17">
        <f t="shared" si="1"/>
        <v>1062</v>
      </c>
      <c r="H28" s="46">
        <v>1570</v>
      </c>
      <c r="I28" s="44"/>
    </row>
    <row r="29" spans="1:9" x14ac:dyDescent="0.2">
      <c r="A29" s="45" t="s">
        <v>36</v>
      </c>
      <c r="B29" s="46"/>
      <c r="C29" s="47" t="s">
        <v>24</v>
      </c>
      <c r="D29" s="46"/>
      <c r="E29" s="46">
        <v>3000</v>
      </c>
      <c r="F29" s="46">
        <v>3000</v>
      </c>
      <c r="G29" s="17">
        <f t="shared" si="1"/>
        <v>-3000</v>
      </c>
      <c r="H29" s="46"/>
      <c r="I29" s="44"/>
    </row>
    <row r="30" spans="1:9" x14ac:dyDescent="0.2">
      <c r="A30" s="32" t="s">
        <v>37</v>
      </c>
      <c r="B30" s="33">
        <v>3049</v>
      </c>
      <c r="C30" s="34" t="s">
        <v>24</v>
      </c>
      <c r="D30" s="33"/>
      <c r="E30" s="33"/>
      <c r="F30" s="33">
        <v>3049</v>
      </c>
      <c r="G30" s="17">
        <f t="shared" si="1"/>
        <v>0</v>
      </c>
      <c r="H30" s="33">
        <v>3049</v>
      </c>
      <c r="I30" s="44"/>
    </row>
    <row r="31" spans="1:9" x14ac:dyDescent="0.2">
      <c r="A31" s="32" t="s">
        <v>23</v>
      </c>
      <c r="B31" s="33">
        <v>595</v>
      </c>
      <c r="C31" s="34" t="s">
        <v>24</v>
      </c>
      <c r="D31" s="33"/>
      <c r="E31" s="33"/>
      <c r="F31" s="33">
        <v>595</v>
      </c>
      <c r="G31" s="17">
        <f t="shared" si="1"/>
        <v>-595</v>
      </c>
      <c r="H31" s="33"/>
      <c r="I31" s="44"/>
    </row>
    <row r="32" spans="1:9" x14ac:dyDescent="0.2">
      <c r="A32" s="32" t="s">
        <v>38</v>
      </c>
      <c r="B32" s="33"/>
      <c r="C32" s="34" t="s">
        <v>28</v>
      </c>
      <c r="D32" s="33"/>
      <c r="E32" s="33"/>
      <c r="F32" s="48"/>
      <c r="G32" s="17">
        <f t="shared" si="1"/>
        <v>1138</v>
      </c>
      <c r="H32" s="48">
        <v>1138</v>
      </c>
      <c r="I32" s="44"/>
    </row>
    <row r="33" spans="1:9" x14ac:dyDescent="0.2">
      <c r="A33" s="32" t="s">
        <v>39</v>
      </c>
      <c r="B33" s="33">
        <v>2595</v>
      </c>
      <c r="C33" s="34" t="s">
        <v>24</v>
      </c>
      <c r="D33" s="33"/>
      <c r="E33" s="33"/>
      <c r="F33" s="48"/>
      <c r="G33" s="17">
        <f t="shared" si="1"/>
        <v>2595</v>
      </c>
      <c r="H33" s="48">
        <v>2595</v>
      </c>
      <c r="I33" s="44"/>
    </row>
    <row r="34" spans="1:9" s="38" customFormat="1" ht="13.5" thickBot="1" x14ac:dyDescent="0.25">
      <c r="A34" s="49" t="s">
        <v>40</v>
      </c>
      <c r="B34" s="50">
        <f>SUM(B21:B31)</f>
        <v>10449</v>
      </c>
      <c r="C34" s="51"/>
      <c r="D34" s="50">
        <f>SUM(D21:D21)</f>
        <v>0</v>
      </c>
      <c r="E34" s="50">
        <f>SUM(E21:E32)</f>
        <v>31233</v>
      </c>
      <c r="F34" s="50">
        <f>SUM(F21:F32)</f>
        <v>34877</v>
      </c>
      <c r="G34" s="50">
        <f>SUM(G21:G33)</f>
        <v>-32</v>
      </c>
      <c r="H34" s="50">
        <f>SUM(H21:H33)</f>
        <v>34845</v>
      </c>
      <c r="I34" s="44"/>
    </row>
    <row r="35" spans="1:9" x14ac:dyDescent="0.2">
      <c r="A35" s="21"/>
      <c r="B35" s="22"/>
      <c r="C35" s="23"/>
      <c r="D35" s="22"/>
      <c r="E35" s="22"/>
      <c r="F35" s="24"/>
      <c r="G35" s="24"/>
      <c r="H35" s="24"/>
      <c r="I35" s="20">
        <f>B35-D35-E35</f>
        <v>0</v>
      </c>
    </row>
    <row r="36" spans="1:9" s="38" customFormat="1" ht="13.5" thickBot="1" x14ac:dyDescent="0.25">
      <c r="A36" s="52" t="s">
        <v>41</v>
      </c>
      <c r="B36" s="53">
        <f>B18+B34</f>
        <v>25750</v>
      </c>
      <c r="C36" s="54"/>
      <c r="D36" s="53">
        <f t="shared" ref="D36:I36" si="2">D18+D34</f>
        <v>4327</v>
      </c>
      <c r="E36" s="53">
        <f t="shared" si="2"/>
        <v>38043</v>
      </c>
      <c r="F36" s="53">
        <f t="shared" si="2"/>
        <v>43160</v>
      </c>
      <c r="G36" s="53">
        <f t="shared" si="2"/>
        <v>-2678</v>
      </c>
      <c r="H36" s="53">
        <f t="shared" si="2"/>
        <v>40482</v>
      </c>
      <c r="I36" s="37">
        <f t="shared" si="2"/>
        <v>0</v>
      </c>
    </row>
  </sheetData>
  <mergeCells count="2">
    <mergeCell ref="D1:I1"/>
    <mergeCell ref="A3:I3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1.4.m.beruházás,felújítás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2018-05-30T08:43:46Z</dcterms:created>
  <dcterms:modified xsi:type="dcterms:W3CDTF">2018-05-30T08:43:52Z</dcterms:modified>
</cp:coreProperties>
</file>