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illa\Desktop\2017\"/>
    </mc:Choice>
  </mc:AlternateContent>
  <bookViews>
    <workbookView xWindow="0" yWindow="0" windowWidth="20490" windowHeight="7755"/>
  </bookViews>
  <sheets>
    <sheet name="Ktg.vetés PH" sheetId="1" r:id="rId1"/>
  </sheets>
  <definedNames>
    <definedName name="_xlnm.Print_Area" localSheetId="0">'Ktg.vetés PH'!$A$1:$H$143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  <c r="H79" i="1" s="1"/>
  <c r="H77" i="1"/>
  <c r="H84" i="1"/>
  <c r="H114" i="1" s="1"/>
  <c r="H104" i="1"/>
  <c r="H113" i="1"/>
  <c r="H120" i="1"/>
  <c r="H127" i="1"/>
  <c r="E134" i="1"/>
  <c r="H122" i="1" l="1"/>
  <c r="E135" i="1" s="1"/>
  <c r="E136" i="1" s="1"/>
</calcChain>
</file>

<file path=xl/sharedStrings.xml><?xml version="1.0" encoding="utf-8"?>
<sst xmlns="http://schemas.openxmlformats.org/spreadsheetml/2006/main" count="117" uniqueCount="98">
  <si>
    <t>Ft</t>
  </si>
  <si>
    <t>Polgármesteri hivatal költségvetési egyenlege</t>
  </si>
  <si>
    <t>Polgármesteri Hivatal kiadásai összesen</t>
  </si>
  <si>
    <t>Polgármesteri Hivatal bevételei összesen</t>
  </si>
  <si>
    <t>Bevételek összesen</t>
  </si>
  <si>
    <t>B</t>
  </si>
  <si>
    <t>Intézményi működési bevételek (szolgáltatási díj)</t>
  </si>
  <si>
    <t>B403</t>
  </si>
  <si>
    <t>Irányító szervtől kapott működési támogatás</t>
  </si>
  <si>
    <t>B816</t>
  </si>
  <si>
    <t>Bevételek</t>
  </si>
  <si>
    <t>Kiadások mindösszesen</t>
  </si>
  <si>
    <t>K1-6</t>
  </si>
  <si>
    <t>Tárgyi eszköz beszerzés</t>
  </si>
  <si>
    <t>K64</t>
  </si>
  <si>
    <t>Beszerzés áfája</t>
  </si>
  <si>
    <t>K67</t>
  </si>
  <si>
    <t>2 db irodai szék</t>
  </si>
  <si>
    <t>2 db íróasztal</t>
  </si>
  <si>
    <t>Dologi kiadások, szolgáltatások mindösszesen</t>
  </si>
  <si>
    <t>Összesen</t>
  </si>
  <si>
    <t>K35</t>
  </si>
  <si>
    <t>Vásárolt termékek és szolg. áfája összesen</t>
  </si>
  <si>
    <t>K351</t>
  </si>
  <si>
    <t>Rovatok összege/ Ft</t>
  </si>
  <si>
    <t>Tételek összege/ Ft</t>
  </si>
  <si>
    <t>Rovatok</t>
  </si>
  <si>
    <t>Egyéb dologi kiadások</t>
  </si>
  <si>
    <t>K355</t>
  </si>
  <si>
    <t>Kamat kiadások</t>
  </si>
  <si>
    <t>K353</t>
  </si>
  <si>
    <t>K34</t>
  </si>
  <si>
    <t xml:space="preserve">Belföldi kiküldetés </t>
  </si>
  <si>
    <t>K341</t>
  </si>
  <si>
    <t>Szolgáltatások összesen</t>
  </si>
  <si>
    <t xml:space="preserve">Ikltatóprogram bérleti díja </t>
  </si>
  <si>
    <t>TAKARNET szoftver</t>
  </si>
  <si>
    <t>Egyéb szakértői díj</t>
  </si>
  <si>
    <t>Bank által felszámított kezelési ktg.</t>
  </si>
  <si>
    <t>Kémények átalánydíja</t>
  </si>
  <si>
    <t>Széfbérlet OTP</t>
  </si>
  <si>
    <t>Postaköltség</t>
  </si>
  <si>
    <t>Belső ellenőr</t>
  </si>
  <si>
    <t>Foglalkozás egészségügyi díj 9 fő x 5000 Ft</t>
  </si>
  <si>
    <t>Kötelező továbbképzések köztisztviselők, mérlegképes könyvelők</t>
  </si>
  <si>
    <t>Egyéb üzemeltetési, fenntartási szolgáltatás:</t>
  </si>
  <si>
    <t>K337</t>
  </si>
  <si>
    <t>Karbantartási, kisjavítási szolg.</t>
  </si>
  <si>
    <t>K334</t>
  </si>
  <si>
    <t>Fénymásoló bérleti díj</t>
  </si>
  <si>
    <t>K333</t>
  </si>
  <si>
    <t>Vízdíj</t>
  </si>
  <si>
    <t>K331</t>
  </si>
  <si>
    <t>Villamosenergia</t>
  </si>
  <si>
    <t xml:space="preserve">Gázenergia </t>
  </si>
  <si>
    <t>Egyéb kommunikációs szolgáltatások</t>
  </si>
  <si>
    <t>K322</t>
  </si>
  <si>
    <t>Informatikai szolgáltatások</t>
  </si>
  <si>
    <t>K321</t>
  </si>
  <si>
    <t>Szolgáltatások</t>
  </si>
  <si>
    <t>Dologi összesen</t>
  </si>
  <si>
    <t>Üzemeltetési anyagok beszerzése</t>
  </si>
  <si>
    <t>K312</t>
  </si>
  <si>
    <t>Szakmai anyagok beszerzése</t>
  </si>
  <si>
    <t>K311</t>
  </si>
  <si>
    <t>Dologi kiadások</t>
  </si>
  <si>
    <t>Személyi és munkaadói kiadások mindösszesen</t>
  </si>
  <si>
    <t>K1-K2</t>
  </si>
  <si>
    <t>Munkaadók által fizetendő közterhek</t>
  </si>
  <si>
    <t>K2</t>
  </si>
  <si>
    <t xml:space="preserve">Cafeteria után fiz.adó 1,3422 </t>
  </si>
  <si>
    <t xml:space="preserve">Megbízási díj szociális hozzájárulási adója 22% </t>
  </si>
  <si>
    <t>4 havi jutalom szociális hozzájárulási adója 22%</t>
  </si>
  <si>
    <t>Szociális hozzájárulási adó 22%</t>
  </si>
  <si>
    <t>Személyi juttatás összesen</t>
  </si>
  <si>
    <t>K1</t>
  </si>
  <si>
    <t>Megbízási díjak: irattár rendezés + zárlati feladatok + ASP program indítás</t>
  </si>
  <si>
    <t>K122</t>
  </si>
  <si>
    <t xml:space="preserve">Cafeteria juttatások 9 fő x 149 009 Ft = 1 341 081 Ft </t>
  </si>
  <si>
    <t>K1113</t>
  </si>
  <si>
    <t>1 fő 10 km-es buszbérlet 86%-a 10 234 Ft x 12 hó =         122 808 Ft</t>
  </si>
  <si>
    <t>1 fő 15 km-es körzet (15 Ft x 30 km x 21 nap) x 12 hó =   113 400 Ft</t>
  </si>
  <si>
    <t>1 fő 37 km-es körzet: (15 Ft x 74 km x 21 nap) x 12 hó =  279 720 Ft</t>
  </si>
  <si>
    <t>1 fő 10 km-es körzet: (15 Ft x 20 km x 21 nap) x 12 hó =    75 600 Ft</t>
  </si>
  <si>
    <t xml:space="preserve">Közlekedési költségtérítés: </t>
  </si>
  <si>
    <t>K1109</t>
  </si>
  <si>
    <t>3 havi jutalom nyugdíjba vonuló részére</t>
  </si>
  <si>
    <t>K1102</t>
  </si>
  <si>
    <t>Alapilletmény köztisztviselők (9 fő) 12 havi</t>
  </si>
  <si>
    <t>K1101</t>
  </si>
  <si>
    <t>Személyi juttatások:</t>
  </si>
  <si>
    <t>Kiadások</t>
  </si>
  <si>
    <t>ÖNKORMÁNYZATOK IGAZGATÁSI KIADÁSAI</t>
  </si>
  <si>
    <t xml:space="preserve"> </t>
  </si>
  <si>
    <t>Részletes költségvetés</t>
  </si>
  <si>
    <t>Tiszapüspöki Polgármesteri Hivatal</t>
  </si>
  <si>
    <t xml:space="preserve">     4. számú melléklet</t>
  </si>
  <si>
    <t xml:space="preserve">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</si>
</sst>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7"/>
      <name val="Arial"/>
      <family val="2"/>
      <charset val="238"/>
    </font>
    <font>
      <sz val="12"/>
      <color indexed="17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i/>
      <sz val="10"/>
      <name val="Arial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color indexed="57"/>
      <name val="Arial"/>
      <charset val="238"/>
    </font>
    <font>
      <b/>
      <i/>
      <sz val="12"/>
      <color indexed="57"/>
      <name val="Times New Roman"/>
      <family val="1"/>
      <charset val="238"/>
    </font>
    <font>
      <b/>
      <i/>
      <sz val="10"/>
      <name val="Arial"/>
      <charset val="238"/>
    </font>
    <font>
      <b/>
      <i/>
      <sz val="10"/>
      <name val="Arial"/>
      <family val="2"/>
      <charset val="238"/>
    </font>
    <font>
      <sz val="14"/>
      <name val="Arial"/>
      <charset val="238"/>
    </font>
    <font>
      <b/>
      <sz val="14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left"/>
    </xf>
    <xf numFmtId="0" fontId="5" fillId="0" borderId="0" xfId="0" applyFont="1"/>
    <xf numFmtId="3" fontId="2" fillId="0" borderId="0" xfId="0" applyNumberFormat="1" applyFont="1"/>
    <xf numFmtId="3" fontId="4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0" fontId="2" fillId="0" borderId="1" xfId="0" applyFont="1" applyBorder="1"/>
    <xf numFmtId="0" fontId="4" fillId="0" borderId="1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7" fillId="0" borderId="0" xfId="0" applyFont="1" applyBorder="1" applyAlignment="1">
      <alignment horizontal="left"/>
    </xf>
    <xf numFmtId="3" fontId="6" fillId="0" borderId="2" xfId="0" applyNumberFormat="1" applyFont="1" applyBorder="1" applyAlignment="1">
      <alignment horizontal="right"/>
    </xf>
    <xf numFmtId="0" fontId="6" fillId="0" borderId="2" xfId="0" applyFont="1" applyBorder="1"/>
    <xf numFmtId="0" fontId="7" fillId="0" borderId="2" xfId="0" applyFont="1" applyBorder="1" applyAlignment="1">
      <alignment horizontal="left"/>
    </xf>
    <xf numFmtId="3" fontId="4" fillId="0" borderId="3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3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8" fillId="0" borderId="0" xfId="0" applyFont="1"/>
    <xf numFmtId="3" fontId="9" fillId="0" borderId="0" xfId="0" applyNumberFormat="1" applyFont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3" fontId="10" fillId="0" borderId="0" xfId="0" applyNumberFormat="1" applyFont="1" applyBorder="1" applyAlignment="1">
      <alignment horizontal="right"/>
    </xf>
    <xf numFmtId="0" fontId="10" fillId="0" borderId="0" xfId="0" applyFont="1" applyBorder="1"/>
    <xf numFmtId="0" fontId="11" fillId="0" borderId="0" xfId="0" applyFont="1" applyBorder="1"/>
    <xf numFmtId="3" fontId="12" fillId="0" borderId="0" xfId="0" applyNumberFormat="1" applyFont="1" applyBorder="1" applyAlignment="1">
      <alignment horizontal="right"/>
    </xf>
    <xf numFmtId="0" fontId="12" fillId="0" borderId="0" xfId="0" applyFont="1" applyBorder="1"/>
    <xf numFmtId="0" fontId="3" fillId="0" borderId="4" xfId="0" applyFont="1" applyBorder="1"/>
    <xf numFmtId="0" fontId="13" fillId="0" borderId="0" xfId="0" applyFont="1"/>
    <xf numFmtId="3" fontId="4" fillId="0" borderId="3" xfId="0" applyNumberFormat="1" applyFont="1" applyBorder="1"/>
    <xf numFmtId="3" fontId="2" fillId="0" borderId="4" xfId="0" applyNumberFormat="1" applyFont="1" applyBorder="1"/>
    <xf numFmtId="0" fontId="14" fillId="0" borderId="0" xfId="0" applyFont="1"/>
    <xf numFmtId="3" fontId="15" fillId="0" borderId="0" xfId="0" applyNumberFormat="1" applyFont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3" fontId="15" fillId="0" borderId="0" xfId="0" applyNumberFormat="1" applyFont="1" applyBorder="1" applyAlignment="1">
      <alignment horizontal="right"/>
    </xf>
    <xf numFmtId="0" fontId="15" fillId="0" borderId="0" xfId="0" applyFont="1" applyBorder="1"/>
    <xf numFmtId="0" fontId="16" fillId="0" borderId="0" xfId="0" applyFont="1" applyBorder="1"/>
    <xf numFmtId="0" fontId="15" fillId="0" borderId="4" xfId="0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0" fontId="4" fillId="0" borderId="6" xfId="0" applyFont="1" applyBorder="1"/>
    <xf numFmtId="0" fontId="17" fillId="0" borderId="0" xfId="0" applyFont="1"/>
    <xf numFmtId="3" fontId="18" fillId="0" borderId="0" xfId="0" applyNumberFormat="1" applyFont="1" applyAlignment="1">
      <alignment horizontal="right"/>
    </xf>
    <xf numFmtId="3" fontId="16" fillId="0" borderId="4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0" fontId="16" fillId="0" borderId="4" xfId="0" applyFont="1" applyBorder="1" applyAlignment="1">
      <alignment horizontal="left"/>
    </xf>
    <xf numFmtId="0" fontId="1" fillId="0" borderId="0" xfId="0" applyFont="1"/>
    <xf numFmtId="0" fontId="2" fillId="0" borderId="4" xfId="0" applyFont="1" applyBorder="1"/>
    <xf numFmtId="0" fontId="2" fillId="0" borderId="0" xfId="0" applyFont="1" applyBorder="1" applyAlignment="1">
      <alignment horizontal="left"/>
    </xf>
    <xf numFmtId="3" fontId="7" fillId="0" borderId="7" xfId="0" applyNumberFormat="1" applyFont="1" applyBorder="1" applyAlignment="1">
      <alignment horizontal="center" vertical="top" wrapText="1"/>
    </xf>
    <xf numFmtId="3" fontId="7" fillId="0" borderId="8" xfId="0" applyNumberFormat="1" applyFont="1" applyBorder="1" applyAlignment="1">
      <alignment horizontal="center" vertical="top" wrapText="1"/>
    </xf>
    <xf numFmtId="0" fontId="7" fillId="0" borderId="9" xfId="0" applyFont="1" applyBorder="1"/>
    <xf numFmtId="0" fontId="7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9" fillId="0" borderId="0" xfId="0" applyFont="1"/>
    <xf numFmtId="3" fontId="16" fillId="0" borderId="0" xfId="0" applyNumberFormat="1" applyFont="1" applyAlignment="1">
      <alignment horizontal="right"/>
    </xf>
    <xf numFmtId="0" fontId="20" fillId="0" borderId="0" xfId="0" applyFont="1"/>
    <xf numFmtId="0" fontId="16" fillId="0" borderId="4" xfId="0" applyFont="1" applyBorder="1"/>
    <xf numFmtId="0" fontId="2" fillId="0" borderId="0" xfId="0" applyFont="1" applyBorder="1" applyAlignment="1">
      <alignment horizontal="left" wrapText="1"/>
    </xf>
    <xf numFmtId="3" fontId="4" fillId="0" borderId="3" xfId="0" applyNumberFormat="1" applyFont="1" applyBorder="1" applyAlignment="1">
      <alignment horizontal="right" wrapText="1"/>
    </xf>
    <xf numFmtId="3" fontId="4" fillId="0" borderId="4" xfId="0" applyNumberFormat="1" applyFont="1" applyBorder="1" applyAlignment="1">
      <alignment horizontal="right" wrapText="1"/>
    </xf>
    <xf numFmtId="0" fontId="4" fillId="0" borderId="0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21" fillId="0" borderId="0" xfId="0" applyFont="1"/>
    <xf numFmtId="0" fontId="22" fillId="0" borderId="0" xfId="0" applyFont="1"/>
    <xf numFmtId="3" fontId="23" fillId="0" borderId="0" xfId="0" applyNumberFormat="1" applyFont="1" applyAlignment="1">
      <alignment horizontal="right"/>
    </xf>
    <xf numFmtId="3" fontId="23" fillId="0" borderId="3" xfId="0" applyNumberFormat="1" applyFont="1" applyBorder="1"/>
    <xf numFmtId="0" fontId="24" fillId="0" borderId="4" xfId="0" applyFont="1" applyBorder="1"/>
    <xf numFmtId="0" fontId="23" fillId="0" borderId="0" xfId="0" applyFont="1" applyBorder="1"/>
    <xf numFmtId="0" fontId="23" fillId="0" borderId="0" xfId="0" applyFont="1" applyBorder="1" applyAlignment="1">
      <alignment horizontal="left"/>
    </xf>
    <xf numFmtId="0" fontId="23" fillId="0" borderId="4" xfId="0" applyFont="1" applyBorder="1"/>
    <xf numFmtId="0" fontId="4" fillId="0" borderId="0" xfId="0" applyFont="1" applyBorder="1" applyAlignment="1">
      <alignment horizontal="left" vertical="top"/>
    </xf>
    <xf numFmtId="3" fontId="2" fillId="0" borderId="3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 vertical="top"/>
    </xf>
    <xf numFmtId="3" fontId="4" fillId="0" borderId="4" xfId="0" applyNumberFormat="1" applyFont="1" applyBorder="1"/>
    <xf numFmtId="0" fontId="7" fillId="0" borderId="0" xfId="0" applyFont="1" applyBorder="1"/>
    <xf numFmtId="3" fontId="12" fillId="0" borderId="0" xfId="0" applyNumberFormat="1" applyFont="1" applyAlignment="1">
      <alignment horizontal="right"/>
    </xf>
    <xf numFmtId="0" fontId="2" fillId="0" borderId="0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vertical="top" wrapText="1"/>
    </xf>
    <xf numFmtId="3" fontId="2" fillId="0" borderId="7" xfId="0" applyNumberFormat="1" applyFont="1" applyBorder="1" applyAlignment="1">
      <alignment horizontal="right"/>
    </xf>
    <xf numFmtId="0" fontId="2" fillId="0" borderId="7" xfId="0" applyFont="1" applyBorder="1"/>
    <xf numFmtId="0" fontId="2" fillId="0" borderId="9" xfId="0" applyFont="1" applyBorder="1"/>
    <xf numFmtId="0" fontId="4" fillId="0" borderId="9" xfId="0" applyFont="1" applyBorder="1" applyAlignment="1">
      <alignment vertical="top" wrapText="1"/>
    </xf>
    <xf numFmtId="0" fontId="4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tabSelected="1" workbookViewId="0">
      <selection activeCell="K66" sqref="K66"/>
    </sheetView>
  </sheetViews>
  <sheetFormatPr defaultRowHeight="15.75" x14ac:dyDescent="0.25"/>
  <cols>
    <col min="1" max="1" width="9" style="2" customWidth="1"/>
    <col min="2" max="2" width="9.140625" style="2"/>
    <col min="3" max="3" width="20.85546875" style="2" customWidth="1"/>
    <col min="4" max="4" width="13.140625" style="2" customWidth="1"/>
    <col min="5" max="5" width="16.140625" style="2" customWidth="1"/>
    <col min="6" max="6" width="0.140625" style="2" hidden="1" customWidth="1"/>
    <col min="7" max="7" width="11.85546875" style="3" customWidth="1"/>
    <col min="8" max="8" width="19.85546875" style="2" bestFit="1" customWidth="1"/>
    <col min="9" max="9" width="12.7109375" style="1" customWidth="1"/>
    <col min="11" max="11" width="15.5703125" customWidth="1"/>
  </cols>
  <sheetData>
    <row r="1" spans="1:12" x14ac:dyDescent="0.25">
      <c r="D1" s="2" t="s">
        <v>97</v>
      </c>
      <c r="G1" s="2"/>
      <c r="H1" s="51" t="s">
        <v>96</v>
      </c>
    </row>
    <row r="2" spans="1:12" x14ac:dyDescent="0.25">
      <c r="F2" s="8"/>
      <c r="G2" s="112"/>
      <c r="H2" s="8"/>
      <c r="I2" s="111"/>
      <c r="J2" s="111"/>
      <c r="L2" s="8"/>
    </row>
    <row r="3" spans="1:12" x14ac:dyDescent="0.25">
      <c r="I3" s="111"/>
      <c r="J3" s="111"/>
      <c r="L3" s="8"/>
    </row>
    <row r="4" spans="1:12" x14ac:dyDescent="0.25">
      <c r="I4" s="8"/>
      <c r="J4" s="8"/>
      <c r="L4" s="8"/>
    </row>
    <row r="9" spans="1:12" x14ac:dyDescent="0.25">
      <c r="D9" s="110"/>
      <c r="G9" s="51"/>
      <c r="H9" s="1"/>
    </row>
    <row r="10" spans="1:12" x14ac:dyDescent="0.25">
      <c r="D10" s="110"/>
      <c r="G10" s="51"/>
      <c r="H10" s="1"/>
    </row>
    <row r="11" spans="1:12" x14ac:dyDescent="0.25">
      <c r="D11" s="110"/>
      <c r="G11" s="51"/>
      <c r="H11" s="1"/>
    </row>
    <row r="12" spans="1:12" x14ac:dyDescent="0.25">
      <c r="D12" s="110"/>
      <c r="G12" s="51"/>
      <c r="H12" s="1"/>
    </row>
    <row r="13" spans="1:12" x14ac:dyDescent="0.25">
      <c r="D13" s="110"/>
      <c r="G13" s="51"/>
      <c r="H13" s="1"/>
    </row>
    <row r="14" spans="1:12" x14ac:dyDescent="0.25">
      <c r="D14" s="110"/>
      <c r="G14" s="51"/>
      <c r="H14" s="1"/>
    </row>
    <row r="15" spans="1:12" x14ac:dyDescent="0.25">
      <c r="D15" s="110"/>
      <c r="G15" s="51"/>
      <c r="H15" s="1" t="s">
        <v>93</v>
      </c>
    </row>
    <row r="16" spans="1:12" s="106" customFormat="1" x14ac:dyDescent="0.25">
      <c r="A16" s="109" t="s">
        <v>95</v>
      </c>
      <c r="B16" s="108"/>
      <c r="C16" s="108"/>
      <c r="D16" s="108"/>
      <c r="E16" s="108"/>
      <c r="F16" s="108"/>
      <c r="G16" s="108"/>
      <c r="H16" s="108"/>
      <c r="I16" s="1"/>
      <c r="J16"/>
      <c r="K16"/>
      <c r="L16"/>
    </row>
    <row r="17" spans="1:12" s="106" customFormat="1" x14ac:dyDescent="0.25">
      <c r="A17" s="108"/>
      <c r="B17" s="108"/>
      <c r="C17" s="108"/>
      <c r="D17" s="108"/>
      <c r="E17" s="108"/>
      <c r="F17" s="108"/>
      <c r="G17" s="108"/>
      <c r="H17" s="108"/>
      <c r="I17" s="107"/>
    </row>
    <row r="18" spans="1:12" s="106" customFormat="1" x14ac:dyDescent="0.25">
      <c r="A18" s="108"/>
      <c r="B18" s="108"/>
      <c r="C18" s="108"/>
      <c r="D18" s="108"/>
      <c r="E18" s="108"/>
      <c r="F18" s="108"/>
      <c r="G18" s="108"/>
      <c r="H18" s="108"/>
      <c r="I18" s="107"/>
    </row>
    <row r="19" spans="1:12" s="106" customFormat="1" x14ac:dyDescent="0.25">
      <c r="A19" s="105"/>
      <c r="B19" s="104"/>
      <c r="C19" s="104"/>
      <c r="D19" s="104"/>
      <c r="E19" s="104"/>
      <c r="F19" s="104"/>
      <c r="G19" s="104"/>
      <c r="H19" s="104"/>
      <c r="I19" s="107"/>
    </row>
    <row r="20" spans="1:12" s="106" customFormat="1" x14ac:dyDescent="0.25">
      <c r="A20" s="105" t="s">
        <v>94</v>
      </c>
      <c r="B20" s="104"/>
      <c r="C20" s="104"/>
      <c r="D20" s="104"/>
      <c r="E20" s="104"/>
      <c r="F20" s="104"/>
      <c r="G20" s="104"/>
      <c r="H20" s="104"/>
      <c r="I20" s="107"/>
    </row>
    <row r="21" spans="1:12" x14ac:dyDescent="0.25">
      <c r="A21" s="104"/>
      <c r="B21" s="104"/>
      <c r="C21" s="104"/>
      <c r="D21" s="104"/>
      <c r="E21" s="104"/>
      <c r="F21" s="104"/>
      <c r="G21" s="104"/>
      <c r="H21" s="104"/>
      <c r="I21" s="107"/>
      <c r="J21" s="106"/>
      <c r="K21" s="106"/>
      <c r="L21" s="106"/>
    </row>
    <row r="22" spans="1:12" x14ac:dyDescent="0.25">
      <c r="A22" s="105"/>
      <c r="B22" s="104"/>
      <c r="C22" s="104"/>
      <c r="D22" s="104"/>
      <c r="E22" s="104"/>
      <c r="F22" s="104"/>
      <c r="G22" s="104"/>
      <c r="H22" s="104"/>
    </row>
    <row r="23" spans="1:12" x14ac:dyDescent="0.25">
      <c r="A23" s="105">
        <v>2017</v>
      </c>
      <c r="B23" s="104"/>
      <c r="C23" s="104"/>
      <c r="D23" s="104"/>
      <c r="E23" s="104"/>
      <c r="F23" s="104"/>
      <c r="G23" s="104"/>
      <c r="H23" s="103"/>
    </row>
    <row r="24" spans="1:12" x14ac:dyDescent="0.25">
      <c r="A24" s="103"/>
      <c r="B24" s="103"/>
      <c r="C24" s="103"/>
      <c r="D24" s="103"/>
      <c r="E24" s="103"/>
      <c r="F24" s="103"/>
      <c r="G24" s="103"/>
      <c r="H24" s="103"/>
    </row>
    <row r="25" spans="1:12" x14ac:dyDescent="0.25">
      <c r="A25" s="102"/>
      <c r="B25" s="102"/>
      <c r="C25" s="102"/>
      <c r="D25" s="102"/>
      <c r="E25" s="102"/>
      <c r="F25" s="102"/>
      <c r="G25" s="60"/>
      <c r="H25" s="102"/>
    </row>
    <row r="27" spans="1:12" x14ac:dyDescent="0.25">
      <c r="A27" s="102"/>
      <c r="G27" s="51"/>
      <c r="H27" s="1" t="s">
        <v>93</v>
      </c>
    </row>
    <row r="56" spans="1:12" ht="16.5" thickBot="1" x14ac:dyDescent="0.3"/>
    <row r="57" spans="1:12" ht="30" customHeight="1" thickBot="1" x14ac:dyDescent="0.3">
      <c r="A57" s="65" t="s">
        <v>26</v>
      </c>
      <c r="B57" s="64"/>
      <c r="C57" s="63"/>
      <c r="D57" s="63"/>
      <c r="E57" s="63"/>
      <c r="F57" s="63"/>
      <c r="G57" s="62" t="s">
        <v>25</v>
      </c>
      <c r="H57" s="61" t="s">
        <v>24</v>
      </c>
    </row>
    <row r="58" spans="1:12" ht="20.25" customHeight="1" thickBot="1" x14ac:dyDescent="0.3">
      <c r="A58" s="101"/>
      <c r="B58" s="100" t="s">
        <v>92</v>
      </c>
      <c r="C58" s="99"/>
      <c r="D58" s="99"/>
      <c r="E58" s="99"/>
      <c r="F58" s="99"/>
      <c r="G58" s="98"/>
      <c r="H58" s="97"/>
      <c r="I58" s="96"/>
      <c r="J58" s="96"/>
      <c r="K58" s="96"/>
      <c r="L58" s="96"/>
    </row>
    <row r="59" spans="1:12" x14ac:dyDescent="0.25">
      <c r="B59" s="28" t="s">
        <v>91</v>
      </c>
      <c r="C59" s="3"/>
      <c r="D59" s="3"/>
      <c r="E59" s="3"/>
      <c r="F59" s="3"/>
      <c r="G59" s="25"/>
      <c r="H59" s="32"/>
    </row>
    <row r="60" spans="1:12" x14ac:dyDescent="0.25">
      <c r="A60" s="33"/>
      <c r="B60" s="9" t="s">
        <v>90</v>
      </c>
      <c r="C60" s="7"/>
      <c r="D60" s="3"/>
      <c r="E60" s="3"/>
      <c r="F60" s="3"/>
      <c r="G60" s="25"/>
      <c r="H60" s="32"/>
    </row>
    <row r="61" spans="1:12" x14ac:dyDescent="0.25">
      <c r="A61" s="33" t="s">
        <v>89</v>
      </c>
      <c r="B61" s="3" t="s">
        <v>88</v>
      </c>
      <c r="C61" s="3"/>
      <c r="D61" s="3"/>
      <c r="E61" s="3"/>
      <c r="F61" s="3"/>
      <c r="G61" s="25">
        <v>24918100</v>
      </c>
      <c r="H61" s="32"/>
    </row>
    <row r="62" spans="1:12" x14ac:dyDescent="0.25">
      <c r="A62" s="33" t="s">
        <v>87</v>
      </c>
      <c r="B62" s="2" t="s">
        <v>86</v>
      </c>
      <c r="C62" s="3"/>
      <c r="D62" s="3"/>
      <c r="E62" s="3"/>
      <c r="F62" s="3"/>
      <c r="G62" s="25">
        <v>612300</v>
      </c>
      <c r="H62" s="32"/>
    </row>
    <row r="63" spans="1:12" x14ac:dyDescent="0.25">
      <c r="A63" s="33" t="s">
        <v>85</v>
      </c>
      <c r="B63" s="3" t="s">
        <v>84</v>
      </c>
      <c r="C63" s="3"/>
      <c r="D63" s="3"/>
      <c r="E63" s="3"/>
      <c r="F63" s="3"/>
      <c r="G63" s="25">
        <v>871248</v>
      </c>
      <c r="H63" s="32"/>
    </row>
    <row r="64" spans="1:12" x14ac:dyDescent="0.25">
      <c r="A64" s="33"/>
      <c r="B64" s="94" t="s">
        <v>83</v>
      </c>
      <c r="C64" s="95"/>
      <c r="D64" s="95"/>
      <c r="E64" s="95"/>
      <c r="F64" s="92"/>
      <c r="G64" s="25"/>
      <c r="H64" s="32"/>
    </row>
    <row r="65" spans="1:12" x14ac:dyDescent="0.25">
      <c r="A65" s="33"/>
      <c r="B65" s="94" t="s">
        <v>82</v>
      </c>
      <c r="C65" s="95"/>
      <c r="D65" s="95"/>
      <c r="E65" s="95"/>
      <c r="F65" s="92"/>
      <c r="G65" s="25"/>
      <c r="H65" s="32"/>
    </row>
    <row r="66" spans="1:12" x14ac:dyDescent="0.25">
      <c r="A66" s="33"/>
      <c r="B66" s="94" t="s">
        <v>82</v>
      </c>
      <c r="C66" s="95"/>
      <c r="D66" s="95"/>
      <c r="E66" s="95"/>
      <c r="F66" s="92"/>
      <c r="G66" s="25"/>
      <c r="H66" s="32"/>
    </row>
    <row r="67" spans="1:12" x14ac:dyDescent="0.25">
      <c r="A67" s="33"/>
      <c r="B67" s="94" t="s">
        <v>81</v>
      </c>
      <c r="C67" s="95"/>
      <c r="D67" s="95"/>
      <c r="E67" s="95"/>
      <c r="F67" s="92"/>
      <c r="G67" s="25"/>
      <c r="H67" s="32"/>
    </row>
    <row r="68" spans="1:12" x14ac:dyDescent="0.25">
      <c r="A68" s="33"/>
      <c r="B68" s="94" t="s">
        <v>80</v>
      </c>
      <c r="C68" s="93"/>
      <c r="D68" s="93"/>
      <c r="E68" s="93"/>
      <c r="F68" s="92"/>
      <c r="G68" s="25"/>
      <c r="H68" s="32"/>
    </row>
    <row r="69" spans="1:12" s="40" customFormat="1" x14ac:dyDescent="0.25">
      <c r="A69" s="33" t="s">
        <v>79</v>
      </c>
      <c r="B69" s="3" t="s">
        <v>78</v>
      </c>
      <c r="C69" s="3"/>
      <c r="D69" s="3"/>
      <c r="E69" s="3"/>
      <c r="F69" s="3"/>
      <c r="G69" s="25">
        <v>1341081</v>
      </c>
      <c r="H69" s="32"/>
      <c r="I69" s="91"/>
    </row>
    <row r="70" spans="1:12" x14ac:dyDescent="0.25">
      <c r="A70" s="33" t="s">
        <v>77</v>
      </c>
      <c r="B70" s="2" t="s">
        <v>76</v>
      </c>
      <c r="C70" s="3"/>
      <c r="D70" s="3"/>
      <c r="E70" s="3"/>
      <c r="F70" s="3"/>
      <c r="G70" s="25">
        <v>804100</v>
      </c>
      <c r="H70" s="32"/>
    </row>
    <row r="71" spans="1:12" x14ac:dyDescent="0.25">
      <c r="A71" s="29" t="s">
        <v>75</v>
      </c>
      <c r="B71" s="9" t="s">
        <v>74</v>
      </c>
      <c r="C71" s="7"/>
      <c r="D71" s="7"/>
      <c r="E71" s="7"/>
      <c r="F71" s="7"/>
      <c r="G71" s="89"/>
      <c r="H71" s="24">
        <f>G61+G62+G63+G69+G70</f>
        <v>28546829</v>
      </c>
    </row>
    <row r="72" spans="1:12" x14ac:dyDescent="0.25">
      <c r="A72" s="29"/>
      <c r="B72" s="90" t="s">
        <v>68</v>
      </c>
      <c r="C72" s="90"/>
      <c r="D72" s="90"/>
      <c r="E72" s="7"/>
      <c r="F72" s="7"/>
      <c r="G72" s="89"/>
      <c r="H72" s="24"/>
      <c r="I72" s="5"/>
    </row>
    <row r="73" spans="1:12" s="10" customFormat="1" x14ac:dyDescent="0.25">
      <c r="A73" s="33" t="s">
        <v>69</v>
      </c>
      <c r="B73" s="88" t="s">
        <v>73</v>
      </c>
      <c r="C73" s="3"/>
      <c r="D73" s="3"/>
      <c r="E73" s="3"/>
      <c r="F73" s="3"/>
      <c r="G73" s="87">
        <v>5482000</v>
      </c>
      <c r="H73" s="86"/>
      <c r="I73" s="5"/>
      <c r="J73"/>
      <c r="K73"/>
      <c r="L73"/>
    </row>
    <row r="74" spans="1:12" s="10" customFormat="1" x14ac:dyDescent="0.25">
      <c r="A74" s="33" t="s">
        <v>69</v>
      </c>
      <c r="B74" s="88" t="s">
        <v>72</v>
      </c>
      <c r="C74" s="3"/>
      <c r="D74" s="3"/>
      <c r="E74" s="3"/>
      <c r="F74" s="3"/>
      <c r="G74" s="87">
        <v>179608</v>
      </c>
      <c r="H74" s="86"/>
      <c r="I74" s="5"/>
      <c r="J74"/>
      <c r="K74"/>
      <c r="L74"/>
    </row>
    <row r="75" spans="1:12" s="10" customFormat="1" x14ac:dyDescent="0.25">
      <c r="A75" s="33" t="s">
        <v>69</v>
      </c>
      <c r="B75" s="88" t="s">
        <v>71</v>
      </c>
      <c r="C75" s="3"/>
      <c r="D75" s="3"/>
      <c r="E75" s="3"/>
      <c r="F75" s="3"/>
      <c r="G75" s="87">
        <v>132000</v>
      </c>
      <c r="H75" s="86"/>
      <c r="I75" s="5"/>
      <c r="J75"/>
      <c r="K75"/>
      <c r="L75"/>
    </row>
    <row r="76" spans="1:12" s="30" customFormat="1" x14ac:dyDescent="0.25">
      <c r="A76" s="33" t="s">
        <v>69</v>
      </c>
      <c r="B76" s="88" t="s">
        <v>70</v>
      </c>
      <c r="C76" s="3"/>
      <c r="D76" s="3"/>
      <c r="E76" s="3"/>
      <c r="F76" s="3"/>
      <c r="G76" s="87">
        <v>458919</v>
      </c>
      <c r="H76" s="86"/>
      <c r="I76" s="31"/>
    </row>
    <row r="77" spans="1:12" s="4" customFormat="1" x14ac:dyDescent="0.25">
      <c r="A77" s="28" t="s">
        <v>69</v>
      </c>
      <c r="B77" s="85" t="s">
        <v>68</v>
      </c>
      <c r="C77" s="7"/>
      <c r="D77" s="7"/>
      <c r="E77" s="7"/>
      <c r="F77" s="7"/>
      <c r="G77" s="74"/>
      <c r="H77" s="73">
        <f>G73+G74+G75+G76</f>
        <v>6252527</v>
      </c>
      <c r="I77" s="1"/>
      <c r="J77" s="10"/>
      <c r="K77" s="10"/>
      <c r="L77" s="10"/>
    </row>
    <row r="78" spans="1:12" s="4" customFormat="1" x14ac:dyDescent="0.25">
      <c r="A78" s="28"/>
      <c r="B78" s="85"/>
      <c r="C78" s="7"/>
      <c r="D78" s="7"/>
      <c r="E78" s="7"/>
      <c r="F78" s="7"/>
      <c r="G78" s="74"/>
      <c r="H78" s="73"/>
      <c r="I78" s="1"/>
      <c r="J78" s="10"/>
      <c r="K78" s="10"/>
      <c r="L78" s="10"/>
    </row>
    <row r="79" spans="1:12" s="77" customFormat="1" ht="18.75" x14ac:dyDescent="0.3">
      <c r="A79" s="84" t="s">
        <v>67</v>
      </c>
      <c r="B79" s="83" t="s">
        <v>66</v>
      </c>
      <c r="C79" s="82"/>
      <c r="D79" s="82"/>
      <c r="E79" s="82"/>
      <c r="F79" s="82"/>
      <c r="G79" s="81"/>
      <c r="H79" s="80">
        <f>H71+H77</f>
        <v>34799356</v>
      </c>
      <c r="I79" s="79"/>
      <c r="J79" s="78"/>
      <c r="K79" s="78"/>
      <c r="L79" s="78"/>
    </row>
    <row r="80" spans="1:12" x14ac:dyDescent="0.25">
      <c r="A80" s="76"/>
      <c r="B80" s="75"/>
      <c r="C80" s="7"/>
      <c r="D80" s="7"/>
      <c r="E80" s="7"/>
      <c r="F80" s="7"/>
      <c r="G80" s="74"/>
      <c r="H80" s="73"/>
      <c r="I80" s="5"/>
    </row>
    <row r="81" spans="1:12" x14ac:dyDescent="0.25">
      <c r="A81" s="33"/>
      <c r="B81" s="9" t="s">
        <v>65</v>
      </c>
      <c r="C81" s="7"/>
      <c r="D81" s="3"/>
      <c r="E81" s="3"/>
      <c r="F81" s="3"/>
      <c r="G81" s="25"/>
      <c r="H81" s="32"/>
      <c r="I81" s="5"/>
    </row>
    <row r="82" spans="1:12" x14ac:dyDescent="0.25">
      <c r="A82" s="33" t="s">
        <v>64</v>
      </c>
      <c r="B82" s="3" t="s">
        <v>63</v>
      </c>
      <c r="C82" s="3"/>
      <c r="D82" s="3"/>
      <c r="E82" s="3"/>
      <c r="F82" s="3"/>
      <c r="G82" s="25">
        <v>250000</v>
      </c>
      <c r="H82" s="32"/>
    </row>
    <row r="83" spans="1:12" x14ac:dyDescent="0.25">
      <c r="A83" s="33" t="s">
        <v>62</v>
      </c>
      <c r="B83" s="3" t="s">
        <v>61</v>
      </c>
      <c r="C83" s="3"/>
      <c r="D83" s="3"/>
      <c r="E83" s="3"/>
      <c r="F83" s="3"/>
      <c r="G83" s="25">
        <v>520000</v>
      </c>
      <c r="H83" s="32"/>
    </row>
    <row r="84" spans="1:12" x14ac:dyDescent="0.25">
      <c r="A84" s="33"/>
      <c r="B84" s="7" t="s">
        <v>60</v>
      </c>
      <c r="C84" s="7"/>
      <c r="D84" s="7"/>
      <c r="E84" s="7"/>
      <c r="F84" s="7"/>
      <c r="G84" s="59"/>
      <c r="H84" s="24">
        <f>G82+G83</f>
        <v>770000</v>
      </c>
    </row>
    <row r="85" spans="1:12" x14ac:dyDescent="0.25">
      <c r="A85" s="29"/>
      <c r="B85" s="9" t="s">
        <v>59</v>
      </c>
      <c r="C85" s="7"/>
      <c r="D85" s="7"/>
      <c r="E85" s="7"/>
      <c r="F85" s="7"/>
      <c r="G85" s="27"/>
      <c r="H85" s="24"/>
    </row>
    <row r="86" spans="1:12" x14ac:dyDescent="0.25">
      <c r="A86" s="33" t="s">
        <v>58</v>
      </c>
      <c r="B86" s="3" t="s">
        <v>57</v>
      </c>
      <c r="C86" s="3"/>
      <c r="D86" s="3"/>
      <c r="E86" s="3"/>
      <c r="F86" s="3"/>
      <c r="G86" s="25">
        <v>396000</v>
      </c>
      <c r="H86" s="32"/>
    </row>
    <row r="87" spans="1:12" x14ac:dyDescent="0.25">
      <c r="A87" s="33" t="s">
        <v>56</v>
      </c>
      <c r="B87" s="3" t="s">
        <v>55</v>
      </c>
      <c r="C87" s="3"/>
      <c r="D87" s="3"/>
      <c r="E87" s="3"/>
      <c r="F87" s="3"/>
      <c r="G87" s="25">
        <v>350000</v>
      </c>
      <c r="H87" s="32"/>
    </row>
    <row r="88" spans="1:12" x14ac:dyDescent="0.25">
      <c r="A88" s="33" t="s">
        <v>52</v>
      </c>
      <c r="B88" s="3" t="s">
        <v>54</v>
      </c>
      <c r="C88" s="3"/>
      <c r="D88" s="3"/>
      <c r="E88" s="3"/>
      <c r="F88" s="3"/>
      <c r="G88" s="25">
        <v>900000</v>
      </c>
      <c r="H88" s="32"/>
    </row>
    <row r="89" spans="1:12" x14ac:dyDescent="0.25">
      <c r="A89" s="33" t="s">
        <v>52</v>
      </c>
      <c r="B89" s="3" t="s">
        <v>53</v>
      </c>
      <c r="C89" s="3"/>
      <c r="D89" s="3"/>
      <c r="E89" s="3"/>
      <c r="F89" s="3"/>
      <c r="G89" s="25">
        <v>450000</v>
      </c>
      <c r="H89" s="32"/>
    </row>
    <row r="90" spans="1:12" x14ac:dyDescent="0.25">
      <c r="A90" s="33" t="s">
        <v>52</v>
      </c>
      <c r="B90" s="3" t="s">
        <v>51</v>
      </c>
      <c r="C90" s="3"/>
      <c r="D90" s="3"/>
      <c r="E90" s="3"/>
      <c r="F90" s="3"/>
      <c r="G90" s="25">
        <v>10000</v>
      </c>
      <c r="H90" s="32"/>
    </row>
    <row r="91" spans="1:12" x14ac:dyDescent="0.25">
      <c r="A91" s="33" t="s">
        <v>50</v>
      </c>
      <c r="B91" s="3" t="s">
        <v>49</v>
      </c>
      <c r="C91" s="3"/>
      <c r="D91" s="3"/>
      <c r="E91" s="3"/>
      <c r="F91" s="3"/>
      <c r="G91" s="25">
        <v>690000</v>
      </c>
      <c r="H91" s="32"/>
    </row>
    <row r="92" spans="1:12" x14ac:dyDescent="0.25">
      <c r="A92" s="33" t="s">
        <v>48</v>
      </c>
      <c r="B92" s="3" t="s">
        <v>47</v>
      </c>
      <c r="C92" s="3"/>
      <c r="D92" s="3"/>
      <c r="E92" s="3"/>
      <c r="F92" s="3"/>
      <c r="G92" s="25">
        <v>200000</v>
      </c>
      <c r="H92" s="32"/>
    </row>
    <row r="93" spans="1:12" x14ac:dyDescent="0.25">
      <c r="A93" s="33" t="s">
        <v>46</v>
      </c>
      <c r="B93" s="3" t="s">
        <v>45</v>
      </c>
      <c r="C93" s="3"/>
      <c r="D93" s="3"/>
      <c r="E93" s="3"/>
      <c r="F93" s="3"/>
      <c r="G93" s="25"/>
      <c r="H93" s="32"/>
    </row>
    <row r="94" spans="1:12" s="10" customFormat="1" ht="29.25" customHeight="1" x14ac:dyDescent="0.25">
      <c r="A94" s="33"/>
      <c r="B94" s="3"/>
      <c r="C94" s="72" t="s">
        <v>44</v>
      </c>
      <c r="D94" s="72"/>
      <c r="E94" s="72"/>
      <c r="F94" s="3"/>
      <c r="G94" s="25">
        <v>350000</v>
      </c>
      <c r="H94" s="32"/>
      <c r="J94"/>
      <c r="K94"/>
      <c r="L94"/>
    </row>
    <row r="95" spans="1:12" x14ac:dyDescent="0.25">
      <c r="A95" s="33"/>
      <c r="B95" s="3"/>
      <c r="C95" s="3" t="s">
        <v>43</v>
      </c>
      <c r="D95" s="3"/>
      <c r="E95" s="3"/>
      <c r="F95" s="3"/>
      <c r="G95" s="25">
        <v>45000</v>
      </c>
      <c r="H95" s="32"/>
      <c r="J95" s="10"/>
      <c r="K95" s="10"/>
      <c r="L95" s="10"/>
    </row>
    <row r="96" spans="1:12" x14ac:dyDescent="0.25">
      <c r="A96" s="33"/>
      <c r="B96" s="3"/>
      <c r="C96" s="3" t="s">
        <v>42</v>
      </c>
      <c r="D96" s="3"/>
      <c r="E96" s="3"/>
      <c r="F96" s="3"/>
      <c r="G96" s="25">
        <v>500000</v>
      </c>
      <c r="H96" s="32"/>
    </row>
    <row r="97" spans="1:12" x14ac:dyDescent="0.25">
      <c r="A97" s="33"/>
      <c r="B97" s="3"/>
      <c r="C97" s="3" t="s">
        <v>41</v>
      </c>
      <c r="D97" s="3"/>
      <c r="E97" s="3"/>
      <c r="F97" s="3"/>
      <c r="G97" s="25">
        <v>500000</v>
      </c>
      <c r="H97" s="32"/>
    </row>
    <row r="98" spans="1:12" x14ac:dyDescent="0.25">
      <c r="A98" s="33"/>
      <c r="B98" s="3"/>
      <c r="C98" s="3" t="s">
        <v>40</v>
      </c>
      <c r="D98" s="3"/>
      <c r="E98" s="3"/>
      <c r="F98" s="3"/>
      <c r="G98" s="25">
        <v>15000</v>
      </c>
      <c r="H98" s="32"/>
    </row>
    <row r="99" spans="1:12" x14ac:dyDescent="0.25">
      <c r="A99" s="33"/>
      <c r="B99" s="3"/>
      <c r="C99" s="3" t="s">
        <v>39</v>
      </c>
      <c r="D99" s="3"/>
      <c r="E99" s="3"/>
      <c r="F99" s="3"/>
      <c r="G99" s="25">
        <v>6000</v>
      </c>
      <c r="H99" s="32"/>
    </row>
    <row r="100" spans="1:12" x14ac:dyDescent="0.25">
      <c r="A100" s="33"/>
      <c r="B100" s="3"/>
      <c r="C100" s="3" t="s">
        <v>38</v>
      </c>
      <c r="D100" s="3"/>
      <c r="E100" s="3"/>
      <c r="F100" s="3"/>
      <c r="G100" s="25">
        <v>150000</v>
      </c>
      <c r="H100" s="32"/>
    </row>
    <row r="101" spans="1:12" x14ac:dyDescent="0.25">
      <c r="A101" s="33"/>
      <c r="B101" s="3"/>
      <c r="C101" s="3" t="s">
        <v>37</v>
      </c>
      <c r="D101" s="3"/>
      <c r="E101" s="3"/>
      <c r="F101" s="3"/>
      <c r="G101" s="25">
        <v>50000</v>
      </c>
      <c r="H101" s="32"/>
    </row>
    <row r="102" spans="1:12" x14ac:dyDescent="0.25">
      <c r="A102" s="33"/>
      <c r="B102" s="3"/>
      <c r="C102" s="3" t="s">
        <v>36</v>
      </c>
      <c r="D102" s="3"/>
      <c r="E102" s="3"/>
      <c r="F102" s="3"/>
      <c r="G102" s="25">
        <v>40000</v>
      </c>
      <c r="H102" s="32"/>
      <c r="J102" s="40"/>
      <c r="K102" s="40"/>
    </row>
    <row r="103" spans="1:12" x14ac:dyDescent="0.25">
      <c r="A103" s="33"/>
      <c r="B103" s="3"/>
      <c r="C103" s="3" t="s">
        <v>35</v>
      </c>
      <c r="D103" s="3"/>
      <c r="E103" s="3"/>
      <c r="F103" s="3"/>
      <c r="G103" s="25">
        <v>80000</v>
      </c>
      <c r="H103" s="32"/>
    </row>
    <row r="104" spans="1:12" s="70" customFormat="1" x14ac:dyDescent="0.25">
      <c r="A104" s="57"/>
      <c r="B104" s="49" t="s">
        <v>34</v>
      </c>
      <c r="C104" s="49"/>
      <c r="D104" s="49"/>
      <c r="E104" s="49"/>
      <c r="F104" s="49"/>
      <c r="G104" s="71"/>
      <c r="H104" s="45">
        <f>G86+G87+G88+G89+G90+G91+G92+G94+G95+G96+G97+G98+G99+G100+G101+G102+G103</f>
        <v>4732000</v>
      </c>
      <c r="J104" s="43"/>
      <c r="K104" s="43"/>
      <c r="L104" s="43"/>
    </row>
    <row r="105" spans="1:12" x14ac:dyDescent="0.25">
      <c r="A105" s="33" t="s">
        <v>33</v>
      </c>
      <c r="B105" s="3" t="s">
        <v>32</v>
      </c>
      <c r="C105" s="3"/>
      <c r="D105" s="3"/>
      <c r="E105" s="3"/>
      <c r="F105" s="3"/>
      <c r="G105" s="25">
        <v>30000</v>
      </c>
      <c r="H105" s="32"/>
    </row>
    <row r="106" spans="1:12" s="68" customFormat="1" x14ac:dyDescent="0.25">
      <c r="A106" s="57" t="s">
        <v>31</v>
      </c>
      <c r="B106" s="49" t="s">
        <v>20</v>
      </c>
      <c r="C106" s="49"/>
      <c r="D106" s="49"/>
      <c r="E106" s="49"/>
      <c r="F106" s="49"/>
      <c r="G106" s="55"/>
      <c r="H106" s="45">
        <v>30000</v>
      </c>
      <c r="I106" s="69"/>
    </row>
    <row r="107" spans="1:12" x14ac:dyDescent="0.25">
      <c r="A107" s="33"/>
      <c r="B107" s="3"/>
      <c r="C107" s="3"/>
      <c r="D107" s="3"/>
      <c r="E107" s="3"/>
      <c r="F107" s="3"/>
      <c r="G107" s="25"/>
      <c r="H107" s="32"/>
    </row>
    <row r="108" spans="1:12" x14ac:dyDescent="0.25">
      <c r="A108" s="33" t="s">
        <v>30</v>
      </c>
      <c r="B108" s="3" t="s">
        <v>29</v>
      </c>
      <c r="C108" s="3"/>
      <c r="D108" s="3"/>
      <c r="E108" s="3"/>
      <c r="F108" s="3"/>
      <c r="G108" s="25">
        <v>110000</v>
      </c>
      <c r="H108" s="32"/>
    </row>
    <row r="109" spans="1:12" s="10" customFormat="1" ht="16.5" thickBot="1" x14ac:dyDescent="0.3">
      <c r="A109" s="33" t="s">
        <v>28</v>
      </c>
      <c r="B109" s="67" t="s">
        <v>27</v>
      </c>
      <c r="C109" s="66"/>
      <c r="D109" s="3"/>
      <c r="E109" s="3"/>
      <c r="F109" s="3"/>
      <c r="G109" s="59">
        <v>400000</v>
      </c>
      <c r="H109" s="32"/>
      <c r="J109" s="58"/>
      <c r="K109" s="58"/>
      <c r="L109" s="58"/>
    </row>
    <row r="110" spans="1:12" ht="30" customHeight="1" thickBot="1" x14ac:dyDescent="0.3">
      <c r="A110" s="65" t="s">
        <v>26</v>
      </c>
      <c r="B110" s="64"/>
      <c r="C110" s="63"/>
      <c r="D110" s="63"/>
      <c r="E110" s="63"/>
      <c r="F110" s="63"/>
      <c r="G110" s="62" t="s">
        <v>25</v>
      </c>
      <c r="H110" s="61" t="s">
        <v>24</v>
      </c>
    </row>
    <row r="111" spans="1:12" s="10" customFormat="1" x14ac:dyDescent="0.25">
      <c r="A111" s="33"/>
      <c r="B111" s="60"/>
      <c r="C111" s="60"/>
      <c r="D111" s="3"/>
      <c r="E111" s="3"/>
      <c r="F111" s="3"/>
      <c r="G111" s="59"/>
      <c r="H111" s="32"/>
      <c r="J111" s="58"/>
      <c r="K111" s="58"/>
      <c r="L111" s="58"/>
    </row>
    <row r="112" spans="1:12" x14ac:dyDescent="0.25">
      <c r="A112" s="33" t="s">
        <v>23</v>
      </c>
      <c r="B112" s="3" t="s">
        <v>22</v>
      </c>
      <c r="C112" s="3"/>
      <c r="D112" s="3"/>
      <c r="E112" s="3"/>
      <c r="F112" s="3"/>
      <c r="G112" s="25">
        <v>1566500</v>
      </c>
      <c r="H112" s="27"/>
      <c r="I112" s="5"/>
      <c r="J112" s="4"/>
      <c r="K112" s="4"/>
      <c r="L112" s="4"/>
    </row>
    <row r="113" spans="1:13" s="53" customFormat="1" x14ac:dyDescent="0.25">
      <c r="A113" s="57" t="s">
        <v>21</v>
      </c>
      <c r="B113" s="49" t="s">
        <v>20</v>
      </c>
      <c r="C113" s="49"/>
      <c r="D113" s="49"/>
      <c r="E113" s="49"/>
      <c r="F113" s="56"/>
      <c r="G113" s="55"/>
      <c r="H113" s="45">
        <f>G108+G109+G112</f>
        <v>2076500</v>
      </c>
      <c r="I113" s="54"/>
    </row>
    <row r="114" spans="1:13" x14ac:dyDescent="0.25">
      <c r="A114" s="33"/>
      <c r="B114" s="52" t="s">
        <v>19</v>
      </c>
      <c r="C114" s="3"/>
      <c r="D114" s="3"/>
      <c r="E114" s="3"/>
      <c r="F114" s="51"/>
      <c r="G114" s="25"/>
      <c r="H114" s="27">
        <f>H84+H104+H106+H113</f>
        <v>7608500</v>
      </c>
    </row>
    <row r="115" spans="1:13" x14ac:dyDescent="0.25">
      <c r="A115" s="33"/>
      <c r="B115" s="3"/>
      <c r="C115" s="3"/>
      <c r="D115" s="3"/>
      <c r="E115" s="3"/>
      <c r="F115" s="51"/>
      <c r="G115" s="25"/>
      <c r="H115" s="24"/>
    </row>
    <row r="116" spans="1:13" x14ac:dyDescent="0.25">
      <c r="A116" s="33" t="s">
        <v>14</v>
      </c>
      <c r="B116" s="7" t="s">
        <v>13</v>
      </c>
      <c r="C116" s="3"/>
      <c r="D116" s="3"/>
      <c r="E116" s="3"/>
      <c r="F116" s="51"/>
      <c r="G116" s="25"/>
      <c r="H116" s="24"/>
    </row>
    <row r="117" spans="1:13" ht="15" customHeight="1" x14ac:dyDescent="0.25">
      <c r="A117" s="33" t="s">
        <v>14</v>
      </c>
      <c r="B117" s="3" t="s">
        <v>18</v>
      </c>
      <c r="C117" s="3"/>
      <c r="D117" s="3"/>
      <c r="E117" s="3"/>
      <c r="F117" s="51"/>
      <c r="G117" s="25">
        <v>90000</v>
      </c>
      <c r="H117" s="24"/>
    </row>
    <row r="118" spans="1:13" ht="15" customHeight="1" x14ac:dyDescent="0.25">
      <c r="A118" s="33" t="s">
        <v>14</v>
      </c>
      <c r="B118" s="3" t="s">
        <v>17</v>
      </c>
      <c r="C118" s="3"/>
      <c r="D118" s="3"/>
      <c r="E118" s="3"/>
      <c r="F118" s="51"/>
      <c r="G118" s="25">
        <v>40000</v>
      </c>
      <c r="H118" s="24"/>
    </row>
    <row r="119" spans="1:13" ht="15" customHeight="1" x14ac:dyDescent="0.25">
      <c r="A119" s="33" t="s">
        <v>16</v>
      </c>
      <c r="B119" s="3" t="s">
        <v>15</v>
      </c>
      <c r="C119" s="3"/>
      <c r="D119" s="3"/>
      <c r="E119" s="3"/>
      <c r="F119" s="51"/>
      <c r="G119" s="25">
        <v>35100</v>
      </c>
      <c r="H119" s="24"/>
    </row>
    <row r="120" spans="1:13" s="43" customFormat="1" x14ac:dyDescent="0.25">
      <c r="A120" s="50" t="s">
        <v>14</v>
      </c>
      <c r="B120" s="49" t="s">
        <v>13</v>
      </c>
      <c r="C120" s="48"/>
      <c r="D120" s="48"/>
      <c r="E120" s="48"/>
      <c r="F120" s="47"/>
      <c r="G120" s="46"/>
      <c r="H120" s="45">
        <f>G117+G118+G119</f>
        <v>165100</v>
      </c>
      <c r="I120" s="44"/>
    </row>
    <row r="121" spans="1:13" ht="16.5" customHeight="1" x14ac:dyDescent="0.25">
      <c r="A121" s="29"/>
      <c r="B121" s="9"/>
      <c r="C121" s="7"/>
      <c r="D121" s="7"/>
      <c r="E121" s="7"/>
      <c r="F121" s="7"/>
      <c r="G121" s="42"/>
      <c r="H121" s="41"/>
    </row>
    <row r="122" spans="1:13" s="40" customFormat="1" x14ac:dyDescent="0.25">
      <c r="A122" s="39" t="s">
        <v>12</v>
      </c>
      <c r="B122" s="28" t="s">
        <v>11</v>
      </c>
      <c r="C122" s="7"/>
      <c r="D122" s="7"/>
      <c r="E122" s="7"/>
      <c r="F122" s="7"/>
      <c r="G122" s="27"/>
      <c r="H122" s="24">
        <f>H79+H114+H120</f>
        <v>42572956</v>
      </c>
      <c r="I122" s="35"/>
      <c r="L122" s="34"/>
      <c r="M122" s="37"/>
    </row>
    <row r="123" spans="1:13" s="40" customFormat="1" x14ac:dyDescent="0.25">
      <c r="A123" s="28"/>
      <c r="B123" s="7"/>
      <c r="C123" s="7"/>
      <c r="D123" s="7"/>
      <c r="E123" s="7"/>
      <c r="F123" s="7"/>
      <c r="G123" s="27"/>
      <c r="H123" s="24"/>
      <c r="I123" s="35"/>
      <c r="L123" s="34"/>
      <c r="M123" s="37"/>
    </row>
    <row r="124" spans="1:13" s="4" customFormat="1" x14ac:dyDescent="0.25">
      <c r="A124" s="39"/>
      <c r="B124" s="28" t="s">
        <v>10</v>
      </c>
      <c r="C124" s="7"/>
      <c r="D124" s="7"/>
      <c r="E124" s="7"/>
      <c r="F124" s="7"/>
      <c r="G124" s="27"/>
      <c r="H124" s="24"/>
      <c r="I124" s="38"/>
      <c r="L124" s="37"/>
      <c r="M124" s="34"/>
    </row>
    <row r="125" spans="1:13" s="4" customFormat="1" x14ac:dyDescent="0.25">
      <c r="A125" s="33" t="s">
        <v>9</v>
      </c>
      <c r="B125" s="3" t="s">
        <v>8</v>
      </c>
      <c r="C125" s="3"/>
      <c r="D125" s="7"/>
      <c r="E125" s="7"/>
      <c r="F125" s="7"/>
      <c r="G125" s="25">
        <v>42552956</v>
      </c>
      <c r="H125" s="24"/>
      <c r="I125" s="6"/>
      <c r="J125" s="36"/>
      <c r="K125" s="35"/>
      <c r="L125" s="34"/>
    </row>
    <row r="126" spans="1:13" s="30" customFormat="1" x14ac:dyDescent="0.25">
      <c r="A126" s="33" t="s">
        <v>7</v>
      </c>
      <c r="B126" s="3" t="s">
        <v>6</v>
      </c>
      <c r="C126" s="3"/>
      <c r="D126" s="3"/>
      <c r="E126" s="3"/>
      <c r="F126" s="3"/>
      <c r="G126" s="25">
        <v>20000</v>
      </c>
      <c r="H126" s="32"/>
      <c r="I126" s="31"/>
    </row>
    <row r="127" spans="1:13" x14ac:dyDescent="0.25">
      <c r="A127" s="29" t="s">
        <v>5</v>
      </c>
      <c r="B127" s="28" t="s">
        <v>4</v>
      </c>
      <c r="C127" s="7"/>
      <c r="D127" s="7"/>
      <c r="E127" s="7"/>
      <c r="F127" s="7"/>
      <c r="G127" s="27"/>
      <c r="H127" s="24">
        <f>G125+G126</f>
        <v>42572956</v>
      </c>
    </row>
    <row r="128" spans="1:13" x14ac:dyDescent="0.25">
      <c r="A128" s="28"/>
      <c r="B128" s="7"/>
      <c r="C128" s="7"/>
      <c r="D128" s="7"/>
      <c r="E128" s="7"/>
      <c r="F128" s="7"/>
      <c r="G128" s="27"/>
      <c r="H128" s="24"/>
    </row>
    <row r="129" spans="1:12" ht="16.5" thickBot="1" x14ac:dyDescent="0.3">
      <c r="A129" s="26"/>
      <c r="B129" s="3"/>
      <c r="C129" s="3"/>
      <c r="D129" s="7"/>
      <c r="E129" s="7"/>
      <c r="F129" s="7"/>
      <c r="G129" s="25"/>
      <c r="H129" s="24"/>
    </row>
    <row r="130" spans="1:12" ht="16.5" customHeight="1" x14ac:dyDescent="0.25">
      <c r="A130" s="23"/>
      <c r="B130" s="22"/>
      <c r="C130" s="22"/>
      <c r="D130" s="22"/>
      <c r="E130" s="22"/>
      <c r="F130" s="22"/>
      <c r="G130" s="21"/>
      <c r="H130" s="21"/>
    </row>
    <row r="131" spans="1:12" ht="16.5" customHeight="1" x14ac:dyDescent="0.25">
      <c r="A131" s="20"/>
      <c r="B131" s="19"/>
      <c r="C131" s="19"/>
      <c r="D131" s="19"/>
      <c r="E131" s="19"/>
      <c r="F131" s="19"/>
      <c r="G131" s="18"/>
      <c r="H131" s="18"/>
    </row>
    <row r="132" spans="1:12" ht="16.5" customHeight="1" x14ac:dyDescent="0.25">
      <c r="A132" s="9"/>
      <c r="B132" s="7"/>
      <c r="C132" s="7"/>
      <c r="D132" s="7"/>
      <c r="E132" s="7"/>
      <c r="F132" s="7"/>
      <c r="G132" s="17"/>
      <c r="H132" s="17"/>
    </row>
    <row r="133" spans="1:12" ht="15.75" customHeight="1" x14ac:dyDescent="0.25">
      <c r="A133" s="9"/>
      <c r="B133" s="7"/>
      <c r="C133" s="7"/>
      <c r="D133" s="7"/>
      <c r="E133" s="7"/>
      <c r="F133" s="7"/>
      <c r="G133" s="17"/>
      <c r="H133" s="17"/>
    </row>
    <row r="134" spans="1:12" s="4" customFormat="1" x14ac:dyDescent="0.25">
      <c r="A134" s="9" t="s">
        <v>3</v>
      </c>
      <c r="B134" s="7"/>
      <c r="C134" s="7"/>
      <c r="E134" s="12">
        <f>H127</f>
        <v>42572956</v>
      </c>
      <c r="F134" s="7" t="s">
        <v>0</v>
      </c>
      <c r="G134" s="6"/>
      <c r="H134" s="6"/>
      <c r="I134" s="1"/>
      <c r="J134"/>
      <c r="K134"/>
      <c r="L134"/>
    </row>
    <row r="135" spans="1:12" ht="16.5" thickBot="1" x14ac:dyDescent="0.3">
      <c r="A135" s="16" t="s">
        <v>2</v>
      </c>
      <c r="B135" s="15"/>
      <c r="C135" s="15"/>
      <c r="D135" s="15"/>
      <c r="E135" s="14">
        <f>H122</f>
        <v>42572956</v>
      </c>
      <c r="F135" s="13" t="s">
        <v>0</v>
      </c>
      <c r="I135" s="5"/>
      <c r="J135" s="4"/>
      <c r="K135" s="4"/>
      <c r="L135" s="4"/>
    </row>
    <row r="136" spans="1:12" s="4" customFormat="1" x14ac:dyDescent="0.25">
      <c r="A136" s="9" t="s">
        <v>1</v>
      </c>
      <c r="B136" s="8"/>
      <c r="C136" s="8"/>
      <c r="D136" s="8"/>
      <c r="E136" s="12">
        <f>E134-E135</f>
        <v>0</v>
      </c>
      <c r="F136" s="8" t="s">
        <v>0</v>
      </c>
      <c r="G136" s="7"/>
      <c r="H136" s="8"/>
      <c r="I136" s="1"/>
      <c r="J136"/>
      <c r="K136"/>
      <c r="L136"/>
    </row>
    <row r="137" spans="1:12" s="4" customFormat="1" x14ac:dyDescent="0.25">
      <c r="A137" s="9"/>
      <c r="B137" s="8"/>
      <c r="C137" s="8"/>
      <c r="D137" s="8"/>
      <c r="E137" s="12"/>
      <c r="F137" s="8"/>
      <c r="G137" s="7"/>
      <c r="H137" s="8"/>
      <c r="I137" s="1"/>
      <c r="J137"/>
      <c r="K137"/>
      <c r="L137"/>
    </row>
    <row r="138" spans="1:12" s="4" customFormat="1" x14ac:dyDescent="0.25">
      <c r="A138" s="9"/>
      <c r="B138" s="8"/>
      <c r="C138" s="8"/>
      <c r="D138" s="8"/>
      <c r="E138" s="12"/>
      <c r="F138" s="8"/>
      <c r="G138" s="7"/>
      <c r="H138" s="8"/>
      <c r="I138" s="1"/>
      <c r="J138"/>
      <c r="K138"/>
      <c r="L138"/>
    </row>
    <row r="139" spans="1:12" s="4" customFormat="1" x14ac:dyDescent="0.25">
      <c r="A139" s="9"/>
      <c r="B139" s="8"/>
      <c r="C139" s="8"/>
      <c r="D139" s="8"/>
      <c r="E139" s="12"/>
      <c r="F139" s="8"/>
      <c r="G139" s="7"/>
      <c r="H139" s="8"/>
      <c r="I139" s="5"/>
    </row>
    <row r="140" spans="1:12" s="10" customFormat="1" x14ac:dyDescent="0.25">
      <c r="A140" s="3"/>
      <c r="B140" s="2"/>
      <c r="C140" s="2"/>
      <c r="D140" s="2"/>
      <c r="E140" s="11"/>
      <c r="F140" s="2"/>
      <c r="G140" s="3"/>
      <c r="H140" s="2"/>
      <c r="I140" s="1"/>
    </row>
    <row r="141" spans="1:12" s="4" customFormat="1" x14ac:dyDescent="0.25">
      <c r="A141" s="8"/>
      <c r="B141" s="8"/>
      <c r="C141" s="8"/>
      <c r="D141" s="8"/>
      <c r="E141" s="12"/>
      <c r="F141" s="8"/>
      <c r="G141" s="7"/>
      <c r="H141" s="8"/>
      <c r="I141" s="5"/>
    </row>
    <row r="142" spans="1:12" s="10" customFormat="1" x14ac:dyDescent="0.25">
      <c r="A142" s="2"/>
      <c r="B142" s="2"/>
      <c r="C142" s="11"/>
      <c r="D142" s="2"/>
      <c r="E142" s="11"/>
      <c r="F142" s="2"/>
      <c r="G142" s="3"/>
      <c r="H142" s="2"/>
      <c r="I142" s="1"/>
    </row>
    <row r="143" spans="1:12" s="4" customFormat="1" x14ac:dyDescent="0.25">
      <c r="A143" s="9"/>
      <c r="B143" s="7"/>
      <c r="C143" s="7"/>
      <c r="D143" s="6"/>
      <c r="E143" s="8"/>
      <c r="F143" s="7"/>
      <c r="G143" s="6"/>
      <c r="H143" s="6"/>
      <c r="I143" s="5"/>
    </row>
    <row r="144" spans="1:12" s="4" customFormat="1" x14ac:dyDescent="0.25">
      <c r="A144" s="9"/>
      <c r="B144" s="7"/>
      <c r="C144" s="7"/>
      <c r="D144" s="6"/>
      <c r="E144" s="8"/>
      <c r="F144" s="7"/>
      <c r="G144" s="6"/>
      <c r="H144" s="6"/>
      <c r="I144" s="5"/>
    </row>
    <row r="145" spans="1:12" s="4" customFormat="1" x14ac:dyDescent="0.25">
      <c r="A145" s="9"/>
      <c r="B145" s="7"/>
      <c r="C145" s="7"/>
      <c r="D145" s="6"/>
      <c r="E145" s="8"/>
      <c r="F145" s="7"/>
      <c r="G145" s="6"/>
      <c r="H145" s="6"/>
      <c r="I145" s="5"/>
    </row>
    <row r="146" spans="1:12" x14ac:dyDescent="0.25">
      <c r="I146" s="5"/>
      <c r="J146" s="4"/>
      <c r="K146" s="4"/>
      <c r="L146" s="4"/>
    </row>
  </sheetData>
  <mergeCells count="13">
    <mergeCell ref="B64:E64"/>
    <mergeCell ref="B109:C109"/>
    <mergeCell ref="B65:E65"/>
    <mergeCell ref="B66:E66"/>
    <mergeCell ref="B67:E67"/>
    <mergeCell ref="B68:E68"/>
    <mergeCell ref="C94:E94"/>
    <mergeCell ref="A16:H18"/>
    <mergeCell ref="B58:G58"/>
    <mergeCell ref="A23:H24"/>
    <mergeCell ref="A19:H19"/>
    <mergeCell ref="A22:H22"/>
    <mergeCell ref="A20:H21"/>
  </mergeCells>
  <pageMargins left="0.74803149606299213" right="0.74803149606299213" top="0.78740157480314965" bottom="0.78740157480314965" header="0.39370078740157483" footer="0.51181102362204722"/>
  <pageSetup paperSize="9" scale="85" orientation="portrait" r:id="rId1"/>
  <headerFooter differentFirst="1" alignWithMargins="0">
    <oddHeader>&amp;C&amp;P</oddHead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Ktg.vetés PH</vt:lpstr>
      <vt:lpstr>'Ktg.vetés PH'!Nyomtatási_terület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2017-02-24T09:09:24Z</dcterms:created>
  <dcterms:modified xsi:type="dcterms:W3CDTF">2017-02-24T09:09:36Z</dcterms:modified>
</cp:coreProperties>
</file>