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P100" i="1"/>
  <c r="O100"/>
  <c r="N100"/>
  <c r="Q100" s="1"/>
  <c r="L100"/>
  <c r="K100"/>
  <c r="J100"/>
  <c r="M100" s="1"/>
  <c r="P99"/>
  <c r="O99"/>
  <c r="N99"/>
  <c r="Q99" s="1"/>
  <c r="L99"/>
  <c r="K99"/>
  <c r="J99"/>
  <c r="M99" s="1"/>
  <c r="P98"/>
  <c r="O98"/>
  <c r="N98"/>
  <c r="Q98" s="1"/>
  <c r="L98"/>
  <c r="K98"/>
  <c r="J98"/>
  <c r="M98" s="1"/>
  <c r="P97"/>
  <c r="O97"/>
  <c r="N97"/>
  <c r="Q97" s="1"/>
  <c r="Q96" s="1"/>
  <c r="L97"/>
  <c r="K97"/>
  <c r="J97"/>
  <c r="M97" s="1"/>
  <c r="M96" s="1"/>
  <c r="P96"/>
  <c r="O96"/>
  <c r="N96"/>
  <c r="L96"/>
  <c r="K96"/>
  <c r="J96"/>
  <c r="P95"/>
  <c r="O95"/>
  <c r="N95"/>
  <c r="Q95" s="1"/>
  <c r="L95"/>
  <c r="K95"/>
  <c r="J95"/>
  <c r="M95" s="1"/>
  <c r="P94"/>
  <c r="O94"/>
  <c r="N94"/>
  <c r="Q94" s="1"/>
  <c r="L94"/>
  <c r="K94"/>
  <c r="J94"/>
  <c r="M94" s="1"/>
  <c r="P93"/>
  <c r="O93"/>
  <c r="N93"/>
  <c r="Q93" s="1"/>
  <c r="L93"/>
  <c r="K93"/>
  <c r="J93"/>
  <c r="M93" s="1"/>
  <c r="P92"/>
  <c r="O92"/>
  <c r="N92"/>
  <c r="Q92" s="1"/>
  <c r="Q91" s="1"/>
  <c r="Q90" s="1"/>
  <c r="Q89" s="1"/>
  <c r="L92"/>
  <c r="K92"/>
  <c r="J92"/>
  <c r="M92" s="1"/>
  <c r="M91" s="1"/>
  <c r="M90" s="1"/>
  <c r="M89" s="1"/>
  <c r="P91"/>
  <c r="O91"/>
  <c r="N91"/>
  <c r="L91"/>
  <c r="K91"/>
  <c r="J91"/>
  <c r="P90"/>
  <c r="O90"/>
  <c r="N90"/>
  <c r="L90"/>
  <c r="K90"/>
  <c r="J90"/>
  <c r="P89"/>
  <c r="O89"/>
  <c r="N89"/>
  <c r="L89"/>
  <c r="K89"/>
  <c r="J89"/>
  <c r="P86"/>
  <c r="O86"/>
  <c r="N86"/>
  <c r="Q86" s="1"/>
  <c r="L86"/>
  <c r="K86"/>
  <c r="J86"/>
  <c r="M86" s="1"/>
  <c r="P85"/>
  <c r="O85"/>
  <c r="N85"/>
  <c r="Q85" s="1"/>
  <c r="L85"/>
  <c r="K85"/>
  <c r="J85"/>
  <c r="M85" s="1"/>
  <c r="P84"/>
  <c r="O84"/>
  <c r="N84"/>
  <c r="Q84" s="1"/>
  <c r="Q83" s="1"/>
  <c r="L84"/>
  <c r="K84"/>
  <c r="J84"/>
  <c r="M84" s="1"/>
  <c r="M83" s="1"/>
  <c r="P83"/>
  <c r="O83"/>
  <c r="N83"/>
  <c r="L83"/>
  <c r="K83"/>
  <c r="J83"/>
  <c r="P77"/>
  <c r="O77"/>
  <c r="N77"/>
  <c r="Q77" s="1"/>
  <c r="L77"/>
  <c r="K77"/>
  <c r="J77"/>
  <c r="M77" s="1"/>
  <c r="P76"/>
  <c r="O76"/>
  <c r="N76"/>
  <c r="Q76" s="1"/>
  <c r="L76"/>
  <c r="K76"/>
  <c r="J76"/>
  <c r="M76" s="1"/>
  <c r="P75"/>
  <c r="O75"/>
  <c r="N75"/>
  <c r="Q75" s="1"/>
  <c r="L75"/>
  <c r="K75"/>
  <c r="J75"/>
  <c r="M75" s="1"/>
  <c r="P74"/>
  <c r="O74"/>
  <c r="N74"/>
  <c r="Q74" s="1"/>
  <c r="Q73" s="1"/>
  <c r="L74"/>
  <c r="K74"/>
  <c r="J74"/>
  <c r="M74" s="1"/>
  <c r="M73" s="1"/>
  <c r="P73"/>
  <c r="O73"/>
  <c r="N73"/>
  <c r="L73"/>
  <c r="K73"/>
  <c r="J73"/>
  <c r="P72"/>
  <c r="O72"/>
  <c r="N72"/>
  <c r="Q72" s="1"/>
  <c r="L72"/>
  <c r="K72"/>
  <c r="J72"/>
  <c r="M72" s="1"/>
  <c r="P71"/>
  <c r="O71"/>
  <c r="N71"/>
  <c r="Q71" s="1"/>
  <c r="L71"/>
  <c r="K71"/>
  <c r="J71"/>
  <c r="M71" s="1"/>
  <c r="P70"/>
  <c r="O70"/>
  <c r="N70"/>
  <c r="Q70" s="1"/>
  <c r="L70"/>
  <c r="K70"/>
  <c r="J70"/>
  <c r="M70" s="1"/>
  <c r="P69"/>
  <c r="O69"/>
  <c r="N69"/>
  <c r="Q69" s="1"/>
  <c r="L69"/>
  <c r="K69"/>
  <c r="J69"/>
  <c r="M69" s="1"/>
  <c r="P68"/>
  <c r="O68"/>
  <c r="N68"/>
  <c r="Q68" s="1"/>
  <c r="Q67" s="1"/>
  <c r="Q66" s="1"/>
  <c r="L68"/>
  <c r="K68"/>
  <c r="J68"/>
  <c r="M68" s="1"/>
  <c r="M67" s="1"/>
  <c r="M66" s="1"/>
  <c r="P67"/>
  <c r="O67"/>
  <c r="N67"/>
  <c r="L67"/>
  <c r="K67"/>
  <c r="J67"/>
  <c r="P66"/>
  <c r="O66"/>
  <c r="N66"/>
  <c r="L66"/>
  <c r="K66"/>
  <c r="J66"/>
  <c r="P65"/>
  <c r="O65"/>
  <c r="N65"/>
  <c r="Q65" s="1"/>
  <c r="L65"/>
  <c r="K65"/>
  <c r="J65"/>
  <c r="M65" s="1"/>
  <c r="P64"/>
  <c r="O64"/>
  <c r="N64"/>
  <c r="Q64" s="1"/>
  <c r="L64"/>
  <c r="K64"/>
  <c r="J64"/>
  <c r="M64" s="1"/>
  <c r="P63"/>
  <c r="O63"/>
  <c r="N63"/>
  <c r="Q63" s="1"/>
  <c r="Q62" s="1"/>
  <c r="L63"/>
  <c r="K63"/>
  <c r="J63"/>
  <c r="M63" s="1"/>
  <c r="M62" s="1"/>
  <c r="P62"/>
  <c r="O62"/>
  <c r="N62"/>
  <c r="L62"/>
  <c r="K62"/>
  <c r="J62"/>
  <c r="P60"/>
  <c r="O60"/>
  <c r="N60"/>
  <c r="Q60" s="1"/>
  <c r="L60"/>
  <c r="K60"/>
  <c r="J60"/>
  <c r="M60" s="1"/>
  <c r="P59"/>
  <c r="O59"/>
  <c r="N59"/>
  <c r="Q59" s="1"/>
  <c r="L59"/>
  <c r="K59"/>
  <c r="J59"/>
  <c r="M59" s="1"/>
  <c r="P58"/>
  <c r="O58"/>
  <c r="N58"/>
  <c r="Q58" s="1"/>
  <c r="L58"/>
  <c r="K58"/>
  <c r="J58"/>
  <c r="M58" s="1"/>
  <c r="P57"/>
  <c r="O57"/>
  <c r="N57"/>
  <c r="Q57" s="1"/>
  <c r="L57"/>
  <c r="K57"/>
  <c r="J57"/>
  <c r="M57" s="1"/>
  <c r="P56"/>
  <c r="O56"/>
  <c r="N56"/>
  <c r="Q56" s="1"/>
  <c r="L56"/>
  <c r="K56"/>
  <c r="J56"/>
  <c r="M56" s="1"/>
  <c r="P55"/>
  <c r="O55"/>
  <c r="N55"/>
  <c r="Q55" s="1"/>
  <c r="L55"/>
  <c r="K55"/>
  <c r="J55"/>
  <c r="M55" s="1"/>
  <c r="P54"/>
  <c r="O54"/>
  <c r="N54"/>
  <c r="Q54" s="1"/>
  <c r="L54"/>
  <c r="K54"/>
  <c r="J54"/>
  <c r="M54" s="1"/>
  <c r="P53"/>
  <c r="O53"/>
  <c r="N53"/>
  <c r="Q53" s="1"/>
  <c r="L53"/>
  <c r="K53"/>
  <c r="J53"/>
  <c r="M53" s="1"/>
  <c r="P52"/>
  <c r="O52"/>
  <c r="N52"/>
  <c r="Q52" s="1"/>
  <c r="L52"/>
  <c r="K52"/>
  <c r="J52"/>
  <c r="M52" s="1"/>
  <c r="P51"/>
  <c r="O51"/>
  <c r="N51"/>
  <c r="Q51" s="1"/>
  <c r="L51"/>
  <c r="K51"/>
  <c r="J51"/>
  <c r="M51" s="1"/>
  <c r="P50"/>
  <c r="O50"/>
  <c r="N50"/>
  <c r="Q50" s="1"/>
  <c r="L50"/>
  <c r="K50"/>
  <c r="J50"/>
  <c r="M50" s="1"/>
  <c r="P49"/>
  <c r="O49"/>
  <c r="N49"/>
  <c r="Q49" s="1"/>
  <c r="L49"/>
  <c r="K49"/>
  <c r="J49"/>
  <c r="M49" s="1"/>
  <c r="P48"/>
  <c r="O48"/>
  <c r="N48"/>
  <c r="Q48" s="1"/>
  <c r="L48"/>
  <c r="K48"/>
  <c r="J48"/>
  <c r="M48" s="1"/>
  <c r="P47"/>
  <c r="O47"/>
  <c r="N47"/>
  <c r="Q47" s="1"/>
  <c r="L47"/>
  <c r="K47"/>
  <c r="J47"/>
  <c r="M47" s="1"/>
  <c r="P46"/>
  <c r="O46"/>
  <c r="N46"/>
  <c r="Q46" s="1"/>
  <c r="Q45" s="1"/>
  <c r="L46"/>
  <c r="K46"/>
  <c r="J46"/>
  <c r="M46" s="1"/>
  <c r="M45" s="1"/>
  <c r="P45"/>
  <c r="O45"/>
  <c r="N45"/>
  <c r="L45"/>
  <c r="K45"/>
  <c r="J45"/>
  <c r="P44"/>
  <c r="O44"/>
  <c r="N44"/>
  <c r="Q44" s="1"/>
  <c r="L44"/>
  <c r="K44"/>
  <c r="J44"/>
  <c r="M44" s="1"/>
  <c r="P43"/>
  <c r="O43"/>
  <c r="N43"/>
  <c r="Q43" s="1"/>
  <c r="L43"/>
  <c r="K43"/>
  <c r="J43"/>
  <c r="M43" s="1"/>
  <c r="P42"/>
  <c r="O42"/>
  <c r="N42"/>
  <c r="Q42" s="1"/>
  <c r="L42"/>
  <c r="K42"/>
  <c r="J42"/>
  <c r="M42" s="1"/>
  <c r="P41"/>
  <c r="O41"/>
  <c r="N41"/>
  <c r="Q41" s="1"/>
  <c r="L41"/>
  <c r="K41"/>
  <c r="J41"/>
  <c r="M41" s="1"/>
  <c r="P40"/>
  <c r="O40"/>
  <c r="N40"/>
  <c r="Q40" s="1"/>
  <c r="L40"/>
  <c r="K40"/>
  <c r="J40"/>
  <c r="M40" s="1"/>
  <c r="P39"/>
  <c r="O39"/>
  <c r="N39"/>
  <c r="Q39" s="1"/>
  <c r="L39"/>
  <c r="K39"/>
  <c r="J39"/>
  <c r="M39" s="1"/>
  <c r="P38"/>
  <c r="O38"/>
  <c r="N38"/>
  <c r="Q38" s="1"/>
  <c r="L38"/>
  <c r="K38"/>
  <c r="J38"/>
  <c r="M38" s="1"/>
  <c r="P37"/>
  <c r="O37"/>
  <c r="N37"/>
  <c r="Q37" s="1"/>
  <c r="L37"/>
  <c r="K37"/>
  <c r="J37"/>
  <c r="M37" s="1"/>
  <c r="P36"/>
  <c r="O36"/>
  <c r="N36"/>
  <c r="Q36" s="1"/>
  <c r="Q35" s="1"/>
  <c r="L36"/>
  <c r="K36"/>
  <c r="J36"/>
  <c r="M36" s="1"/>
  <c r="M35" s="1"/>
  <c r="P35"/>
  <c r="O35"/>
  <c r="N35"/>
  <c r="L35"/>
  <c r="K35"/>
  <c r="J35"/>
  <c r="P34"/>
  <c r="O34"/>
  <c r="N34"/>
  <c r="Q34" s="1"/>
  <c r="L34"/>
  <c r="K34"/>
  <c r="J34"/>
  <c r="M34" s="1"/>
  <c r="P33"/>
  <c r="O33"/>
  <c r="N33"/>
  <c r="Q33" s="1"/>
  <c r="Q32" s="1"/>
  <c r="L33"/>
  <c r="K33"/>
  <c r="J33"/>
  <c r="M33" s="1"/>
  <c r="M32" s="1"/>
  <c r="P32"/>
  <c r="O32"/>
  <c r="N32"/>
  <c r="L32"/>
  <c r="K32"/>
  <c r="J32"/>
  <c r="P31"/>
  <c r="O31"/>
  <c r="N31"/>
  <c r="Q31" s="1"/>
  <c r="L31"/>
  <c r="K31"/>
  <c r="J31"/>
  <c r="M31" s="1"/>
  <c r="P30"/>
  <c r="O30"/>
  <c r="N30"/>
  <c r="Q30" s="1"/>
  <c r="Q29" s="1"/>
  <c r="Q28" s="1"/>
  <c r="L30"/>
  <c r="K30"/>
  <c r="J30"/>
  <c r="M30" s="1"/>
  <c r="M29" s="1"/>
  <c r="M28" s="1"/>
  <c r="P29"/>
  <c r="O29"/>
  <c r="N29"/>
  <c r="L29"/>
  <c r="K29"/>
  <c r="J29"/>
  <c r="P28"/>
  <c r="O28"/>
  <c r="N28"/>
  <c r="L28"/>
  <c r="K28"/>
  <c r="J28"/>
  <c r="P27"/>
  <c r="O27"/>
  <c r="N27"/>
  <c r="Q27" s="1"/>
  <c r="L27"/>
  <c r="K27"/>
  <c r="J27"/>
  <c r="M27" s="1"/>
  <c r="P26"/>
  <c r="O26"/>
  <c r="N26"/>
  <c r="Q26" s="1"/>
  <c r="L26"/>
  <c r="K26"/>
  <c r="J26"/>
  <c r="M26" s="1"/>
  <c r="P25"/>
  <c r="O25"/>
  <c r="N25"/>
  <c r="Q25" s="1"/>
  <c r="L25"/>
  <c r="K25"/>
  <c r="J25"/>
  <c r="M25" s="1"/>
  <c r="P24"/>
  <c r="O24"/>
  <c r="N24"/>
  <c r="Q24" s="1"/>
  <c r="L24"/>
  <c r="K24"/>
  <c r="J24"/>
  <c r="M24" s="1"/>
  <c r="P23"/>
  <c r="O23"/>
  <c r="N23"/>
  <c r="Q23" s="1"/>
  <c r="L23"/>
  <c r="K23"/>
  <c r="J23"/>
  <c r="M23" s="1"/>
  <c r="P22"/>
  <c r="O22"/>
  <c r="N22"/>
  <c r="Q22" s="1"/>
  <c r="L22"/>
  <c r="K22"/>
  <c r="J22"/>
  <c r="M22" s="1"/>
  <c r="P21"/>
  <c r="O21"/>
  <c r="N21"/>
  <c r="Q21" s="1"/>
  <c r="Q20" s="1"/>
  <c r="Q19" s="1"/>
  <c r="Q18" s="1"/>
  <c r="L21"/>
  <c r="K21"/>
  <c r="J21"/>
  <c r="M21" s="1"/>
  <c r="M20" s="1"/>
  <c r="M19" s="1"/>
  <c r="M18" s="1"/>
  <c r="P20"/>
  <c r="O20"/>
  <c r="N20"/>
  <c r="L20"/>
  <c r="K20"/>
  <c r="J20"/>
  <c r="P19"/>
  <c r="O19"/>
  <c r="N19"/>
  <c r="L19"/>
  <c r="K19"/>
  <c r="J19"/>
  <c r="P18"/>
  <c r="O18"/>
  <c r="N18"/>
  <c r="L18"/>
  <c r="K18"/>
  <c r="J18"/>
  <c r="P17"/>
  <c r="O17"/>
  <c r="N17"/>
  <c r="Q17" s="1"/>
  <c r="L17"/>
  <c r="K17"/>
  <c r="J17"/>
  <c r="M17" s="1"/>
  <c r="P16"/>
  <c r="O16"/>
  <c r="N16"/>
  <c r="Q16" s="1"/>
  <c r="L16"/>
  <c r="K16"/>
  <c r="J16"/>
  <c r="M16" s="1"/>
  <c r="P15"/>
  <c r="O15"/>
  <c r="N15"/>
  <c r="Q15" s="1"/>
  <c r="L15"/>
  <c r="K15"/>
  <c r="J15"/>
  <c r="M15" s="1"/>
  <c r="P14"/>
  <c r="O14"/>
  <c r="N14"/>
  <c r="Q14" s="1"/>
  <c r="L14"/>
  <c r="K14"/>
  <c r="J14"/>
  <c r="M14" s="1"/>
  <c r="P13"/>
  <c r="O13"/>
  <c r="N13"/>
  <c r="Q13" s="1"/>
  <c r="L13"/>
  <c r="K13"/>
  <c r="J13"/>
  <c r="M13" s="1"/>
  <c r="P12"/>
  <c r="O12"/>
  <c r="N12"/>
  <c r="Q12" s="1"/>
  <c r="L12"/>
  <c r="K12"/>
  <c r="J12"/>
  <c r="M12" s="1"/>
  <c r="P11"/>
  <c r="O11"/>
  <c r="N11"/>
  <c r="Q11" s="1"/>
  <c r="L11"/>
  <c r="K11"/>
  <c r="J11"/>
  <c r="M11" s="1"/>
  <c r="P10"/>
  <c r="O10"/>
  <c r="N10"/>
  <c r="Q10" s="1"/>
  <c r="L10"/>
  <c r="K10"/>
  <c r="J10"/>
  <c r="M10" s="1"/>
  <c r="P9"/>
  <c r="O9"/>
  <c r="N9"/>
  <c r="Q9" s="1"/>
  <c r="L9"/>
  <c r="K9"/>
  <c r="J9"/>
  <c r="M9" s="1"/>
  <c r="P8"/>
  <c r="O8"/>
  <c r="N8"/>
  <c r="Q8" s="1"/>
  <c r="L8"/>
  <c r="K8"/>
  <c r="J8"/>
  <c r="M8" s="1"/>
  <c r="P7"/>
  <c r="O7"/>
  <c r="N7"/>
  <c r="Q7" s="1"/>
  <c r="Q6" s="1"/>
  <c r="Q5" s="1"/>
  <c r="Q4" s="1"/>
  <c r="Q87" s="1"/>
  <c r="Q102" s="1"/>
  <c r="Q103" s="1"/>
  <c r="L7"/>
  <c r="K7"/>
  <c r="J7"/>
  <c r="M7" s="1"/>
  <c r="M6" s="1"/>
  <c r="M5" s="1"/>
  <c r="M4" s="1"/>
  <c r="M87" s="1"/>
  <c r="M102" s="1"/>
  <c r="M103" s="1"/>
  <c r="P6"/>
  <c r="O6"/>
  <c r="N6"/>
  <c r="L6"/>
  <c r="K6"/>
  <c r="J6"/>
  <c r="P5"/>
  <c r="O5"/>
  <c r="N5"/>
  <c r="L5"/>
  <c r="K5"/>
  <c r="J5"/>
  <c r="P4"/>
  <c r="P87" s="1"/>
  <c r="P102" s="1"/>
  <c r="P103" s="1"/>
  <c r="O4"/>
  <c r="O87" s="1"/>
  <c r="O102" s="1"/>
  <c r="O103" s="1"/>
  <c r="N4"/>
  <c r="N87" s="1"/>
  <c r="N102" s="1"/>
  <c r="N103" s="1"/>
  <c r="L4"/>
  <c r="L87" s="1"/>
  <c r="L102" s="1"/>
  <c r="L103" s="1"/>
  <c r="K4"/>
  <c r="K87" s="1"/>
  <c r="K102" s="1"/>
  <c r="K103" s="1"/>
  <c r="J4"/>
  <c r="J87" s="1"/>
  <c r="J102" s="1"/>
  <c r="J103" s="1"/>
</calcChain>
</file>

<file path=xl/sharedStrings.xml><?xml version="1.0" encoding="utf-8"?>
<sst xmlns="http://schemas.openxmlformats.org/spreadsheetml/2006/main" count="227" uniqueCount="175">
  <si>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</si>
  <si>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</si>
  <si>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</si>
  <si>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</si>
  <si>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</si>
  <si>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</si>
  <si>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</si>
  <si>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Módosított előirányzat</t>
  </si>
  <si>
    <t>Önkormányzat</t>
  </si>
  <si>
    <t>Kötelező feladatok</t>
  </si>
  <si>
    <t>Önként vállalt feladatok</t>
  </si>
  <si>
    <t>Államigazgatási feladatok</t>
  </si>
  <si>
    <t>Összesen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</si>
  <si>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</si>
  <si>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</si>
  <si>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</si>
  <si>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</si>
  <si>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</si>
  <si>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</si>
  <si>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</si>
  <si>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</si>
  <si>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</si>
  <si>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</si>
  <si>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</si>
  <si>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</si>
  <si>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</si>
  <si>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</si>
  <si>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</si>
  <si>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Elszámolásból származó bevételek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</si>
  <si>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</si>
  <si>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</si>
  <si>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</si>
  <si>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</si>
  <si>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</si>
  <si>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</si>
  <si>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</si>
  <si>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</si>
  <si>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</si>
  <si>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</si>
  <si>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</si>
  <si>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</si>
  <si>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</si>
  <si>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</si>
  <si>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</si>
  <si>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</si>
  <si>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</si>
  <si>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</si>
  <si>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</si>
  <si>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</si>
  <si>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</si>
  <si>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</si>
  <si>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</si>
  <si>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</si>
  <si>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</si>
  <si>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Magánszemélyek kommunális adója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</si>
  <si>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</si>
  <si>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</si>
  <si>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</si>
  <si>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</si>
  <si>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</si>
  <si>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</si>
  <si>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</si>
  <si>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</si>
  <si>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</si>
  <si>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</si>
  <si>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</si>
  <si>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</si>
  <si>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</si>
  <si>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</si>
  <si>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</si>
  <si>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</si>
  <si>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</si>
  <si>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</si>
  <si>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</si>
  <si>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</si>
  <si>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</si>
  <si>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</si>
  <si>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</si>
  <si>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</si>
  <si>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</si>
  <si>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</si>
  <si>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</si>
  <si>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</si>
  <si>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</si>
  <si>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</si>
  <si>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</si>
  <si>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</si>
  <si>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</si>
  <si>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</si>
  <si>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</si>
  <si>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</si>
  <si>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</si>
  <si>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</si>
  <si>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</si>
  <si>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</si>
  <si>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</si>
  <si>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</si>
  <si>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</si>
  <si>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</si>
  <si>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</si>
  <si>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</si>
  <si>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</si>
  <si>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</si>
  <si>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</si>
  <si>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</si>
  <si>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</si>
  <si>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</si>
  <si>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</si>
  <si>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</si>
  <si>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</si>
  <si>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</si>
  <si>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</si>
  <si>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</si>
  <si>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</si>
  <si>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</si>
  <si>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</si>
  <si>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</si>
  <si>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</si>
  <si>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</si>
  <si>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</si>
  <si>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</si>
  <si>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</si>
  <si>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</si>
  <si>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</si>
  <si>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</si>
  <si>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</si>
  <si>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</si>
  <si>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</si>
  <si>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</si>
  <si>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</si>
  <si>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</si>
  <si>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</si>
  <si>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</si>
  <si>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</si>
  <si>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</si>
  <si>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</si>
  <si>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</si>
  <si>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</si>
  <si>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</si>
  <si>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</si>
  <si>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</si>
  <si>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</si>
  <si>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</si>
  <si>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</si>
  <si>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</si>
  <si>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</si>
  <si>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</si>
  <si>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</si>
  <si>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</si>
  <si>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</si>
  <si>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</si>
  <si>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</si>
  <si>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</si>
  <si>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</si>
  <si>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</si>
  <si>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</si>
  <si>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</si>
  <si>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</si>
  <si>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</si>
  <si>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</si>
  <si>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</si>
  <si>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</si>
  <si>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</si>
  <si>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</si>
  <si>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</si>
  <si>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</si>
  <si>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</si>
  <si>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</si>
  <si>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</si>
  <si>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</si>
  <si>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</si>
  <si>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</si>
  <si>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B83</t>
  </si>
  <si>
    <t>Bevételek összesen:</t>
  </si>
  <si>
    <t xml:space="preserve">Összes bevétel - összes kiadás = 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</si>
</sst>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1" applyFont="1" applyFill="1" applyBorder="1" applyAlignment="1" applyProtection="1">
      <alignment horizontal="center" vertical="center" textRotation="90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2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vertical="center" textRotation="90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5" fillId="3" borderId="1" xfId="1" applyFont="1" applyFill="1" applyBorder="1" applyAlignment="1" applyProtection="1">
      <alignment vertical="center"/>
      <protection hidden="1"/>
    </xf>
    <xf numFmtId="3" fontId="2" fillId="3" borderId="1" xfId="3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1" applyFont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horizontal="left" vertical="center"/>
      <protection hidden="1"/>
    </xf>
    <xf numFmtId="0" fontId="2" fillId="4" borderId="1" xfId="1" applyFont="1" applyFill="1" applyBorder="1" applyAlignment="1" applyProtection="1">
      <alignment horizontal="center" vertical="center"/>
      <protection hidden="1"/>
    </xf>
    <xf numFmtId="0" fontId="2" fillId="4" borderId="1" xfId="1" applyFont="1" applyFill="1" applyBorder="1" applyAlignment="1" applyProtection="1">
      <alignment vertical="center"/>
      <protection hidden="1"/>
    </xf>
    <xf numFmtId="0" fontId="2" fillId="4" borderId="1" xfId="1" applyFont="1" applyFill="1" applyBorder="1" applyAlignment="1" applyProtection="1">
      <alignment horizontal="left" vertical="center"/>
      <protection hidden="1"/>
    </xf>
    <xf numFmtId="3" fontId="4" fillId="4" borderId="1" xfId="3" applyNumberFormat="1" applyFont="1" applyFill="1" applyBorder="1" applyAlignment="1" applyProtection="1">
      <alignment horizontal="right" vertical="center"/>
      <protection hidden="1"/>
    </xf>
    <xf numFmtId="3" fontId="2" fillId="0" borderId="0" xfId="2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 applyProtection="1">
      <alignment horizontal="right"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3" fontId="4" fillId="0" borderId="1" xfId="3" applyNumberFormat="1" applyFont="1" applyFill="1" applyBorder="1" applyAlignment="1" applyProtection="1">
      <alignment horizontal="right" vertical="center"/>
      <protection hidden="1"/>
    </xf>
    <xf numFmtId="0" fontId="2" fillId="0" borderId="1" xfId="2" applyFont="1" applyBorder="1" applyAlignment="1">
      <alignment vertical="center"/>
    </xf>
    <xf numFmtId="3" fontId="2" fillId="0" borderId="1" xfId="2" applyNumberFormat="1" applyFont="1" applyBorder="1" applyAlignment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1" xfId="2" applyFont="1" applyBorder="1" applyAlignment="1">
      <alignment horizontal="center" vertical="center"/>
    </xf>
    <xf numFmtId="3" fontId="2" fillId="4" borderId="1" xfId="3" applyNumberFormat="1" applyFont="1" applyFill="1" applyBorder="1" applyAlignment="1" applyProtection="1">
      <alignment horizontal="right" vertical="center"/>
      <protection hidden="1"/>
    </xf>
    <xf numFmtId="3" fontId="2" fillId="0" borderId="0" xfId="3" applyNumberFormat="1" applyFont="1" applyFill="1" applyBorder="1" applyAlignment="1" applyProtection="1">
      <alignment horizontal="right" vertical="center"/>
      <protection hidden="1"/>
    </xf>
    <xf numFmtId="0" fontId="7" fillId="0" borderId="1" xfId="1" applyFont="1" applyBorder="1" applyAlignment="1" applyProtection="1">
      <alignment vertical="center"/>
      <protection hidden="1"/>
    </xf>
    <xf numFmtId="3" fontId="2" fillId="0" borderId="1" xfId="3" applyNumberFormat="1" applyFont="1" applyBorder="1" applyAlignment="1" applyProtection="1">
      <alignment horizontal="right" vertical="center"/>
      <protection hidden="1"/>
    </xf>
    <xf numFmtId="0" fontId="7" fillId="0" borderId="1" xfId="1" applyFont="1" applyBorder="1" applyAlignment="1" applyProtection="1">
      <alignment horizontal="left" vertical="center"/>
      <protection hidden="1"/>
    </xf>
    <xf numFmtId="0" fontId="7" fillId="0" borderId="1" xfId="1" applyFont="1" applyBorder="1" applyAlignment="1" applyProtection="1">
      <alignment horizontal="left" vertical="center"/>
      <protection hidden="1"/>
    </xf>
    <xf numFmtId="3" fontId="4" fillId="0" borderId="1" xfId="3" applyNumberFormat="1" applyFont="1" applyBorder="1" applyAlignment="1" applyProtection="1">
      <alignment horizontal="right" vertical="center"/>
      <protection hidden="1"/>
    </xf>
    <xf numFmtId="0" fontId="2" fillId="4" borderId="1" xfId="2" applyFont="1" applyFill="1" applyBorder="1" applyAlignment="1">
      <alignment horizontal="left" vertical="center"/>
    </xf>
    <xf numFmtId="3" fontId="2" fillId="3" borderId="1" xfId="3" applyNumberFormat="1" applyFont="1" applyFill="1" applyBorder="1" applyAlignment="1" applyProtection="1">
      <alignment horizontal="right" vertical="center"/>
      <protection hidden="1"/>
    </xf>
    <xf numFmtId="3" fontId="7" fillId="0" borderId="1" xfId="1" applyNumberFormat="1" applyFont="1" applyBorder="1" applyAlignment="1" applyProtection="1">
      <alignment horizontal="right" vertical="center"/>
      <protection hidden="1"/>
    </xf>
    <xf numFmtId="3" fontId="7" fillId="0" borderId="0" xfId="1" applyNumberFormat="1" applyFont="1" applyFill="1" applyBorder="1" applyAlignment="1" applyProtection="1">
      <alignment horizontal="right" vertical="center"/>
      <protection hidden="1"/>
    </xf>
    <xf numFmtId="3" fontId="2" fillId="0" borderId="1" xfId="1" applyNumberFormat="1" applyFont="1" applyBorder="1" applyAlignment="1" applyProtection="1">
      <alignment horizontal="right" vertical="center"/>
      <protection hidden="1"/>
    </xf>
    <xf numFmtId="0" fontId="4" fillId="5" borderId="1" xfId="1" applyFont="1" applyFill="1" applyBorder="1" applyAlignment="1" applyProtection="1">
      <alignment horizontal="left" vertical="center"/>
      <protection hidden="1"/>
    </xf>
    <xf numFmtId="0" fontId="4" fillId="5" borderId="1" xfId="1" applyFont="1" applyFill="1" applyBorder="1" applyAlignment="1" applyProtection="1">
      <alignment horizontal="center" vertical="center"/>
      <protection hidden="1"/>
    </xf>
    <xf numFmtId="3" fontId="4" fillId="5" borderId="1" xfId="3" applyNumberFormat="1" applyFont="1" applyFill="1" applyBorder="1" applyAlignment="1" applyProtection="1">
      <alignment horizontal="right" vertical="center"/>
      <protection hidden="1"/>
    </xf>
    <xf numFmtId="0" fontId="4" fillId="0" borderId="2" xfId="1" applyFont="1" applyBorder="1" applyAlignment="1" applyProtection="1">
      <alignment horizontal="left" vertical="center"/>
      <protection hidden="1"/>
    </xf>
    <xf numFmtId="0" fontId="4" fillId="0" borderId="3" xfId="1" applyFont="1" applyBorder="1" applyAlignment="1" applyProtection="1">
      <alignment horizontal="left" vertical="center"/>
      <protection hidden="1"/>
    </xf>
    <xf numFmtId="0" fontId="4" fillId="0" borderId="4" xfId="1" applyFont="1" applyBorder="1" applyAlignment="1" applyProtection="1">
      <alignment horizontal="left" vertical="center"/>
      <protection hidden="1"/>
    </xf>
    <xf numFmtId="3" fontId="4" fillId="0" borderId="0" xfId="1" applyNumberFormat="1" applyFont="1" applyFill="1" applyBorder="1" applyAlignment="1" applyProtection="1">
      <alignment horizontal="right" vertical="center"/>
      <protection hidden="1"/>
    </xf>
    <xf numFmtId="0" fontId="5" fillId="3" borderId="1" xfId="1" applyFont="1" applyFill="1" applyBorder="1" applyAlignment="1" applyProtection="1">
      <alignment horizontal="left" vertical="center"/>
      <protection hidden="1"/>
    </xf>
    <xf numFmtId="0" fontId="2" fillId="3" borderId="1" xfId="1" applyFont="1" applyFill="1" applyBorder="1" applyAlignment="1" applyProtection="1">
      <alignment horizontal="left" vertical="center"/>
      <protection hidden="1"/>
    </xf>
    <xf numFmtId="3" fontId="4" fillId="3" borderId="1" xfId="3" applyNumberFormat="1" applyFont="1" applyFill="1" applyBorder="1" applyAlignment="1" applyProtection="1">
      <alignment horizontal="right" vertical="center"/>
      <protection hidden="1"/>
    </xf>
    <xf numFmtId="0" fontId="2" fillId="4" borderId="1" xfId="1" applyFont="1" applyFill="1" applyBorder="1" applyAlignment="1" applyProtection="1">
      <alignment horizontal="left"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3" fontId="2" fillId="0" borderId="1" xfId="3" applyNumberFormat="1" applyFont="1" applyFill="1" applyBorder="1" applyAlignment="1" applyProtection="1">
      <alignment horizontal="right" vertical="center"/>
      <protection hidden="1"/>
    </xf>
    <xf numFmtId="0" fontId="2" fillId="0" borderId="1" xfId="1" applyFont="1" applyBorder="1" applyAlignment="1" applyProtection="1">
      <alignment horizontal="left"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5" fillId="0" borderId="1" xfId="2" applyFont="1" applyBorder="1" applyAlignment="1" applyProtection="1">
      <alignment horizontal="right" vertical="center"/>
      <protection hidden="1"/>
    </xf>
    <xf numFmtId="0" fontId="7" fillId="0" borderId="1" xfId="2" applyFont="1" applyBorder="1" applyAlignment="1" applyProtection="1">
      <alignment horizontal="right" vertical="center"/>
      <protection hidden="1"/>
    </xf>
    <xf numFmtId="0" fontId="7" fillId="0" borderId="1" xfId="2" applyFont="1" applyBorder="1" applyAlignment="1" applyProtection="1">
      <alignment horizontal="right" vertical="center"/>
      <protection hidden="1"/>
    </xf>
  </cellXfs>
  <cellStyles count="4">
    <cellStyle name="Ezres 2" xfId="3"/>
    <cellStyle name="Normál" xfId="0" builtinId="0"/>
    <cellStyle name="Normál 2_2014szerkesztett ktgvetés" xfId="2"/>
    <cellStyle name="Normál_KVFORMÁTU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hner/Desktop/Szava/Rendeletek/2018/M&#225;solat%20eredetije2017%20&#233;vi%20k&#246;lts&#233;gvet&#233;si%20rendelet%20m&#243;dos&#237;t&#225;sSza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"/>
      <sheetName val="bev.kiad.msz.3.sz."/>
      <sheetName val="bevételi tábla 4.sz.eredeti ei"/>
      <sheetName val="bevételi tábla 4.sz.mód ei"/>
      <sheetName val="kiadási tábla 5.sz eredeti ei"/>
      <sheetName val="kiadási tábla 5.sz mód ei"/>
      <sheetName val="stab. 6.sz"/>
      <sheetName val="normatíva 7 "/>
      <sheetName val="8. sz. közhatalmi bevételek"/>
      <sheetName val="ei. felh. ütemt. 9. sz.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Többéves  15"/>
      <sheetName val="Gördülő 16"/>
    </sheetNames>
    <sheetDataSet>
      <sheetData sheetId="0"/>
      <sheetData sheetId="1"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</sheetData>
      <sheetData sheetId="2"/>
      <sheetData sheetId="3">
        <row r="4">
          <cell r="AW4" t="str">
            <v>Kötelező feladatok</v>
          </cell>
          <cell r="AX4" t="str">
            <v>Önként vállalt feladatok</v>
          </cell>
          <cell r="AY4" t="str">
            <v>Államigazgatási feladatok</v>
          </cell>
          <cell r="BC4">
            <v>821900.91012100002</v>
          </cell>
        </row>
        <row r="5">
          <cell r="AW5">
            <v>65817635</v>
          </cell>
          <cell r="AX5">
            <v>0</v>
          </cell>
          <cell r="AY5">
            <v>0</v>
          </cell>
          <cell r="BB5" t="str">
            <v>Államigazgatási feladatok</v>
          </cell>
          <cell r="BC5" t="str">
            <v>Kötelező feladatok</v>
          </cell>
        </row>
        <row r="6">
          <cell r="AW6">
            <v>54464135</v>
          </cell>
          <cell r="AX6">
            <v>0</v>
          </cell>
          <cell r="AY6">
            <v>0</v>
          </cell>
        </row>
        <row r="7">
          <cell r="AW7">
            <v>29700135</v>
          </cell>
          <cell r="AX7">
            <v>0</v>
          </cell>
          <cell r="AY7">
            <v>0</v>
          </cell>
        </row>
        <row r="8">
          <cell r="AW8">
            <v>6697362</v>
          </cell>
          <cell r="AX8">
            <v>0</v>
          </cell>
          <cell r="AY8">
            <v>0</v>
          </cell>
        </row>
        <row r="9">
          <cell r="AW9">
            <v>19412870</v>
          </cell>
          <cell r="AX9">
            <v>0</v>
          </cell>
          <cell r="AY9">
            <v>0</v>
          </cell>
        </row>
        <row r="10">
          <cell r="AW10">
            <v>2389903</v>
          </cell>
          <cell r="AX10">
            <v>0</v>
          </cell>
          <cell r="AY10">
            <v>0</v>
          </cell>
        </row>
        <row r="11">
          <cell r="AW11">
            <v>1200000</v>
          </cell>
          <cell r="AX11">
            <v>0</v>
          </cell>
          <cell r="AY11">
            <v>0</v>
          </cell>
        </row>
        <row r="12">
          <cell r="AW12">
            <v>0</v>
          </cell>
          <cell r="AX12">
            <v>0</v>
          </cell>
          <cell r="AY12">
            <v>0</v>
          </cell>
        </row>
        <row r="13">
          <cell r="AW13">
            <v>0</v>
          </cell>
          <cell r="AX13">
            <v>0</v>
          </cell>
          <cell r="AY13">
            <v>0</v>
          </cell>
        </row>
        <row r="14">
          <cell r="AW14">
            <v>0</v>
          </cell>
          <cell r="AX14">
            <v>0</v>
          </cell>
          <cell r="AY14">
            <v>0</v>
          </cell>
        </row>
        <row r="16">
          <cell r="AW16">
            <v>0</v>
          </cell>
        </row>
        <row r="17">
          <cell r="AW17">
            <v>0</v>
          </cell>
        </row>
        <row r="18">
          <cell r="AW18">
            <v>24764000</v>
          </cell>
          <cell r="AX18">
            <v>0</v>
          </cell>
          <cell r="AY18">
            <v>0</v>
          </cell>
        </row>
        <row r="19">
          <cell r="AW19">
            <v>10420000</v>
          </cell>
        </row>
        <row r="20">
          <cell r="AW20">
            <v>0</v>
          </cell>
          <cell r="AX20">
            <v>0</v>
          </cell>
          <cell r="AY20">
            <v>0</v>
          </cell>
        </row>
        <row r="21">
          <cell r="AW21">
            <v>0</v>
          </cell>
          <cell r="AX21">
            <v>0</v>
          </cell>
          <cell r="AY21">
            <v>0</v>
          </cell>
        </row>
        <row r="22">
          <cell r="AW22">
            <v>0</v>
          </cell>
          <cell r="AX22">
            <v>0</v>
          </cell>
          <cell r="AY22">
            <v>0</v>
          </cell>
        </row>
        <row r="23">
          <cell r="AW23">
            <v>520000</v>
          </cell>
          <cell r="AX23">
            <v>0</v>
          </cell>
          <cell r="AY23">
            <v>0</v>
          </cell>
        </row>
        <row r="24">
          <cell r="AW24">
            <v>0</v>
          </cell>
          <cell r="AX24">
            <v>0</v>
          </cell>
          <cell r="AY24">
            <v>0</v>
          </cell>
        </row>
        <row r="25">
          <cell r="AW25">
            <v>0</v>
          </cell>
        </row>
        <row r="26">
          <cell r="AW26">
            <v>0</v>
          </cell>
        </row>
        <row r="27">
          <cell r="AW27">
            <v>0</v>
          </cell>
          <cell r="AX27">
            <v>0</v>
          </cell>
          <cell r="AY27">
            <v>0</v>
          </cell>
        </row>
        <row r="28">
          <cell r="AW28">
            <v>520000</v>
          </cell>
          <cell r="AX28">
            <v>0</v>
          </cell>
        </row>
        <row r="29">
          <cell r="AW29">
            <v>9750000</v>
          </cell>
        </row>
        <row r="30">
          <cell r="AW30">
            <v>9250000</v>
          </cell>
          <cell r="AX30">
            <v>0</v>
          </cell>
          <cell r="AY30">
            <v>0</v>
          </cell>
        </row>
        <row r="31">
          <cell r="AW31">
            <v>9250000</v>
          </cell>
          <cell r="AX31">
            <v>0</v>
          </cell>
          <cell r="AY31">
            <v>0</v>
          </cell>
        </row>
        <row r="32">
          <cell r="AW32">
            <v>0</v>
          </cell>
        </row>
        <row r="33">
          <cell r="AW33">
            <v>500000</v>
          </cell>
          <cell r="AX33">
            <v>0</v>
          </cell>
          <cell r="AY33">
            <v>0</v>
          </cell>
        </row>
        <row r="34">
          <cell r="AW34">
            <v>0</v>
          </cell>
          <cell r="AX34">
            <v>0</v>
          </cell>
          <cell r="AY34">
            <v>0</v>
          </cell>
        </row>
        <row r="35">
          <cell r="AW35">
            <v>500000</v>
          </cell>
          <cell r="AX35">
            <v>0</v>
          </cell>
          <cell r="AY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</row>
        <row r="37">
          <cell r="AW37">
            <v>0</v>
          </cell>
          <cell r="AX37">
            <v>0</v>
          </cell>
          <cell r="AY37">
            <v>0</v>
          </cell>
        </row>
        <row r="38">
          <cell r="AW38">
            <v>0</v>
          </cell>
          <cell r="AX38">
            <v>0</v>
          </cell>
          <cell r="AY38">
            <v>0</v>
          </cell>
        </row>
        <row r="39">
          <cell r="AW39">
            <v>0</v>
          </cell>
          <cell r="AX39">
            <v>0</v>
          </cell>
          <cell r="AY39">
            <v>0</v>
          </cell>
        </row>
        <row r="40">
          <cell r="AW40">
            <v>150000</v>
          </cell>
          <cell r="AX40">
            <v>0</v>
          </cell>
          <cell r="AY40">
            <v>0</v>
          </cell>
        </row>
        <row r="41">
          <cell r="AW41">
            <v>0</v>
          </cell>
          <cell r="AX41">
            <v>0</v>
          </cell>
          <cell r="AY41">
            <v>0</v>
          </cell>
        </row>
        <row r="43">
          <cell r="AW43">
            <v>0</v>
          </cell>
          <cell r="AX43">
            <v>0</v>
          </cell>
          <cell r="AY43">
            <v>0</v>
          </cell>
        </row>
        <row r="44">
          <cell r="AW44">
            <v>0</v>
          </cell>
          <cell r="AX44">
            <v>0</v>
          </cell>
          <cell r="AY44">
            <v>0</v>
          </cell>
        </row>
        <row r="45">
          <cell r="AW45">
            <v>0</v>
          </cell>
          <cell r="AX45">
            <v>0</v>
          </cell>
          <cell r="AY45">
            <v>0</v>
          </cell>
        </row>
        <row r="46">
          <cell r="AW46">
            <v>933500</v>
          </cell>
          <cell r="AX46">
            <v>0</v>
          </cell>
          <cell r="AY46">
            <v>0</v>
          </cell>
        </row>
        <row r="47">
          <cell r="AW47">
            <v>380000</v>
          </cell>
          <cell r="AX47">
            <v>0</v>
          </cell>
          <cell r="AY47">
            <v>0</v>
          </cell>
        </row>
        <row r="48">
          <cell r="AW48">
            <v>40000</v>
          </cell>
          <cell r="AX48">
            <v>0</v>
          </cell>
          <cell r="AY48">
            <v>0</v>
          </cell>
        </row>
        <row r="49">
          <cell r="AW49">
            <v>270000</v>
          </cell>
          <cell r="AX49">
            <v>0</v>
          </cell>
          <cell r="AY49">
            <v>0</v>
          </cell>
        </row>
        <row r="50">
          <cell r="AW50">
            <v>242000</v>
          </cell>
          <cell r="AX50">
            <v>0</v>
          </cell>
          <cell r="AY50">
            <v>0</v>
          </cell>
        </row>
        <row r="51">
          <cell r="AW51">
            <v>242000</v>
          </cell>
          <cell r="AX51">
            <v>0</v>
          </cell>
          <cell r="AY51">
            <v>0</v>
          </cell>
        </row>
        <row r="52">
          <cell r="AW52">
            <v>0</v>
          </cell>
          <cell r="AX52">
            <v>0</v>
          </cell>
          <cell r="AY52">
            <v>0</v>
          </cell>
        </row>
        <row r="53">
          <cell r="AW53">
            <v>0</v>
          </cell>
          <cell r="AX53">
            <v>0</v>
          </cell>
          <cell r="AY53">
            <v>0</v>
          </cell>
        </row>
        <row r="54">
          <cell r="AW54">
            <v>0</v>
          </cell>
          <cell r="AX54">
            <v>0</v>
          </cell>
          <cell r="AY54">
            <v>0</v>
          </cell>
        </row>
        <row r="55">
          <cell r="AW55">
            <v>0</v>
          </cell>
          <cell r="AX55">
            <v>0</v>
          </cell>
          <cell r="AY55">
            <v>0</v>
          </cell>
        </row>
        <row r="56">
          <cell r="AW56">
            <v>0</v>
          </cell>
          <cell r="AX56">
            <v>0</v>
          </cell>
          <cell r="AY56">
            <v>0</v>
          </cell>
        </row>
        <row r="57">
          <cell r="AW57">
            <v>1500</v>
          </cell>
          <cell r="AX57">
            <v>0</v>
          </cell>
          <cell r="AY57">
            <v>0</v>
          </cell>
        </row>
        <row r="60">
          <cell r="AW60">
            <v>0</v>
          </cell>
          <cell r="AX60">
            <v>0</v>
          </cell>
          <cell r="AY60">
            <v>0</v>
          </cell>
        </row>
        <row r="61">
          <cell r="AW61">
            <v>0</v>
          </cell>
          <cell r="AX61">
            <v>0</v>
          </cell>
          <cell r="AY61">
            <v>0</v>
          </cell>
        </row>
        <row r="62">
          <cell r="AW62">
            <v>0</v>
          </cell>
          <cell r="AX62">
            <v>0</v>
          </cell>
          <cell r="AY62">
            <v>0</v>
          </cell>
        </row>
        <row r="65">
          <cell r="AW65">
            <v>0</v>
          </cell>
          <cell r="AX65">
            <v>0</v>
          </cell>
          <cell r="AY65">
            <v>0</v>
          </cell>
        </row>
        <row r="66">
          <cell r="AW66">
            <v>0</v>
          </cell>
          <cell r="AX66">
            <v>0</v>
          </cell>
          <cell r="AY66">
            <v>0</v>
          </cell>
        </row>
        <row r="67">
          <cell r="AW67">
            <v>0</v>
          </cell>
          <cell r="AX67">
            <v>0</v>
          </cell>
          <cell r="AY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</row>
        <row r="69">
          <cell r="AW69">
            <v>0</v>
          </cell>
          <cell r="AX69">
            <v>0</v>
          </cell>
          <cell r="AY69">
            <v>0</v>
          </cell>
        </row>
        <row r="71">
          <cell r="AW71">
            <v>0</v>
          </cell>
          <cell r="AX71">
            <v>0</v>
          </cell>
          <cell r="AY71">
            <v>0</v>
          </cell>
        </row>
        <row r="72">
          <cell r="AW72">
            <v>0</v>
          </cell>
          <cell r="AX72">
            <v>0</v>
          </cell>
          <cell r="AY72">
            <v>0</v>
          </cell>
        </row>
        <row r="73">
          <cell r="AW73">
            <v>0</v>
          </cell>
          <cell r="AX73">
            <v>0</v>
          </cell>
          <cell r="AY73">
            <v>0</v>
          </cell>
        </row>
        <row r="74">
          <cell r="AW74">
            <v>0</v>
          </cell>
          <cell r="AX74">
            <v>0</v>
          </cell>
          <cell r="AY74">
            <v>0</v>
          </cell>
        </row>
        <row r="81">
          <cell r="AW81">
            <v>0</v>
          </cell>
          <cell r="AX81">
            <v>0</v>
          </cell>
          <cell r="AY81">
            <v>0</v>
          </cell>
        </row>
        <row r="82">
          <cell r="AW82">
            <v>0</v>
          </cell>
          <cell r="AX82">
            <v>0</v>
          </cell>
          <cell r="AY82">
            <v>0</v>
          </cell>
        </row>
        <row r="83">
          <cell r="AW83">
            <v>0</v>
          </cell>
          <cell r="AX83">
            <v>0</v>
          </cell>
          <cell r="AY83">
            <v>0</v>
          </cell>
        </row>
        <row r="88">
          <cell r="AW88">
            <v>65817635</v>
          </cell>
        </row>
        <row r="89">
          <cell r="AW89">
            <v>0</v>
          </cell>
          <cell r="AX89">
            <v>0</v>
          </cell>
          <cell r="AY89">
            <v>0</v>
          </cell>
        </row>
        <row r="90">
          <cell r="AW90">
            <v>18600746</v>
          </cell>
          <cell r="AX90">
            <v>0</v>
          </cell>
          <cell r="AY90">
            <v>0</v>
          </cell>
        </row>
        <row r="91">
          <cell r="AW91">
            <v>18600746</v>
          </cell>
          <cell r="AX91">
            <v>0</v>
          </cell>
          <cell r="AY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</row>
        <row r="93">
          <cell r="AW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</row>
        <row r="96">
          <cell r="AW96">
            <v>0</v>
          </cell>
          <cell r="AX96">
            <v>0</v>
          </cell>
          <cell r="AY96">
            <v>0</v>
          </cell>
        </row>
        <row r="97">
          <cell r="AW97">
            <v>18600746</v>
          </cell>
          <cell r="AX97">
            <v>0</v>
          </cell>
          <cell r="AY97">
            <v>0</v>
          </cell>
        </row>
      </sheetData>
      <sheetData sheetId="4">
        <row r="4">
          <cell r="AW4" t="str">
            <v>Kötelező feladatok</v>
          </cell>
        </row>
        <row r="5">
          <cell r="AW5">
            <v>79029788</v>
          </cell>
        </row>
        <row r="6">
          <cell r="AW6">
            <v>61145933</v>
          </cell>
        </row>
        <row r="7">
          <cell r="AW7">
            <v>36614892</v>
          </cell>
        </row>
        <row r="8">
          <cell r="AW8">
            <v>7710951</v>
          </cell>
        </row>
        <row r="9">
          <cell r="AW9">
            <v>21640339</v>
          </cell>
        </row>
        <row r="10">
          <cell r="AW10">
            <v>2286277</v>
          </cell>
        </row>
        <row r="11">
          <cell r="AW11">
            <v>1200000</v>
          </cell>
        </row>
        <row r="12">
          <cell r="AW12">
            <v>3234833</v>
          </cell>
        </row>
        <row r="13">
          <cell r="AW13">
            <v>542492</v>
          </cell>
        </row>
        <row r="14">
          <cell r="AW14">
            <v>0</v>
          </cell>
        </row>
        <row r="16">
          <cell r="AW16">
            <v>0</v>
          </cell>
        </row>
        <row r="17">
          <cell r="AW17">
            <v>0</v>
          </cell>
        </row>
        <row r="18">
          <cell r="AW18">
            <v>24531041</v>
          </cell>
        </row>
        <row r="19">
          <cell r="AW19">
            <v>10420000</v>
          </cell>
        </row>
        <row r="20">
          <cell r="AW20">
            <v>0</v>
          </cell>
        </row>
        <row r="21">
          <cell r="AW21">
            <v>0</v>
          </cell>
        </row>
        <row r="22">
          <cell r="AW22">
            <v>0</v>
          </cell>
        </row>
        <row r="23">
          <cell r="AW23">
            <v>520000</v>
          </cell>
        </row>
        <row r="24">
          <cell r="AW24">
            <v>0</v>
          </cell>
        </row>
        <row r="25">
          <cell r="AW25">
            <v>0</v>
          </cell>
        </row>
        <row r="26">
          <cell r="AW26">
            <v>0</v>
          </cell>
        </row>
        <row r="27">
          <cell r="AW27">
            <v>0</v>
          </cell>
        </row>
        <row r="28">
          <cell r="AW28">
            <v>520000</v>
          </cell>
        </row>
        <row r="29">
          <cell r="AW29">
            <v>9750000</v>
          </cell>
        </row>
        <row r="30">
          <cell r="AW30">
            <v>9250000</v>
          </cell>
        </row>
        <row r="31">
          <cell r="AW31">
            <v>9250000</v>
          </cell>
        </row>
        <row r="32">
          <cell r="AW32">
            <v>0</v>
          </cell>
        </row>
        <row r="33">
          <cell r="AW33">
            <v>500000</v>
          </cell>
        </row>
        <row r="34">
          <cell r="AW34">
            <v>0</v>
          </cell>
        </row>
        <row r="35">
          <cell r="AW35">
            <v>500000</v>
          </cell>
        </row>
        <row r="36">
          <cell r="AW36">
            <v>0</v>
          </cell>
        </row>
        <row r="37">
          <cell r="AW37">
            <v>0</v>
          </cell>
        </row>
        <row r="38">
          <cell r="AW38">
            <v>0</v>
          </cell>
        </row>
        <row r="39">
          <cell r="AW39">
            <v>0</v>
          </cell>
        </row>
        <row r="40">
          <cell r="AW40">
            <v>150000</v>
          </cell>
        </row>
        <row r="41">
          <cell r="AW41">
            <v>0</v>
          </cell>
        </row>
        <row r="43">
          <cell r="AW43">
            <v>0</v>
          </cell>
        </row>
        <row r="44">
          <cell r="AW44">
            <v>0</v>
          </cell>
        </row>
        <row r="45">
          <cell r="AW45">
            <v>0</v>
          </cell>
        </row>
        <row r="46">
          <cell r="AW46">
            <v>7463855</v>
          </cell>
        </row>
        <row r="47">
          <cell r="AW47">
            <v>380000</v>
          </cell>
        </row>
        <row r="48">
          <cell r="AW48">
            <v>5631835</v>
          </cell>
        </row>
        <row r="49">
          <cell r="AW49">
            <v>1208520</v>
          </cell>
        </row>
        <row r="50">
          <cell r="AW50">
            <v>242000</v>
          </cell>
        </row>
        <row r="51">
          <cell r="AW51">
            <v>242000</v>
          </cell>
        </row>
        <row r="52">
          <cell r="AW52">
            <v>0</v>
          </cell>
        </row>
        <row r="53">
          <cell r="AW53">
            <v>0</v>
          </cell>
        </row>
        <row r="54">
          <cell r="AW54">
            <v>0</v>
          </cell>
        </row>
        <row r="55">
          <cell r="AW55">
            <v>0</v>
          </cell>
        </row>
        <row r="56">
          <cell r="AW56">
            <v>0</v>
          </cell>
        </row>
        <row r="57">
          <cell r="AW57">
            <v>1500</v>
          </cell>
        </row>
        <row r="60">
          <cell r="AW60">
            <v>0</v>
          </cell>
        </row>
        <row r="61">
          <cell r="AW61">
            <v>0</v>
          </cell>
        </row>
        <row r="62">
          <cell r="AW62">
            <v>0</v>
          </cell>
        </row>
        <row r="65">
          <cell r="AW65">
            <v>0</v>
          </cell>
        </row>
        <row r="66">
          <cell r="AW66">
            <v>0</v>
          </cell>
        </row>
        <row r="67">
          <cell r="AW67">
            <v>12841000</v>
          </cell>
        </row>
        <row r="68">
          <cell r="AW68">
            <v>12841000</v>
          </cell>
        </row>
        <row r="69">
          <cell r="AW69">
            <v>12841000</v>
          </cell>
        </row>
        <row r="71">
          <cell r="AW71">
            <v>0</v>
          </cell>
        </row>
        <row r="72">
          <cell r="AW72">
            <v>0</v>
          </cell>
        </row>
        <row r="73">
          <cell r="AW73">
            <v>0</v>
          </cell>
        </row>
        <row r="74">
          <cell r="AW74">
            <v>0</v>
          </cell>
        </row>
        <row r="81">
          <cell r="AW81">
            <v>0</v>
          </cell>
        </row>
        <row r="82">
          <cell r="AW82">
            <v>0</v>
          </cell>
        </row>
        <row r="83">
          <cell r="AW83">
            <v>0</v>
          </cell>
        </row>
        <row r="88">
          <cell r="AW88">
            <v>91870788</v>
          </cell>
        </row>
        <row r="89">
          <cell r="AW89">
            <v>0</v>
          </cell>
        </row>
        <row r="90">
          <cell r="AW90">
            <v>18034397</v>
          </cell>
        </row>
        <row r="91">
          <cell r="AW91">
            <v>18034397</v>
          </cell>
        </row>
        <row r="92">
          <cell r="AW92">
            <v>0</v>
          </cell>
        </row>
        <row r="93">
          <cell r="AW93">
            <v>0</v>
          </cell>
        </row>
        <row r="94">
          <cell r="AW94">
            <v>0</v>
          </cell>
        </row>
        <row r="95">
          <cell r="AW95">
            <v>0</v>
          </cell>
        </row>
        <row r="96">
          <cell r="AW96">
            <v>0</v>
          </cell>
        </row>
        <row r="97">
          <cell r="AW97">
            <v>18034397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>
      <selection sqref="A1:S103"/>
    </sheetView>
  </sheetViews>
  <sheetFormatPr defaultRowHeight="15"/>
  <cols>
    <col min="10" max="10" width="13" customWidth="1"/>
    <col min="13" max="13" width="13.42578125" customWidth="1"/>
    <col min="14" max="14" width="12.28515625" customWidth="1"/>
    <col min="17" max="17" width="15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2"/>
      <c r="H1" s="2"/>
      <c r="I1" s="2" t="s">
        <v>5</v>
      </c>
      <c r="J1" s="3" t="s">
        <v>6</v>
      </c>
      <c r="K1" s="3"/>
      <c r="L1" s="3"/>
      <c r="M1" s="3"/>
      <c r="N1" s="3" t="s">
        <v>7</v>
      </c>
      <c r="O1" s="3"/>
      <c r="P1" s="3"/>
      <c r="Q1" s="3"/>
      <c r="R1" s="4"/>
      <c r="S1" s="4"/>
    </row>
    <row r="2" spans="1:19">
      <c r="A2" s="1"/>
      <c r="B2" s="1"/>
      <c r="C2" s="1"/>
      <c r="D2" s="1"/>
      <c r="E2" s="2"/>
      <c r="F2" s="2"/>
      <c r="G2" s="2"/>
      <c r="H2" s="2"/>
      <c r="I2" s="2"/>
      <c r="J2" s="3" t="s">
        <v>8</v>
      </c>
      <c r="K2" s="3"/>
      <c r="L2" s="3"/>
      <c r="M2" s="3"/>
      <c r="N2" s="3" t="s">
        <v>8</v>
      </c>
      <c r="O2" s="3"/>
      <c r="P2" s="3"/>
      <c r="Q2" s="3"/>
      <c r="R2" s="4"/>
      <c r="S2" s="4"/>
    </row>
    <row r="3" spans="1:19" ht="45">
      <c r="A3" s="1"/>
      <c r="B3" s="1"/>
      <c r="C3" s="1"/>
      <c r="D3" s="1"/>
      <c r="E3" s="2"/>
      <c r="F3" s="2"/>
      <c r="G3" s="2"/>
      <c r="H3" s="2"/>
      <c r="I3" s="5"/>
      <c r="J3" s="5" t="s">
        <v>9</v>
      </c>
      <c r="K3" s="5" t="s">
        <v>10</v>
      </c>
      <c r="L3" s="5" t="s">
        <v>11</v>
      </c>
      <c r="M3" s="5" t="s">
        <v>12</v>
      </c>
      <c r="N3" s="5" t="s">
        <v>9</v>
      </c>
      <c r="O3" s="5" t="s">
        <v>10</v>
      </c>
      <c r="P3" s="5" t="s">
        <v>11</v>
      </c>
      <c r="Q3" s="5" t="s">
        <v>12</v>
      </c>
      <c r="R3" s="6"/>
      <c r="S3" s="6"/>
    </row>
    <row r="4" spans="1:19" ht="23.25">
      <c r="A4" s="7">
        <v>101</v>
      </c>
      <c r="B4" s="8">
        <v>1</v>
      </c>
      <c r="C4" s="9" t="s">
        <v>13</v>
      </c>
      <c r="D4" s="9"/>
      <c r="E4" s="9"/>
      <c r="F4" s="9"/>
      <c r="G4" s="9"/>
      <c r="H4" s="9"/>
      <c r="I4" s="9"/>
      <c r="J4" s="10">
        <f t="shared" ref="J4:Q4" si="0">J5+J18+J45+J62</f>
        <v>191521040</v>
      </c>
      <c r="K4" s="10">
        <f t="shared" si="0"/>
        <v>0</v>
      </c>
      <c r="L4" s="10">
        <f t="shared" si="0"/>
        <v>0</v>
      </c>
      <c r="M4" s="10">
        <f t="shared" si="0"/>
        <v>236305040</v>
      </c>
      <c r="N4" s="10">
        <f t="shared" si="0"/>
        <v>231774860</v>
      </c>
      <c r="O4" s="10">
        <f t="shared" si="0"/>
        <v>0</v>
      </c>
      <c r="P4" s="10">
        <f t="shared" si="0"/>
        <v>821900.91012100002</v>
      </c>
      <c r="Q4" s="10">
        <f t="shared" si="0"/>
        <v>277147801.91012096</v>
      </c>
      <c r="R4" s="11"/>
      <c r="S4" s="11"/>
    </row>
    <row r="5" spans="1:19">
      <c r="A5" s="12"/>
      <c r="B5" s="13"/>
      <c r="C5" s="14">
        <v>1</v>
      </c>
      <c r="D5" s="15" t="s">
        <v>14</v>
      </c>
      <c r="E5" s="14"/>
      <c r="F5" s="14"/>
      <c r="G5" s="14"/>
      <c r="H5" s="14"/>
      <c r="I5" s="16" t="s">
        <v>15</v>
      </c>
      <c r="J5" s="17">
        <f t="shared" ref="J5:Q5" si="1">J6+J13+J14+J15+J16+J17</f>
        <v>179682040</v>
      </c>
      <c r="K5" s="17">
        <f t="shared" si="1"/>
        <v>0</v>
      </c>
      <c r="L5" s="17">
        <f t="shared" si="1"/>
        <v>0</v>
      </c>
      <c r="M5" s="17">
        <f t="shared" si="1"/>
        <v>179682040</v>
      </c>
      <c r="N5" s="17">
        <f t="shared" si="1"/>
        <v>213405505</v>
      </c>
      <c r="O5" s="17">
        <f t="shared" si="1"/>
        <v>0</v>
      </c>
      <c r="P5" s="17">
        <f t="shared" si="1"/>
        <v>821900.91012100002</v>
      </c>
      <c r="Q5" s="17">
        <f t="shared" si="1"/>
        <v>214227405.91012099</v>
      </c>
      <c r="R5" s="18"/>
      <c r="S5" s="19"/>
    </row>
    <row r="6" spans="1:19">
      <c r="A6" s="20"/>
      <c r="B6" s="20"/>
      <c r="C6" s="20"/>
      <c r="D6" s="21">
        <v>1</v>
      </c>
      <c r="E6" s="20" t="s">
        <v>16</v>
      </c>
      <c r="F6" s="21"/>
      <c r="G6" s="21"/>
      <c r="H6" s="21"/>
      <c r="I6" s="13" t="s">
        <v>17</v>
      </c>
      <c r="J6" s="22">
        <f t="shared" ref="J6:P6" si="2">SUM(J7:J12)</f>
        <v>176092137</v>
      </c>
      <c r="K6" s="22">
        <f t="shared" si="2"/>
        <v>0</v>
      </c>
      <c r="L6" s="22">
        <f t="shared" si="2"/>
        <v>0</v>
      </c>
      <c r="M6" s="22">
        <f t="shared" si="2"/>
        <v>176092137</v>
      </c>
      <c r="N6" s="22">
        <f t="shared" si="2"/>
        <v>206141903</v>
      </c>
      <c r="O6" s="22">
        <f t="shared" si="2"/>
        <v>0</v>
      </c>
      <c r="P6" s="22">
        <f t="shared" si="2"/>
        <v>821900.91012100002</v>
      </c>
      <c r="Q6" s="22">
        <f>SUM(Q7:Q12)</f>
        <v>206963803.91012099</v>
      </c>
      <c r="R6" s="18"/>
      <c r="S6" s="19"/>
    </row>
    <row r="7" spans="1:19">
      <c r="A7" s="20"/>
      <c r="B7" s="20"/>
      <c r="C7" s="20"/>
      <c r="D7" s="13"/>
      <c r="E7" s="21">
        <v>1</v>
      </c>
      <c r="F7" s="20" t="s">
        <v>18</v>
      </c>
      <c r="G7" s="21"/>
      <c r="H7" s="21"/>
      <c r="I7" s="23" t="s">
        <v>19</v>
      </c>
      <c r="J7" s="24" t="str">
        <f>'[1]bevételi tábla 4.sz.eredeti ei'!AW4</f>
        <v>Kötelező feladatok</v>
      </c>
      <c r="K7" s="24" t="str">
        <f>'[1]bevételi tábla 4.sz.eredeti ei'!AX4</f>
        <v>Önként vállalt feladatok</v>
      </c>
      <c r="L7" s="24" t="str">
        <f>'[1]bevételi tábla 4.sz.eredeti ei'!AY4</f>
        <v>Államigazgatási feladatok</v>
      </c>
      <c r="M7" s="24">
        <f>SUM(J7:L7)</f>
        <v>0</v>
      </c>
      <c r="N7" s="24" t="str">
        <f>'[1]bevételi tábla 4.sz.mód ei'!AW4</f>
        <v>Kötelező feladatok</v>
      </c>
      <c r="O7" s="24">
        <f>'[1]bevételi tábla 4.sz.eredeti ei'!BB4</f>
        <v>0</v>
      </c>
      <c r="P7" s="24">
        <f>'[1]bevételi tábla 4.sz.eredeti ei'!BC4</f>
        <v>821900.91012100002</v>
      </c>
      <c r="Q7" s="24">
        <f>SUM(N7:P7)</f>
        <v>821900.91012100002</v>
      </c>
      <c r="R7" s="18"/>
      <c r="S7" s="18"/>
    </row>
    <row r="8" spans="1:19">
      <c r="A8" s="20"/>
      <c r="B8" s="20"/>
      <c r="C8" s="20"/>
      <c r="D8" s="13"/>
      <c r="E8" s="21">
        <v>2</v>
      </c>
      <c r="F8" s="20" t="s">
        <v>20</v>
      </c>
      <c r="G8" s="21"/>
      <c r="H8" s="21"/>
      <c r="I8" s="23" t="s">
        <v>21</v>
      </c>
      <c r="J8" s="24">
        <f>'[1]bevételi tábla 4.sz.eredeti ei'!AW5</f>
        <v>65817635</v>
      </c>
      <c r="K8" s="24">
        <f>'[1]bevételi tábla 4.sz.eredeti ei'!AX5</f>
        <v>0</v>
      </c>
      <c r="L8" s="24">
        <f>'[1]bevételi tábla 4.sz.eredeti ei'!AY5</f>
        <v>0</v>
      </c>
      <c r="M8" s="24">
        <f t="shared" ref="M8:M17" si="3">SUM(J8:L8)</f>
        <v>65817635</v>
      </c>
      <c r="N8" s="24">
        <f>'[1]bevételi tábla 4.sz.mód ei'!AW5</f>
        <v>79029788</v>
      </c>
      <c r="O8" s="24" t="str">
        <f>'[1]bevételi tábla 4.sz.eredeti ei'!BB5</f>
        <v>Államigazgatási feladatok</v>
      </c>
      <c r="P8" s="24" t="str">
        <f>'[1]bevételi tábla 4.sz.eredeti ei'!BC5</f>
        <v>Kötelező feladatok</v>
      </c>
      <c r="Q8" s="24">
        <f t="shared" ref="Q8:Q17" si="4">SUM(N8:P8)</f>
        <v>79029788</v>
      </c>
      <c r="R8" s="18"/>
      <c r="S8" s="18"/>
    </row>
    <row r="9" spans="1:19">
      <c r="A9" s="20"/>
      <c r="B9" s="20"/>
      <c r="C9" s="20"/>
      <c r="D9" s="13"/>
      <c r="E9" s="21">
        <v>3</v>
      </c>
      <c r="F9" s="20" t="s">
        <v>22</v>
      </c>
      <c r="G9" s="21"/>
      <c r="H9" s="21"/>
      <c r="I9" s="23" t="s">
        <v>23</v>
      </c>
      <c r="J9" s="24">
        <f>'[1]bevételi tábla 4.sz.eredeti ei'!AW6</f>
        <v>54464135</v>
      </c>
      <c r="K9" s="24">
        <f>'[1]bevételi tábla 4.sz.eredeti ei'!AX6</f>
        <v>0</v>
      </c>
      <c r="L9" s="24">
        <f>'[1]bevételi tábla 4.sz.eredeti ei'!AY6</f>
        <v>0</v>
      </c>
      <c r="M9" s="24">
        <f t="shared" si="3"/>
        <v>54464135</v>
      </c>
      <c r="N9" s="24">
        <f>'[1]bevételi tábla 4.sz.mód ei'!AW6</f>
        <v>61145933</v>
      </c>
      <c r="O9" s="24">
        <f>'[1]bevételi tábla 4.sz.eredeti ei'!BB6</f>
        <v>0</v>
      </c>
      <c r="P9" s="24">
        <f>'[1]bevételi tábla 4.sz.eredeti ei'!BC6</f>
        <v>0</v>
      </c>
      <c r="Q9" s="24">
        <f t="shared" si="4"/>
        <v>61145933</v>
      </c>
      <c r="R9" s="18"/>
      <c r="S9" s="18"/>
    </row>
    <row r="10" spans="1:19">
      <c r="A10" s="20"/>
      <c r="B10" s="20"/>
      <c r="C10" s="20"/>
      <c r="D10" s="13"/>
      <c r="E10" s="21">
        <v>4</v>
      </c>
      <c r="F10" s="20" t="s">
        <v>24</v>
      </c>
      <c r="G10" s="21"/>
      <c r="H10" s="21"/>
      <c r="I10" s="23" t="s">
        <v>25</v>
      </c>
      <c r="J10" s="24">
        <f>'[1]bevételi tábla 4.sz.eredeti ei'!AW7</f>
        <v>29700135</v>
      </c>
      <c r="K10" s="24">
        <f>'[1]bevételi tábla 4.sz.eredeti ei'!AX7</f>
        <v>0</v>
      </c>
      <c r="L10" s="24">
        <f>'[1]bevételi tábla 4.sz.eredeti ei'!AY7</f>
        <v>0</v>
      </c>
      <c r="M10" s="24">
        <f t="shared" si="3"/>
        <v>29700135</v>
      </c>
      <c r="N10" s="24">
        <f>'[1]bevételi tábla 4.sz.mód ei'!AW7</f>
        <v>36614892</v>
      </c>
      <c r="O10" s="24">
        <f>'[1]bevételi tábla 4.sz.eredeti ei'!BB7</f>
        <v>0</v>
      </c>
      <c r="P10" s="24">
        <f>'[1]bevételi tábla 4.sz.eredeti ei'!BC7</f>
        <v>0</v>
      </c>
      <c r="Q10" s="24">
        <f t="shared" si="4"/>
        <v>36614892</v>
      </c>
      <c r="R10" s="18"/>
      <c r="S10" s="18"/>
    </row>
    <row r="11" spans="1:19">
      <c r="A11" s="20"/>
      <c r="B11" s="20"/>
      <c r="C11" s="20"/>
      <c r="D11" s="13"/>
      <c r="E11" s="21">
        <v>5</v>
      </c>
      <c r="F11" s="20" t="s">
        <v>26</v>
      </c>
      <c r="G11" s="21"/>
      <c r="H11" s="21"/>
      <c r="I11" s="23" t="s">
        <v>27</v>
      </c>
      <c r="J11" s="24">
        <f>'[1]bevételi tábla 4.sz.eredeti ei'!AW8</f>
        <v>6697362</v>
      </c>
      <c r="K11" s="24">
        <f>'[1]bevételi tábla 4.sz.eredeti ei'!AX8</f>
        <v>0</v>
      </c>
      <c r="L11" s="24">
        <f>'[1]bevételi tábla 4.sz.eredeti ei'!AY8</f>
        <v>0</v>
      </c>
      <c r="M11" s="24">
        <f t="shared" si="3"/>
        <v>6697362</v>
      </c>
      <c r="N11" s="24">
        <f>'[1]bevételi tábla 4.sz.mód ei'!AW8</f>
        <v>7710951</v>
      </c>
      <c r="O11" s="24">
        <f>'[1]bevételi tábla 4.sz.eredeti ei'!BB8</f>
        <v>0</v>
      </c>
      <c r="P11" s="24">
        <f>'[1]bevételi tábla 4.sz.eredeti ei'!BC8</f>
        <v>0</v>
      </c>
      <c r="Q11" s="24">
        <f t="shared" si="4"/>
        <v>7710951</v>
      </c>
      <c r="R11" s="18"/>
      <c r="S11" s="18"/>
    </row>
    <row r="12" spans="1:19">
      <c r="A12" s="20"/>
      <c r="B12" s="20"/>
      <c r="C12" s="20"/>
      <c r="D12" s="13"/>
      <c r="E12" s="21">
        <v>6</v>
      </c>
      <c r="F12" s="20" t="s">
        <v>28</v>
      </c>
      <c r="G12" s="21"/>
      <c r="H12" s="21"/>
      <c r="I12" s="23" t="s">
        <v>29</v>
      </c>
      <c r="J12" s="24">
        <f>'[1]bevételi tábla 4.sz.eredeti ei'!AW9</f>
        <v>19412870</v>
      </c>
      <c r="K12" s="24">
        <f>'[1]bevételi tábla 4.sz.eredeti ei'!AX9</f>
        <v>0</v>
      </c>
      <c r="L12" s="24">
        <f>'[1]bevételi tábla 4.sz.eredeti ei'!AY9</f>
        <v>0</v>
      </c>
      <c r="M12" s="24">
        <f t="shared" si="3"/>
        <v>19412870</v>
      </c>
      <c r="N12" s="24">
        <f>'[1]bevételi tábla 4.sz.mód ei'!AW9</f>
        <v>21640339</v>
      </c>
      <c r="O12" s="24">
        <f>'[1]bevételi tábla 4.sz.eredeti ei'!BB9</f>
        <v>0</v>
      </c>
      <c r="P12" s="24">
        <f>'[1]bevételi tábla 4.sz.eredeti ei'!BC9</f>
        <v>0</v>
      </c>
      <c r="Q12" s="24">
        <f t="shared" si="4"/>
        <v>21640339</v>
      </c>
      <c r="R12" s="18"/>
      <c r="S12" s="18"/>
    </row>
    <row r="13" spans="1:19">
      <c r="A13" s="20"/>
      <c r="B13" s="20"/>
      <c r="C13" s="20"/>
      <c r="D13" s="21">
        <v>2</v>
      </c>
      <c r="E13" s="20" t="s">
        <v>30</v>
      </c>
      <c r="F13" s="21"/>
      <c r="G13" s="21"/>
      <c r="H13" s="21"/>
      <c r="I13" s="20" t="s">
        <v>31</v>
      </c>
      <c r="J13" s="24">
        <f>'[1]bevételi tábla 4.sz.eredeti ei'!AW10</f>
        <v>2389903</v>
      </c>
      <c r="K13" s="24">
        <f>'[1]bevételi tábla 4.sz.eredeti ei'!AX10</f>
        <v>0</v>
      </c>
      <c r="L13" s="24">
        <f>'[1]bevételi tábla 4.sz.eredeti ei'!AY10</f>
        <v>0</v>
      </c>
      <c r="M13" s="24">
        <f t="shared" si="3"/>
        <v>2389903</v>
      </c>
      <c r="N13" s="24">
        <f>'[1]bevételi tábla 4.sz.mód ei'!AW10</f>
        <v>2286277</v>
      </c>
      <c r="O13" s="24">
        <f>'[1]bevételi tábla 4.sz.eredeti ei'!BB10</f>
        <v>0</v>
      </c>
      <c r="P13" s="24">
        <f>'[1]bevételi tábla 4.sz.eredeti ei'!BC10</f>
        <v>0</v>
      </c>
      <c r="Q13" s="24">
        <f t="shared" si="4"/>
        <v>2286277</v>
      </c>
      <c r="R13" s="18"/>
      <c r="S13" s="25"/>
    </row>
    <row r="14" spans="1:19">
      <c r="A14" s="20"/>
      <c r="B14" s="20"/>
      <c r="C14" s="20"/>
      <c r="D14" s="21">
        <v>3</v>
      </c>
      <c r="E14" s="20" t="s">
        <v>32</v>
      </c>
      <c r="F14" s="26"/>
      <c r="G14" s="26"/>
      <c r="H14" s="26"/>
      <c r="I14" s="23" t="s">
        <v>33</v>
      </c>
      <c r="J14" s="24">
        <f>'[1]bevételi tábla 4.sz.eredeti ei'!AW11</f>
        <v>1200000</v>
      </c>
      <c r="K14" s="24">
        <f>'[1]bevételi tábla 4.sz.eredeti ei'!AX11</f>
        <v>0</v>
      </c>
      <c r="L14" s="24">
        <f>'[1]bevételi tábla 4.sz.eredeti ei'!AY11</f>
        <v>0</v>
      </c>
      <c r="M14" s="24">
        <f t="shared" si="3"/>
        <v>1200000</v>
      </c>
      <c r="N14" s="24">
        <f>'[1]bevételi tábla 4.sz.mód ei'!AW11</f>
        <v>1200000</v>
      </c>
      <c r="O14" s="24">
        <f>'[1]bevételi tábla 4.sz.eredeti ei'!BB11</f>
        <v>0</v>
      </c>
      <c r="P14" s="24">
        <f>'[1]bevételi tábla 4.sz.eredeti ei'!BC11</f>
        <v>0</v>
      </c>
      <c r="Q14" s="24">
        <f t="shared" si="4"/>
        <v>1200000</v>
      </c>
      <c r="R14" s="18"/>
      <c r="S14" s="18"/>
    </row>
    <row r="15" spans="1:19">
      <c r="A15" s="20"/>
      <c r="B15" s="20"/>
      <c r="C15" s="20"/>
      <c r="D15" s="21">
        <v>4</v>
      </c>
      <c r="E15" s="20" t="s">
        <v>34</v>
      </c>
      <c r="F15" s="26"/>
      <c r="G15" s="26"/>
      <c r="H15" s="26"/>
      <c r="I15" s="23" t="s">
        <v>35</v>
      </c>
      <c r="J15" s="24">
        <f>'[1]bevételi tábla 4.sz.eredeti ei'!AW12</f>
        <v>0</v>
      </c>
      <c r="K15" s="24">
        <f>'[1]bevételi tábla 4.sz.eredeti ei'!AX12</f>
        <v>0</v>
      </c>
      <c r="L15" s="24">
        <f>'[1]bevételi tábla 4.sz.eredeti ei'!AY12</f>
        <v>0</v>
      </c>
      <c r="M15" s="24">
        <f t="shared" si="3"/>
        <v>0</v>
      </c>
      <c r="N15" s="24">
        <f>'[1]bevételi tábla 4.sz.mód ei'!AW12</f>
        <v>3234833</v>
      </c>
      <c r="O15" s="24">
        <f>'[1]bevételi tábla 4.sz.eredeti ei'!BB12</f>
        <v>0</v>
      </c>
      <c r="P15" s="24">
        <f>'[1]bevételi tábla 4.sz.eredeti ei'!BC12</f>
        <v>0</v>
      </c>
      <c r="Q15" s="24">
        <f t="shared" si="4"/>
        <v>3234833</v>
      </c>
      <c r="R15" s="18"/>
      <c r="S15" s="18"/>
    </row>
    <row r="16" spans="1:19">
      <c r="A16" s="20"/>
      <c r="B16" s="20"/>
      <c r="C16" s="20"/>
      <c r="D16" s="21">
        <v>5</v>
      </c>
      <c r="E16" s="20" t="s">
        <v>36</v>
      </c>
      <c r="F16" s="26"/>
      <c r="G16" s="26"/>
      <c r="H16" s="26"/>
      <c r="I16" s="23" t="s">
        <v>37</v>
      </c>
      <c r="J16" s="24">
        <f>'[1]bevételi tábla 4.sz.eredeti ei'!AW13</f>
        <v>0</v>
      </c>
      <c r="K16" s="24">
        <f>'[1]bevételi tábla 4.sz.eredeti ei'!AX13</f>
        <v>0</v>
      </c>
      <c r="L16" s="24">
        <f>'[1]bevételi tábla 4.sz.eredeti ei'!AY13</f>
        <v>0</v>
      </c>
      <c r="M16" s="24">
        <f t="shared" si="3"/>
        <v>0</v>
      </c>
      <c r="N16" s="24">
        <f>'[1]bevételi tábla 4.sz.mód ei'!AW13</f>
        <v>542492</v>
      </c>
      <c r="O16" s="24">
        <f>'[1]bevételi tábla 4.sz.eredeti ei'!BB13</f>
        <v>0</v>
      </c>
      <c r="P16" s="24">
        <f>'[1]bevételi tábla 4.sz.eredeti ei'!BC13</f>
        <v>0</v>
      </c>
      <c r="Q16" s="24">
        <f t="shared" si="4"/>
        <v>542492</v>
      </c>
      <c r="R16" s="18"/>
      <c r="S16" s="18"/>
    </row>
    <row r="17" spans="1:19">
      <c r="A17" s="20"/>
      <c r="B17" s="20"/>
      <c r="C17" s="20"/>
      <c r="D17" s="21">
        <v>6</v>
      </c>
      <c r="E17" s="20" t="s">
        <v>38</v>
      </c>
      <c r="F17" s="26"/>
      <c r="G17" s="26"/>
      <c r="H17" s="26"/>
      <c r="I17" s="23" t="s">
        <v>39</v>
      </c>
      <c r="J17" s="24">
        <f>'[1]bevételi tábla 4.sz.eredeti ei'!AW14</f>
        <v>0</v>
      </c>
      <c r="K17" s="24">
        <f>'[1]bevételi tábla 4.sz.eredeti ei'!AX14</f>
        <v>0</v>
      </c>
      <c r="L17" s="24">
        <f>'[1]bevételi tábla 4.sz.eredeti ei'!AY14</f>
        <v>0</v>
      </c>
      <c r="M17" s="24">
        <f t="shared" si="3"/>
        <v>0</v>
      </c>
      <c r="N17" s="24">
        <f>'[1]bevételi tábla 4.sz.mód ei'!AW14</f>
        <v>0</v>
      </c>
      <c r="O17" s="24">
        <f>'[1]bevételi tábla 4.sz.eredeti ei'!BB14</f>
        <v>0</v>
      </c>
      <c r="P17" s="24">
        <f>'[1]bevételi tábla 4.sz.eredeti ei'!BC14</f>
        <v>0</v>
      </c>
      <c r="Q17" s="24">
        <f t="shared" si="4"/>
        <v>0</v>
      </c>
      <c r="R17" s="18"/>
      <c r="S17" s="18"/>
    </row>
    <row r="18" spans="1:19">
      <c r="A18" s="20"/>
      <c r="B18" s="13"/>
      <c r="C18" s="14">
        <v>2</v>
      </c>
      <c r="D18" s="15" t="s">
        <v>40</v>
      </c>
      <c r="E18" s="14"/>
      <c r="F18" s="14"/>
      <c r="G18" s="14"/>
      <c r="H18" s="14"/>
      <c r="I18" s="16" t="s">
        <v>41</v>
      </c>
      <c r="J18" s="27">
        <f t="shared" ref="J18:Q18" si="5">J19+J22++J28+J39</f>
        <v>10420000</v>
      </c>
      <c r="K18" s="27">
        <f t="shared" si="5"/>
        <v>0</v>
      </c>
      <c r="L18" s="27">
        <f t="shared" si="5"/>
        <v>0</v>
      </c>
      <c r="M18" s="27">
        <f t="shared" si="5"/>
        <v>55204000</v>
      </c>
      <c r="N18" s="27">
        <f t="shared" si="5"/>
        <v>10420000</v>
      </c>
      <c r="O18" s="27">
        <f t="shared" si="5"/>
        <v>0</v>
      </c>
      <c r="P18" s="27">
        <f t="shared" si="5"/>
        <v>0</v>
      </c>
      <c r="Q18" s="27">
        <f t="shared" si="5"/>
        <v>54971041</v>
      </c>
      <c r="R18" s="18"/>
      <c r="S18" s="28"/>
    </row>
    <row r="19" spans="1:19">
      <c r="A19" s="20"/>
      <c r="B19" s="29"/>
      <c r="C19" s="20"/>
      <c r="D19" s="21">
        <v>1</v>
      </c>
      <c r="E19" s="20" t="s">
        <v>42</v>
      </c>
      <c r="F19" s="21"/>
      <c r="G19" s="21"/>
      <c r="H19" s="21"/>
      <c r="I19" s="13" t="s">
        <v>43</v>
      </c>
      <c r="J19" s="24">
        <f>'[1]bevételi tábla 4.sz.eredeti ei'!AW16</f>
        <v>0</v>
      </c>
      <c r="K19" s="30">
        <f t="shared" ref="K19:Q20" si="6">K20</f>
        <v>0</v>
      </c>
      <c r="L19" s="30">
        <f t="shared" si="6"/>
        <v>0</v>
      </c>
      <c r="M19" s="30">
        <f t="shared" si="6"/>
        <v>24764000</v>
      </c>
      <c r="N19" s="24">
        <f>'[1]bevételi tábla 4.sz.mód ei'!AW16</f>
        <v>0</v>
      </c>
      <c r="O19" s="30">
        <f t="shared" si="6"/>
        <v>0</v>
      </c>
      <c r="P19" s="30">
        <f t="shared" si="6"/>
        <v>0</v>
      </c>
      <c r="Q19" s="30">
        <f t="shared" si="6"/>
        <v>24531041</v>
      </c>
      <c r="R19" s="18"/>
      <c r="S19" s="28"/>
    </row>
    <row r="20" spans="1:19">
      <c r="A20" s="20"/>
      <c r="B20" s="29"/>
      <c r="C20" s="29"/>
      <c r="D20" s="20"/>
      <c r="E20" s="21">
        <v>1</v>
      </c>
      <c r="F20" s="20" t="s">
        <v>44</v>
      </c>
      <c r="G20" s="21"/>
      <c r="H20" s="21"/>
      <c r="I20" s="13" t="s">
        <v>45</v>
      </c>
      <c r="J20" s="24">
        <f>'[1]bevételi tábla 4.sz.eredeti ei'!AW17</f>
        <v>0</v>
      </c>
      <c r="K20" s="30">
        <f t="shared" si="6"/>
        <v>0</v>
      </c>
      <c r="L20" s="30">
        <f t="shared" si="6"/>
        <v>0</v>
      </c>
      <c r="M20" s="30">
        <f t="shared" si="6"/>
        <v>24764000</v>
      </c>
      <c r="N20" s="24">
        <f>'[1]bevételi tábla 4.sz.mód ei'!AW17</f>
        <v>0</v>
      </c>
      <c r="O20" s="30">
        <f t="shared" si="6"/>
        <v>0</v>
      </c>
      <c r="P20" s="30">
        <f t="shared" si="6"/>
        <v>0</v>
      </c>
      <c r="Q20" s="30">
        <f t="shared" si="6"/>
        <v>24531041</v>
      </c>
      <c r="R20" s="18"/>
      <c r="S20" s="28"/>
    </row>
    <row r="21" spans="1:19">
      <c r="A21" s="20"/>
      <c r="B21" s="29"/>
      <c r="C21" s="29"/>
      <c r="D21" s="20"/>
      <c r="E21" s="29"/>
      <c r="F21" s="29" t="s">
        <v>46</v>
      </c>
      <c r="G21" s="31" t="s">
        <v>47</v>
      </c>
      <c r="H21" s="31"/>
      <c r="I21" s="13" t="s">
        <v>45</v>
      </c>
      <c r="J21" s="24">
        <f>'[1]bevételi tábla 4.sz.eredeti ei'!AW18</f>
        <v>24764000</v>
      </c>
      <c r="K21" s="24">
        <f>'[1]bevételi tábla 4.sz.eredeti ei'!AX18</f>
        <v>0</v>
      </c>
      <c r="L21" s="24">
        <f>'[1]bevételi tábla 4.sz.eredeti ei'!AY18</f>
        <v>0</v>
      </c>
      <c r="M21" s="24">
        <f t="shared" ref="M21:M27" si="7">SUM(J21:L21)</f>
        <v>24764000</v>
      </c>
      <c r="N21" s="24">
        <f>'[1]bevételi tábla 4.sz.mód ei'!AW18</f>
        <v>24531041</v>
      </c>
      <c r="O21" s="24">
        <f>'[1]bevételi tábla 4.sz.eredeti ei'!BB18</f>
        <v>0</v>
      </c>
      <c r="P21" s="24">
        <f>'[1]bevételi tábla 4.sz.eredeti ei'!BC18</f>
        <v>0</v>
      </c>
      <c r="Q21" s="24">
        <f t="shared" ref="Q21:Q27" si="8">SUM(N21:P21)</f>
        <v>24531041</v>
      </c>
      <c r="R21" s="18"/>
      <c r="S21" s="25"/>
    </row>
    <row r="22" spans="1:19">
      <c r="A22" s="20"/>
      <c r="B22" s="29"/>
      <c r="C22" s="20"/>
      <c r="D22" s="21">
        <v>2</v>
      </c>
      <c r="E22" s="20" t="s">
        <v>48</v>
      </c>
      <c r="F22" s="21"/>
      <c r="G22" s="21"/>
      <c r="H22" s="21"/>
      <c r="I22" s="13" t="s">
        <v>49</v>
      </c>
      <c r="J22" s="24">
        <f>'[1]bevételi tábla 4.sz.eredeti ei'!AW19</f>
        <v>10420000</v>
      </c>
      <c r="K22" s="30">
        <f>SUM(K23:K27)</f>
        <v>0</v>
      </c>
      <c r="L22" s="30">
        <f>SUM(L23:L27)</f>
        <v>0</v>
      </c>
      <c r="M22" s="24">
        <f t="shared" si="7"/>
        <v>10420000</v>
      </c>
      <c r="N22" s="24">
        <f>'[1]bevételi tábla 4.sz.mód ei'!AW19</f>
        <v>10420000</v>
      </c>
      <c r="O22" s="30">
        <f>SUM(O23:O27)</f>
        <v>0</v>
      </c>
      <c r="P22" s="30">
        <f>SUM(P23:P27)</f>
        <v>0</v>
      </c>
      <c r="Q22" s="24">
        <f t="shared" si="8"/>
        <v>10420000</v>
      </c>
      <c r="R22" s="18"/>
      <c r="S22" s="28"/>
    </row>
    <row r="23" spans="1:19">
      <c r="A23" s="29"/>
      <c r="B23" s="29"/>
      <c r="C23" s="29"/>
      <c r="D23" s="20"/>
      <c r="E23" s="29"/>
      <c r="F23" s="29" t="s">
        <v>46</v>
      </c>
      <c r="G23" s="32" t="s">
        <v>50</v>
      </c>
      <c r="H23" s="32"/>
      <c r="I23" s="13" t="s">
        <v>49</v>
      </c>
      <c r="J23" s="24">
        <f>'[1]bevételi tábla 4.sz.eredeti ei'!AW20</f>
        <v>0</v>
      </c>
      <c r="K23" s="24">
        <f>'[1]bevételi tábla 4.sz.eredeti ei'!AX20</f>
        <v>0</v>
      </c>
      <c r="L23" s="24">
        <f>'[1]bevételi tábla 4.sz.eredeti ei'!AY20</f>
        <v>0</v>
      </c>
      <c r="M23" s="24">
        <f t="shared" si="7"/>
        <v>0</v>
      </c>
      <c r="N23" s="24">
        <f>'[1]bevételi tábla 4.sz.mód ei'!AW20</f>
        <v>0</v>
      </c>
      <c r="O23" s="24">
        <f>'[1]bevételi tábla 4.sz.eredeti ei'!BB20</f>
        <v>0</v>
      </c>
      <c r="P23" s="24">
        <f>'[1]bevételi tábla 4.sz.eredeti ei'!BC20</f>
        <v>0</v>
      </c>
      <c r="Q23" s="24">
        <f t="shared" si="8"/>
        <v>0</v>
      </c>
      <c r="R23" s="18"/>
      <c r="S23" s="25"/>
    </row>
    <row r="24" spans="1:19">
      <c r="A24" s="29"/>
      <c r="B24" s="29"/>
      <c r="C24" s="29"/>
      <c r="D24" s="20"/>
      <c r="E24" s="29"/>
      <c r="F24" s="29" t="s">
        <v>46</v>
      </c>
      <c r="G24" s="32" t="s">
        <v>51</v>
      </c>
      <c r="H24" s="32"/>
      <c r="I24" s="13" t="s">
        <v>49</v>
      </c>
      <c r="J24" s="24">
        <f>'[1]bevételi tábla 4.sz.eredeti ei'!AW21</f>
        <v>0</v>
      </c>
      <c r="K24" s="24">
        <f>'[1]bevételi tábla 4.sz.eredeti ei'!AX21</f>
        <v>0</v>
      </c>
      <c r="L24" s="24">
        <f>'[1]bevételi tábla 4.sz.eredeti ei'!AY21</f>
        <v>0</v>
      </c>
      <c r="M24" s="24">
        <f t="shared" si="7"/>
        <v>0</v>
      </c>
      <c r="N24" s="24">
        <f>'[1]bevételi tábla 4.sz.mód ei'!AW21</f>
        <v>0</v>
      </c>
      <c r="O24" s="24">
        <f>'[1]bevételi tábla 4.sz.eredeti ei'!BB21</f>
        <v>0</v>
      </c>
      <c r="P24" s="24">
        <f>'[1]bevételi tábla 4.sz.eredeti ei'!BC21</f>
        <v>0</v>
      </c>
      <c r="Q24" s="24">
        <f t="shared" si="8"/>
        <v>0</v>
      </c>
      <c r="R24" s="18"/>
      <c r="S24" s="25"/>
    </row>
    <row r="25" spans="1:19">
      <c r="A25" s="29"/>
      <c r="B25" s="29"/>
      <c r="C25" s="29"/>
      <c r="D25" s="20"/>
      <c r="E25" s="29"/>
      <c r="F25" s="29" t="s">
        <v>46</v>
      </c>
      <c r="G25" s="32" t="s">
        <v>52</v>
      </c>
      <c r="H25" s="32"/>
      <c r="I25" s="13" t="s">
        <v>49</v>
      </c>
      <c r="J25" s="24">
        <f>'[1]bevételi tábla 4.sz.eredeti ei'!AW22</f>
        <v>0</v>
      </c>
      <c r="K25" s="24">
        <f>'[1]bevételi tábla 4.sz.eredeti ei'!AX22</f>
        <v>0</v>
      </c>
      <c r="L25" s="24">
        <f>'[1]bevételi tábla 4.sz.eredeti ei'!AY22</f>
        <v>0</v>
      </c>
      <c r="M25" s="24">
        <f t="shared" si="7"/>
        <v>0</v>
      </c>
      <c r="N25" s="24">
        <f>'[1]bevételi tábla 4.sz.mód ei'!AW22</f>
        <v>0</v>
      </c>
      <c r="O25" s="24">
        <f>'[1]bevételi tábla 4.sz.eredeti ei'!BB22</f>
        <v>0</v>
      </c>
      <c r="P25" s="24">
        <f>'[1]bevételi tábla 4.sz.eredeti ei'!BC22</f>
        <v>0</v>
      </c>
      <c r="Q25" s="24">
        <f t="shared" si="8"/>
        <v>0</v>
      </c>
      <c r="R25" s="18"/>
      <c r="S25" s="25"/>
    </row>
    <row r="26" spans="1:19">
      <c r="A26" s="29"/>
      <c r="B26" s="29"/>
      <c r="C26" s="29"/>
      <c r="D26" s="20"/>
      <c r="E26" s="29"/>
      <c r="F26" s="29" t="s">
        <v>46</v>
      </c>
      <c r="G26" s="32" t="s">
        <v>53</v>
      </c>
      <c r="H26" s="32"/>
      <c r="I26" s="13" t="s">
        <v>49</v>
      </c>
      <c r="J26" s="24">
        <f>'[1]bevételi tábla 4.sz.eredeti ei'!AW23</f>
        <v>520000</v>
      </c>
      <c r="K26" s="24">
        <f>'[1]bevételi tábla 4.sz.eredeti ei'!AX23</f>
        <v>0</v>
      </c>
      <c r="L26" s="24">
        <f>'[1]bevételi tábla 4.sz.eredeti ei'!AY23</f>
        <v>0</v>
      </c>
      <c r="M26" s="24">
        <f t="shared" si="7"/>
        <v>520000</v>
      </c>
      <c r="N26" s="24">
        <f>'[1]bevételi tábla 4.sz.mód ei'!AW23</f>
        <v>520000</v>
      </c>
      <c r="O26" s="24">
        <f>'[1]bevételi tábla 4.sz.eredeti ei'!BB23</f>
        <v>0</v>
      </c>
      <c r="P26" s="24">
        <f>'[1]bevételi tábla 4.sz.eredeti ei'!BC23</f>
        <v>0</v>
      </c>
      <c r="Q26" s="24">
        <f t="shared" si="8"/>
        <v>520000</v>
      </c>
      <c r="R26" s="18"/>
      <c r="S26" s="25"/>
    </row>
    <row r="27" spans="1:19">
      <c r="A27" s="29"/>
      <c r="B27" s="29"/>
      <c r="C27" s="29"/>
      <c r="D27" s="20"/>
      <c r="E27" s="29"/>
      <c r="F27" s="29" t="s">
        <v>46</v>
      </c>
      <c r="G27" s="32" t="s">
        <v>54</v>
      </c>
      <c r="H27" s="32"/>
      <c r="I27" s="13" t="s">
        <v>49</v>
      </c>
      <c r="J27" s="24">
        <f>'[1]bevételi tábla 4.sz.eredeti ei'!AW24</f>
        <v>0</v>
      </c>
      <c r="K27" s="24">
        <f>'[1]bevételi tábla 4.sz.eredeti ei'!AX24</f>
        <v>0</v>
      </c>
      <c r="L27" s="24">
        <f>'[1]bevételi tábla 4.sz.eredeti ei'!AY24</f>
        <v>0</v>
      </c>
      <c r="M27" s="24">
        <f t="shared" si="7"/>
        <v>0</v>
      </c>
      <c r="N27" s="24">
        <f>'[1]bevételi tábla 4.sz.mód ei'!AW24</f>
        <v>0</v>
      </c>
      <c r="O27" s="24">
        <f>'[1]bevételi tábla 4.sz.eredeti ei'!BB24</f>
        <v>0</v>
      </c>
      <c r="P27" s="24">
        <f>'[1]bevételi tábla 4.sz.eredeti ei'!BC24</f>
        <v>0</v>
      </c>
      <c r="Q27" s="24">
        <f t="shared" si="8"/>
        <v>0</v>
      </c>
      <c r="R27" s="18"/>
      <c r="S27" s="25"/>
    </row>
    <row r="28" spans="1:19">
      <c r="A28" s="29"/>
      <c r="B28" s="20"/>
      <c r="C28" s="20"/>
      <c r="D28" s="21">
        <v>3</v>
      </c>
      <c r="E28" s="20" t="s">
        <v>55</v>
      </c>
      <c r="F28" s="21"/>
      <c r="G28" s="21"/>
      <c r="H28" s="21"/>
      <c r="I28" s="13" t="s">
        <v>56</v>
      </c>
      <c r="J28" s="24">
        <f>'[1]bevételi tábla 4.sz.eredeti ei'!AW25</f>
        <v>0</v>
      </c>
      <c r="K28" s="33">
        <f>K29+K32+K35</f>
        <v>0</v>
      </c>
      <c r="L28" s="33">
        <f>L29+L32+L35</f>
        <v>0</v>
      </c>
      <c r="M28" s="33">
        <f>M29+M32+M35</f>
        <v>20020000</v>
      </c>
      <c r="N28" s="24">
        <f>'[1]bevételi tábla 4.sz.mód ei'!AW25</f>
        <v>0</v>
      </c>
      <c r="O28" s="33">
        <f>O29+O32+O35</f>
        <v>0</v>
      </c>
      <c r="P28" s="33">
        <f>P29+P32+P35</f>
        <v>0</v>
      </c>
      <c r="Q28" s="33">
        <f>Q29+Q32+Q35</f>
        <v>20020000</v>
      </c>
      <c r="R28" s="18"/>
      <c r="S28" s="19"/>
    </row>
    <row r="29" spans="1:19">
      <c r="A29" s="29"/>
      <c r="B29" s="29"/>
      <c r="C29" s="29"/>
      <c r="D29" s="20"/>
      <c r="E29" s="21">
        <v>1</v>
      </c>
      <c r="F29" s="20" t="s">
        <v>57</v>
      </c>
      <c r="G29" s="21"/>
      <c r="H29" s="21"/>
      <c r="I29" s="13" t="s">
        <v>58</v>
      </c>
      <c r="J29" s="24">
        <f>'[1]bevételi tábla 4.sz.eredeti ei'!AW26</f>
        <v>0</v>
      </c>
      <c r="K29" s="30">
        <f>SUM(K30:K31)</f>
        <v>0</v>
      </c>
      <c r="L29" s="30">
        <f>SUM(L30:L31)</f>
        <v>0</v>
      </c>
      <c r="M29" s="30">
        <f>SUM(M30:M31)</f>
        <v>520000</v>
      </c>
      <c r="N29" s="24">
        <f>'[1]bevételi tábla 4.sz.mód ei'!AW26</f>
        <v>0</v>
      </c>
      <c r="O29" s="30">
        <f>SUM(O30:O31)</f>
        <v>0</v>
      </c>
      <c r="P29" s="30">
        <f>SUM(P30:P31)</f>
        <v>0</v>
      </c>
      <c r="Q29" s="30">
        <f>SUM(Q30:Q31)</f>
        <v>520000</v>
      </c>
      <c r="R29" s="18"/>
      <c r="S29" s="28"/>
    </row>
    <row r="30" spans="1:19">
      <c r="A30" s="29"/>
      <c r="B30" s="29"/>
      <c r="C30" s="29"/>
      <c r="D30" s="20"/>
      <c r="E30" s="29"/>
      <c r="F30" s="29" t="s">
        <v>46</v>
      </c>
      <c r="G30" s="32" t="s">
        <v>59</v>
      </c>
      <c r="H30" s="32"/>
      <c r="I30" s="13" t="s">
        <v>58</v>
      </c>
      <c r="J30" s="24">
        <f>'[1]bevételi tábla 4.sz.eredeti ei'!AW27</f>
        <v>0</v>
      </c>
      <c r="K30" s="24">
        <f>'[1]bevételi tábla 4.sz.eredeti ei'!AX27</f>
        <v>0</v>
      </c>
      <c r="L30" s="24">
        <f>'[1]bevételi tábla 4.sz.eredeti ei'!AY27</f>
        <v>0</v>
      </c>
      <c r="M30" s="24">
        <f>SUM(J30:L30)</f>
        <v>0</v>
      </c>
      <c r="N30" s="24">
        <f>'[1]bevételi tábla 4.sz.mód ei'!AW27</f>
        <v>0</v>
      </c>
      <c r="O30" s="24">
        <f>'[1]bevételi tábla 4.sz.eredeti ei'!BB27</f>
        <v>0</v>
      </c>
      <c r="P30" s="24">
        <f>'[1]bevételi tábla 4.sz.eredeti ei'!BC27</f>
        <v>0</v>
      </c>
      <c r="Q30" s="24">
        <f>SUM(N30:P30)</f>
        <v>0</v>
      </c>
      <c r="R30" s="18"/>
      <c r="S30" s="25"/>
    </row>
    <row r="31" spans="1:19">
      <c r="A31" s="29"/>
      <c r="B31" s="29"/>
      <c r="C31" s="29"/>
      <c r="D31" s="20"/>
      <c r="E31" s="29"/>
      <c r="F31" s="29" t="s">
        <v>46</v>
      </c>
      <c r="G31" s="32" t="s">
        <v>60</v>
      </c>
      <c r="H31" s="32"/>
      <c r="I31" s="13" t="s">
        <v>58</v>
      </c>
      <c r="J31" s="24">
        <f>'[1]bevételi tábla 4.sz.eredeti ei'!AW28</f>
        <v>520000</v>
      </c>
      <c r="K31" s="24">
        <f>'[1]bevételi tábla 4.sz.eredeti ei'!AX28</f>
        <v>0</v>
      </c>
      <c r="L31" s="24">
        <f>'[1]bevételi tábla 4.sz.eredeti ei'!AY28</f>
        <v>0</v>
      </c>
      <c r="M31" s="24">
        <f>SUM(J31:L31)</f>
        <v>520000</v>
      </c>
      <c r="N31" s="24">
        <f>'[1]bevételi tábla 4.sz.mód ei'!AW28</f>
        <v>520000</v>
      </c>
      <c r="O31" s="24">
        <f>'[1]bevételi tábla 4.sz.eredeti ei'!BB28</f>
        <v>0</v>
      </c>
      <c r="P31" s="24">
        <f>'[1]bevételi tábla 4.sz.eredeti ei'!BC28</f>
        <v>0</v>
      </c>
      <c r="Q31" s="24">
        <f>SUM(N31:P31)</f>
        <v>520000</v>
      </c>
      <c r="R31" s="18"/>
      <c r="S31" s="25"/>
    </row>
    <row r="32" spans="1:19">
      <c r="A32" s="29"/>
      <c r="B32" s="29"/>
      <c r="C32" s="29"/>
      <c r="D32" s="20"/>
      <c r="E32" s="21">
        <v>2</v>
      </c>
      <c r="F32" s="20" t="s">
        <v>61</v>
      </c>
      <c r="G32" s="21"/>
      <c r="H32" s="21"/>
      <c r="I32" s="13" t="s">
        <v>62</v>
      </c>
      <c r="J32" s="24">
        <f>'[1]bevételi tábla 4.sz.eredeti ei'!AW29</f>
        <v>9750000</v>
      </c>
      <c r="K32" s="30">
        <f>SUM(K33:K34)</f>
        <v>0</v>
      </c>
      <c r="L32" s="30">
        <f>SUM(L33:L34)</f>
        <v>0</v>
      </c>
      <c r="M32" s="30">
        <f>SUM(M33:M34)</f>
        <v>18500000</v>
      </c>
      <c r="N32" s="24">
        <f>'[1]bevételi tábla 4.sz.mód ei'!AW29</f>
        <v>9750000</v>
      </c>
      <c r="O32" s="30">
        <f>SUM(O33:O34)</f>
        <v>0</v>
      </c>
      <c r="P32" s="30">
        <f>SUM(P33:P34)</f>
        <v>0</v>
      </c>
      <c r="Q32" s="30">
        <f>SUM(Q33:Q34)</f>
        <v>18500000</v>
      </c>
      <c r="R32" s="18"/>
      <c r="S32" s="28"/>
    </row>
    <row r="33" spans="1:19">
      <c r="A33" s="20"/>
      <c r="B33" s="29"/>
      <c r="C33" s="29"/>
      <c r="D33" s="20"/>
      <c r="E33" s="20"/>
      <c r="F33" s="29" t="s">
        <v>46</v>
      </c>
      <c r="G33" s="32" t="s">
        <v>63</v>
      </c>
      <c r="H33" s="32"/>
      <c r="I33" s="13" t="s">
        <v>62</v>
      </c>
      <c r="J33" s="24">
        <f>'[1]bevételi tábla 4.sz.eredeti ei'!AW30</f>
        <v>9250000</v>
      </c>
      <c r="K33" s="24">
        <f>'[1]bevételi tábla 4.sz.eredeti ei'!AX30</f>
        <v>0</v>
      </c>
      <c r="L33" s="24">
        <f>'[1]bevételi tábla 4.sz.eredeti ei'!AY30</f>
        <v>0</v>
      </c>
      <c r="M33" s="24">
        <f>SUM(J33:L33)</f>
        <v>9250000</v>
      </c>
      <c r="N33" s="24">
        <f>'[1]bevételi tábla 4.sz.mód ei'!AW30</f>
        <v>9250000</v>
      </c>
      <c r="O33" s="24">
        <f>'[1]bevételi tábla 4.sz.eredeti ei'!BB30</f>
        <v>0</v>
      </c>
      <c r="P33" s="24">
        <f>'[1]bevételi tábla 4.sz.eredeti ei'!BC30</f>
        <v>0</v>
      </c>
      <c r="Q33" s="24">
        <f>SUM(N33:P33)</f>
        <v>9250000</v>
      </c>
      <c r="R33" s="18"/>
      <c r="S33" s="25"/>
    </row>
    <row r="34" spans="1:19">
      <c r="A34" s="29"/>
      <c r="B34" s="20"/>
      <c r="C34" s="20"/>
      <c r="D34" s="20"/>
      <c r="E34" s="29"/>
      <c r="F34" s="29" t="s">
        <v>46</v>
      </c>
      <c r="G34" s="32" t="s">
        <v>64</v>
      </c>
      <c r="H34" s="32"/>
      <c r="I34" s="13" t="s">
        <v>62</v>
      </c>
      <c r="J34" s="24">
        <f>'[1]bevételi tábla 4.sz.eredeti ei'!AW31</f>
        <v>9250000</v>
      </c>
      <c r="K34" s="24">
        <f>'[1]bevételi tábla 4.sz.eredeti ei'!AX31</f>
        <v>0</v>
      </c>
      <c r="L34" s="24">
        <f>'[1]bevételi tábla 4.sz.eredeti ei'!AY31</f>
        <v>0</v>
      </c>
      <c r="M34" s="24">
        <f>SUM(J34:L34)</f>
        <v>9250000</v>
      </c>
      <c r="N34" s="24">
        <f>'[1]bevételi tábla 4.sz.mód ei'!AW31</f>
        <v>9250000</v>
      </c>
      <c r="O34" s="24">
        <f>'[1]bevételi tábla 4.sz.eredeti ei'!BB31</f>
        <v>0</v>
      </c>
      <c r="P34" s="24">
        <f>'[1]bevételi tábla 4.sz.eredeti ei'!BC31</f>
        <v>0</v>
      </c>
      <c r="Q34" s="24">
        <f>SUM(N34:P34)</f>
        <v>9250000</v>
      </c>
      <c r="R34" s="18"/>
      <c r="S34" s="25"/>
    </row>
    <row r="35" spans="1:19">
      <c r="A35" s="29"/>
      <c r="B35" s="29"/>
      <c r="C35" s="29"/>
      <c r="D35" s="20"/>
      <c r="E35" s="21">
        <v>3</v>
      </c>
      <c r="F35" s="20" t="s">
        <v>65</v>
      </c>
      <c r="G35" s="21"/>
      <c r="H35" s="21"/>
      <c r="I35" s="13" t="s">
        <v>66</v>
      </c>
      <c r="J35" s="24">
        <f>'[1]bevételi tábla 4.sz.eredeti ei'!AW32</f>
        <v>0</v>
      </c>
      <c r="K35" s="30">
        <f>SUM(K36:K38)</f>
        <v>0</v>
      </c>
      <c r="L35" s="30">
        <f>SUM(L36:L38)</f>
        <v>0</v>
      </c>
      <c r="M35" s="30">
        <f>SUM(M36:M38)</f>
        <v>1000000</v>
      </c>
      <c r="N35" s="24">
        <f>'[1]bevételi tábla 4.sz.mód ei'!AW32</f>
        <v>0</v>
      </c>
      <c r="O35" s="30">
        <f>SUM(O36:O38)</f>
        <v>0</v>
      </c>
      <c r="P35" s="30">
        <f>SUM(P36:P38)</f>
        <v>0</v>
      </c>
      <c r="Q35" s="30">
        <f>SUM(Q36:Q38)</f>
        <v>1000000</v>
      </c>
      <c r="R35" s="18"/>
      <c r="S35" s="28"/>
    </row>
    <row r="36" spans="1:19">
      <c r="A36" s="29"/>
      <c r="B36" s="29"/>
      <c r="C36" s="29"/>
      <c r="D36" s="20"/>
      <c r="E36" s="29"/>
      <c r="F36" s="29" t="s">
        <v>46</v>
      </c>
      <c r="G36" s="32" t="s">
        <v>67</v>
      </c>
      <c r="H36" s="32"/>
      <c r="I36" s="13" t="s">
        <v>66</v>
      </c>
      <c r="J36" s="24">
        <f>'[1]bevételi tábla 4.sz.eredeti ei'!AW33</f>
        <v>500000</v>
      </c>
      <c r="K36" s="24">
        <f>'[1]bevételi tábla 4.sz.eredeti ei'!AX33</f>
        <v>0</v>
      </c>
      <c r="L36" s="24">
        <f>'[1]bevételi tábla 4.sz.eredeti ei'!AY33</f>
        <v>0</v>
      </c>
      <c r="M36" s="24">
        <f t="shared" ref="M36:M44" si="9">SUM(J36:L36)</f>
        <v>500000</v>
      </c>
      <c r="N36" s="24">
        <f>'[1]bevételi tábla 4.sz.mód ei'!AW33</f>
        <v>500000</v>
      </c>
      <c r="O36" s="24">
        <f>'[1]bevételi tábla 4.sz.eredeti ei'!BB33</f>
        <v>0</v>
      </c>
      <c r="P36" s="24">
        <f>'[1]bevételi tábla 4.sz.eredeti ei'!BC33</f>
        <v>0</v>
      </c>
      <c r="Q36" s="24">
        <f t="shared" ref="Q36:Q44" si="10">SUM(N36:P36)</f>
        <v>500000</v>
      </c>
      <c r="R36" s="18"/>
      <c r="S36" s="25"/>
    </row>
    <row r="37" spans="1:19">
      <c r="A37" s="29"/>
      <c r="B37" s="29"/>
      <c r="C37" s="29"/>
      <c r="D37" s="20"/>
      <c r="E37" s="29"/>
      <c r="F37" s="29" t="s">
        <v>46</v>
      </c>
      <c r="G37" s="32" t="s">
        <v>68</v>
      </c>
      <c r="H37" s="32"/>
      <c r="I37" s="13" t="s">
        <v>66</v>
      </c>
      <c r="J37" s="24">
        <f>'[1]bevételi tábla 4.sz.eredeti ei'!AW34</f>
        <v>0</v>
      </c>
      <c r="K37" s="24">
        <f>'[1]bevételi tábla 4.sz.eredeti ei'!AX34</f>
        <v>0</v>
      </c>
      <c r="L37" s="24">
        <f>'[1]bevételi tábla 4.sz.eredeti ei'!AY34</f>
        <v>0</v>
      </c>
      <c r="M37" s="24">
        <f t="shared" si="9"/>
        <v>0</v>
      </c>
      <c r="N37" s="24">
        <f>'[1]bevételi tábla 4.sz.mód ei'!AW34</f>
        <v>0</v>
      </c>
      <c r="O37" s="24">
        <f>'[1]bevételi tábla 4.sz.eredeti ei'!BB34</f>
        <v>0</v>
      </c>
      <c r="P37" s="24">
        <f>'[1]bevételi tábla 4.sz.eredeti ei'!BC34</f>
        <v>0</v>
      </c>
      <c r="Q37" s="24">
        <f t="shared" si="10"/>
        <v>0</v>
      </c>
      <c r="R37" s="18"/>
      <c r="S37" s="25"/>
    </row>
    <row r="38" spans="1:19">
      <c r="A38" s="29"/>
      <c r="B38" s="29"/>
      <c r="C38" s="29"/>
      <c r="D38" s="20"/>
      <c r="E38" s="29"/>
      <c r="F38" s="29" t="s">
        <v>46</v>
      </c>
      <c r="G38" s="32" t="s">
        <v>69</v>
      </c>
      <c r="H38" s="32"/>
      <c r="I38" s="13" t="s">
        <v>66</v>
      </c>
      <c r="J38" s="24">
        <f>'[1]bevételi tábla 4.sz.eredeti ei'!AW35</f>
        <v>500000</v>
      </c>
      <c r="K38" s="24">
        <f>'[1]bevételi tábla 4.sz.eredeti ei'!AX35</f>
        <v>0</v>
      </c>
      <c r="L38" s="24">
        <f>'[1]bevételi tábla 4.sz.eredeti ei'!AY35</f>
        <v>0</v>
      </c>
      <c r="M38" s="24">
        <f t="shared" si="9"/>
        <v>500000</v>
      </c>
      <c r="N38" s="24">
        <f>'[1]bevételi tábla 4.sz.mód ei'!AW35</f>
        <v>500000</v>
      </c>
      <c r="O38" s="24">
        <f>'[1]bevételi tábla 4.sz.eredeti ei'!BB35</f>
        <v>0</v>
      </c>
      <c r="P38" s="24">
        <f>'[1]bevételi tábla 4.sz.eredeti ei'!BC35</f>
        <v>0</v>
      </c>
      <c r="Q38" s="24">
        <f t="shared" si="10"/>
        <v>500000</v>
      </c>
      <c r="R38" s="18"/>
      <c r="S38" s="25"/>
    </row>
    <row r="39" spans="1:19">
      <c r="A39" s="29"/>
      <c r="B39" s="29"/>
      <c r="C39" s="20"/>
      <c r="D39" s="21">
        <v>4</v>
      </c>
      <c r="E39" s="20" t="s">
        <v>70</v>
      </c>
      <c r="F39" s="21"/>
      <c r="G39" s="21"/>
      <c r="H39" s="21"/>
      <c r="I39" s="13" t="s">
        <v>71</v>
      </c>
      <c r="J39" s="24">
        <f>'[1]bevételi tábla 4.sz.eredeti ei'!AW36</f>
        <v>0</v>
      </c>
      <c r="K39" s="24">
        <f>'[1]bevételi tábla 4.sz.eredeti ei'!AX36</f>
        <v>0</v>
      </c>
      <c r="L39" s="24">
        <f>'[1]bevételi tábla 4.sz.eredeti ei'!AY36</f>
        <v>0</v>
      </c>
      <c r="M39" s="24">
        <f t="shared" si="9"/>
        <v>0</v>
      </c>
      <c r="N39" s="24">
        <f>'[1]bevételi tábla 4.sz.mód ei'!AW36</f>
        <v>0</v>
      </c>
      <c r="O39" s="24">
        <f>'[1]bevételi tábla 4.sz.eredeti ei'!BB36</f>
        <v>0</v>
      </c>
      <c r="P39" s="24">
        <f>'[1]bevételi tábla 4.sz.eredeti ei'!BC36</f>
        <v>0</v>
      </c>
      <c r="Q39" s="24">
        <f t="shared" si="10"/>
        <v>0</v>
      </c>
      <c r="R39" s="18"/>
      <c r="S39" s="28"/>
    </row>
    <row r="40" spans="1:19">
      <c r="A40" s="20"/>
      <c r="B40" s="29"/>
      <c r="C40" s="29"/>
      <c r="D40" s="20"/>
      <c r="E40" s="20"/>
      <c r="F40" s="29" t="s">
        <v>46</v>
      </c>
      <c r="G40" s="31" t="s">
        <v>72</v>
      </c>
      <c r="H40" s="31"/>
      <c r="I40" s="13" t="s">
        <v>71</v>
      </c>
      <c r="J40" s="24">
        <f>'[1]bevételi tábla 4.sz.eredeti ei'!AW37</f>
        <v>0</v>
      </c>
      <c r="K40" s="24">
        <f>'[1]bevételi tábla 4.sz.eredeti ei'!AX37</f>
        <v>0</v>
      </c>
      <c r="L40" s="24">
        <f>'[1]bevételi tábla 4.sz.eredeti ei'!AY37</f>
        <v>0</v>
      </c>
      <c r="M40" s="24">
        <f t="shared" si="9"/>
        <v>0</v>
      </c>
      <c r="N40" s="24">
        <f>'[1]bevételi tábla 4.sz.mód ei'!AW37</f>
        <v>0</v>
      </c>
      <c r="O40" s="24">
        <f>'[1]bevételi tábla 4.sz.eredeti ei'!BB37</f>
        <v>0</v>
      </c>
      <c r="P40" s="24">
        <f>'[1]bevételi tábla 4.sz.eredeti ei'!BC37</f>
        <v>0</v>
      </c>
      <c r="Q40" s="24">
        <f t="shared" si="10"/>
        <v>0</v>
      </c>
      <c r="R40" s="18"/>
      <c r="S40" s="25"/>
    </row>
    <row r="41" spans="1:19">
      <c r="A41" s="29"/>
      <c r="B41" s="29"/>
      <c r="C41" s="29"/>
      <c r="D41" s="20"/>
      <c r="E41" s="29"/>
      <c r="F41" s="29" t="s">
        <v>46</v>
      </c>
      <c r="G41" s="31" t="s">
        <v>73</v>
      </c>
      <c r="H41" s="31"/>
      <c r="I41" s="13" t="s">
        <v>71</v>
      </c>
      <c r="J41" s="24">
        <f>'[1]bevételi tábla 4.sz.eredeti ei'!AW38</f>
        <v>0</v>
      </c>
      <c r="K41" s="24">
        <f>'[1]bevételi tábla 4.sz.eredeti ei'!AX38</f>
        <v>0</v>
      </c>
      <c r="L41" s="24">
        <f>'[1]bevételi tábla 4.sz.eredeti ei'!AY38</f>
        <v>0</v>
      </c>
      <c r="M41" s="24">
        <f t="shared" si="9"/>
        <v>0</v>
      </c>
      <c r="N41" s="24">
        <f>'[1]bevételi tábla 4.sz.mód ei'!AW38</f>
        <v>0</v>
      </c>
      <c r="O41" s="24">
        <f>'[1]bevételi tábla 4.sz.eredeti ei'!BB38</f>
        <v>0</v>
      </c>
      <c r="P41" s="24">
        <f>'[1]bevételi tábla 4.sz.eredeti ei'!BC38</f>
        <v>0</v>
      </c>
      <c r="Q41" s="24">
        <f t="shared" si="10"/>
        <v>0</v>
      </c>
      <c r="R41" s="18"/>
      <c r="S41" s="25"/>
    </row>
    <row r="42" spans="1:19">
      <c r="A42" s="29"/>
      <c r="B42" s="29"/>
      <c r="C42" s="29"/>
      <c r="D42" s="29"/>
      <c r="E42" s="29"/>
      <c r="F42" s="29" t="s">
        <v>46</v>
      </c>
      <c r="G42" s="31" t="s">
        <v>74</v>
      </c>
      <c r="H42" s="31"/>
      <c r="I42" s="13" t="s">
        <v>71</v>
      </c>
      <c r="J42" s="24">
        <f>'[1]bevételi tábla 4.sz.eredeti ei'!AW39</f>
        <v>0</v>
      </c>
      <c r="K42" s="24">
        <f>'[1]bevételi tábla 4.sz.eredeti ei'!AX39</f>
        <v>0</v>
      </c>
      <c r="L42" s="24">
        <f>'[1]bevételi tábla 4.sz.eredeti ei'!AY39</f>
        <v>0</v>
      </c>
      <c r="M42" s="24">
        <f t="shared" si="9"/>
        <v>0</v>
      </c>
      <c r="N42" s="24">
        <f>'[1]bevételi tábla 4.sz.mód ei'!AW39</f>
        <v>0</v>
      </c>
      <c r="O42" s="24">
        <f>'[1]bevételi tábla 4.sz.eredeti ei'!BB39</f>
        <v>0</v>
      </c>
      <c r="P42" s="24">
        <f>'[1]bevételi tábla 4.sz.eredeti ei'!BC39</f>
        <v>0</v>
      </c>
      <c r="Q42" s="24">
        <f t="shared" si="10"/>
        <v>0</v>
      </c>
      <c r="R42" s="18"/>
      <c r="S42" s="25"/>
    </row>
    <row r="43" spans="1:19">
      <c r="A43" s="29"/>
      <c r="B43" s="29"/>
      <c r="C43" s="29"/>
      <c r="D43" s="29"/>
      <c r="E43" s="29"/>
      <c r="F43" s="29" t="s">
        <v>46</v>
      </c>
      <c r="G43" s="32" t="s">
        <v>75</v>
      </c>
      <c r="H43" s="32"/>
      <c r="I43" s="13" t="s">
        <v>71</v>
      </c>
      <c r="J43" s="24">
        <f>'[1]bevételi tábla 4.sz.eredeti ei'!AW40</f>
        <v>150000</v>
      </c>
      <c r="K43" s="24">
        <f>'[1]bevételi tábla 4.sz.eredeti ei'!AX40</f>
        <v>0</v>
      </c>
      <c r="L43" s="24">
        <f>'[1]bevételi tábla 4.sz.eredeti ei'!AY40</f>
        <v>0</v>
      </c>
      <c r="M43" s="24">
        <f t="shared" si="9"/>
        <v>150000</v>
      </c>
      <c r="N43" s="24">
        <f>'[1]bevételi tábla 4.sz.mód ei'!AW40</f>
        <v>150000</v>
      </c>
      <c r="O43" s="24">
        <f>'[1]bevételi tábla 4.sz.eredeti ei'!BB40</f>
        <v>0</v>
      </c>
      <c r="P43" s="24">
        <f>'[1]bevételi tábla 4.sz.eredeti ei'!BC40</f>
        <v>0</v>
      </c>
      <c r="Q43" s="24">
        <f t="shared" si="10"/>
        <v>150000</v>
      </c>
      <c r="R43" s="18"/>
      <c r="S43" s="25"/>
    </row>
    <row r="44" spans="1:19">
      <c r="A44" s="29"/>
      <c r="B44" s="29"/>
      <c r="C44" s="29"/>
      <c r="D44" s="29"/>
      <c r="E44" s="29"/>
      <c r="F44" s="29" t="s">
        <v>46</v>
      </c>
      <c r="G44" s="32" t="s">
        <v>76</v>
      </c>
      <c r="H44" s="32"/>
      <c r="I44" s="13" t="s">
        <v>71</v>
      </c>
      <c r="J44" s="24">
        <f>'[1]bevételi tábla 4.sz.eredeti ei'!AW41</f>
        <v>0</v>
      </c>
      <c r="K44" s="24">
        <f>'[1]bevételi tábla 4.sz.eredeti ei'!AX41</f>
        <v>0</v>
      </c>
      <c r="L44" s="24">
        <f>'[1]bevételi tábla 4.sz.eredeti ei'!AY41</f>
        <v>0</v>
      </c>
      <c r="M44" s="24">
        <f t="shared" si="9"/>
        <v>0</v>
      </c>
      <c r="N44" s="24">
        <f>'[1]bevételi tábla 4.sz.mód ei'!AW41</f>
        <v>0</v>
      </c>
      <c r="O44" s="24">
        <f>'[1]bevételi tábla 4.sz.eredeti ei'!BB41</f>
        <v>0</v>
      </c>
      <c r="P44" s="24">
        <f>'[1]bevételi tábla 4.sz.eredeti ei'!BC41</f>
        <v>0</v>
      </c>
      <c r="Q44" s="24">
        <f t="shared" si="10"/>
        <v>0</v>
      </c>
      <c r="R44" s="18"/>
      <c r="S44" s="25"/>
    </row>
    <row r="45" spans="1:19">
      <c r="A45" s="29"/>
      <c r="B45" s="13"/>
      <c r="C45" s="14">
        <v>3</v>
      </c>
      <c r="D45" s="15" t="s">
        <v>77</v>
      </c>
      <c r="E45" s="14"/>
      <c r="F45" s="14"/>
      <c r="G45" s="14"/>
      <c r="H45" s="14"/>
      <c r="I45" s="34" t="s">
        <v>78</v>
      </c>
      <c r="J45" s="17">
        <f t="shared" ref="J45:Q45" si="11">J46+J47+J48+J49+J53+J54+J55+J56+J58+J60</f>
        <v>1419000</v>
      </c>
      <c r="K45" s="17">
        <f t="shared" si="11"/>
        <v>0</v>
      </c>
      <c r="L45" s="17">
        <f t="shared" si="11"/>
        <v>0</v>
      </c>
      <c r="M45" s="17">
        <f t="shared" si="11"/>
        <v>1419000</v>
      </c>
      <c r="N45" s="17">
        <f t="shared" si="11"/>
        <v>7949355</v>
      </c>
      <c r="O45" s="17">
        <f t="shared" si="11"/>
        <v>0</v>
      </c>
      <c r="P45" s="17">
        <f t="shared" si="11"/>
        <v>0</v>
      </c>
      <c r="Q45" s="17">
        <f t="shared" si="11"/>
        <v>7949355</v>
      </c>
      <c r="R45" s="18"/>
      <c r="S45" s="19"/>
    </row>
    <row r="46" spans="1:19">
      <c r="A46" s="29"/>
      <c r="B46" s="20"/>
      <c r="C46" s="20"/>
      <c r="D46" s="21">
        <v>1</v>
      </c>
      <c r="E46" s="20" t="s">
        <v>79</v>
      </c>
      <c r="F46" s="21"/>
      <c r="G46" s="21"/>
      <c r="H46" s="21"/>
      <c r="I46" s="20" t="s">
        <v>80</v>
      </c>
      <c r="J46" s="24">
        <f>'[1]bevételi tábla 4.sz.eredeti ei'!AW43</f>
        <v>0</v>
      </c>
      <c r="K46" s="24">
        <f>'[1]bevételi tábla 4.sz.eredeti ei'!AX43</f>
        <v>0</v>
      </c>
      <c r="L46" s="24">
        <f>'[1]bevételi tábla 4.sz.eredeti ei'!AY43</f>
        <v>0</v>
      </c>
      <c r="M46" s="24">
        <f t="shared" ref="M46:M60" si="12">SUM(J46:L46)</f>
        <v>0</v>
      </c>
      <c r="N46" s="24">
        <f>'[1]bevételi tábla 4.sz.mód ei'!AW43</f>
        <v>0</v>
      </c>
      <c r="O46" s="24">
        <f>'[1]bevételi tábla 4.sz.eredeti ei'!BB43</f>
        <v>0</v>
      </c>
      <c r="P46" s="24">
        <f>'[1]bevételi tábla 4.sz.eredeti ei'!BC43</f>
        <v>0</v>
      </c>
      <c r="Q46" s="24">
        <f t="shared" ref="Q46:Q60" si="13">SUM(N46:P46)</f>
        <v>0</v>
      </c>
      <c r="R46" s="18"/>
      <c r="S46" s="25"/>
    </row>
    <row r="47" spans="1:19">
      <c r="A47" s="29"/>
      <c r="B47" s="20"/>
      <c r="C47" s="20"/>
      <c r="D47" s="21">
        <v>2</v>
      </c>
      <c r="E47" s="20" t="s">
        <v>81</v>
      </c>
      <c r="F47" s="21"/>
      <c r="G47" s="21"/>
      <c r="H47" s="21"/>
      <c r="I47" s="23" t="s">
        <v>82</v>
      </c>
      <c r="J47" s="24">
        <f>'[1]bevételi tábla 4.sz.eredeti ei'!AW44</f>
        <v>0</v>
      </c>
      <c r="K47" s="24">
        <f>'[1]bevételi tábla 4.sz.eredeti ei'!AX44</f>
        <v>0</v>
      </c>
      <c r="L47" s="24">
        <f>'[1]bevételi tábla 4.sz.eredeti ei'!AY44</f>
        <v>0</v>
      </c>
      <c r="M47" s="24">
        <f t="shared" si="12"/>
        <v>0</v>
      </c>
      <c r="N47" s="24">
        <f>'[1]bevételi tábla 4.sz.mód ei'!AW44</f>
        <v>0</v>
      </c>
      <c r="O47" s="24">
        <f>'[1]bevételi tábla 4.sz.eredeti ei'!BB44</f>
        <v>0</v>
      </c>
      <c r="P47" s="24">
        <f>'[1]bevételi tábla 4.sz.eredeti ei'!BC44</f>
        <v>0</v>
      </c>
      <c r="Q47" s="24">
        <f t="shared" si="13"/>
        <v>0</v>
      </c>
      <c r="R47" s="18"/>
      <c r="S47" s="18"/>
    </row>
    <row r="48" spans="1:19">
      <c r="A48" s="29"/>
      <c r="B48" s="29"/>
      <c r="C48" s="20"/>
      <c r="D48" s="21">
        <v>3</v>
      </c>
      <c r="E48" s="20" t="s">
        <v>83</v>
      </c>
      <c r="F48" s="21"/>
      <c r="G48" s="21"/>
      <c r="H48" s="21"/>
      <c r="I48" s="23" t="s">
        <v>84</v>
      </c>
      <c r="J48" s="24">
        <f>'[1]bevételi tábla 4.sz.eredeti ei'!AW45</f>
        <v>0</v>
      </c>
      <c r="K48" s="24">
        <f>'[1]bevételi tábla 4.sz.eredeti ei'!AX45</f>
        <v>0</v>
      </c>
      <c r="L48" s="24">
        <f>'[1]bevételi tábla 4.sz.eredeti ei'!AY45</f>
        <v>0</v>
      </c>
      <c r="M48" s="24">
        <f t="shared" si="12"/>
        <v>0</v>
      </c>
      <c r="N48" s="24">
        <f>'[1]bevételi tábla 4.sz.mód ei'!AW45</f>
        <v>0</v>
      </c>
      <c r="O48" s="24">
        <f>'[1]bevételi tábla 4.sz.eredeti ei'!BB45</f>
        <v>0</v>
      </c>
      <c r="P48" s="24">
        <f>'[1]bevételi tábla 4.sz.eredeti ei'!BC45</f>
        <v>0</v>
      </c>
      <c r="Q48" s="24">
        <f t="shared" si="13"/>
        <v>0</v>
      </c>
      <c r="R48" s="18"/>
      <c r="S48" s="18"/>
    </row>
    <row r="49" spans="1:19">
      <c r="A49" s="29"/>
      <c r="B49" s="29"/>
      <c r="C49" s="20"/>
      <c r="D49" s="21">
        <v>4</v>
      </c>
      <c r="E49" s="13" t="s">
        <v>85</v>
      </c>
      <c r="F49" s="13"/>
      <c r="G49" s="13"/>
      <c r="H49" s="13"/>
      <c r="I49" s="13" t="s">
        <v>86</v>
      </c>
      <c r="J49" s="24">
        <f>'[1]bevételi tábla 4.sz.eredeti ei'!AW46</f>
        <v>933500</v>
      </c>
      <c r="K49" s="24">
        <f>'[1]bevételi tábla 4.sz.eredeti ei'!AX46</f>
        <v>0</v>
      </c>
      <c r="L49" s="24">
        <f>'[1]bevételi tábla 4.sz.eredeti ei'!AY46</f>
        <v>0</v>
      </c>
      <c r="M49" s="24">
        <f t="shared" si="12"/>
        <v>933500</v>
      </c>
      <c r="N49" s="24">
        <f>'[1]bevételi tábla 4.sz.mód ei'!AW46</f>
        <v>7463855</v>
      </c>
      <c r="O49" s="24">
        <f>'[1]bevételi tábla 4.sz.eredeti ei'!BB46</f>
        <v>0</v>
      </c>
      <c r="P49" s="24">
        <f>'[1]bevételi tábla 4.sz.eredeti ei'!BC46</f>
        <v>0</v>
      </c>
      <c r="Q49" s="24">
        <f t="shared" si="13"/>
        <v>7463855</v>
      </c>
      <c r="R49" s="18"/>
      <c r="S49" s="25"/>
    </row>
    <row r="50" spans="1:19">
      <c r="A50" s="29"/>
      <c r="B50" s="29"/>
      <c r="C50" s="20"/>
      <c r="D50" s="29"/>
      <c r="E50" s="29"/>
      <c r="F50" s="29" t="s">
        <v>46</v>
      </c>
      <c r="G50" s="32" t="s">
        <v>87</v>
      </c>
      <c r="H50" s="32"/>
      <c r="I50" s="13" t="s">
        <v>86</v>
      </c>
      <c r="J50" s="24">
        <f>'[1]bevételi tábla 4.sz.eredeti ei'!AW47</f>
        <v>380000</v>
      </c>
      <c r="K50" s="24">
        <f>'[1]bevételi tábla 4.sz.eredeti ei'!AX47</f>
        <v>0</v>
      </c>
      <c r="L50" s="24">
        <f>'[1]bevételi tábla 4.sz.eredeti ei'!AY47</f>
        <v>0</v>
      </c>
      <c r="M50" s="24">
        <f t="shared" si="12"/>
        <v>380000</v>
      </c>
      <c r="N50" s="24">
        <f>'[1]bevételi tábla 4.sz.mód ei'!AW47</f>
        <v>380000</v>
      </c>
      <c r="O50" s="24">
        <f>'[1]bevételi tábla 4.sz.eredeti ei'!BB47</f>
        <v>0</v>
      </c>
      <c r="P50" s="24">
        <f>'[1]bevételi tábla 4.sz.eredeti ei'!BC47</f>
        <v>0</v>
      </c>
      <c r="Q50" s="24">
        <f t="shared" si="13"/>
        <v>380000</v>
      </c>
      <c r="R50" s="18"/>
      <c r="S50" s="25"/>
    </row>
    <row r="51" spans="1:19">
      <c r="A51" s="12"/>
      <c r="B51" s="29"/>
      <c r="C51" s="20"/>
      <c r="D51" s="12"/>
      <c r="E51" s="12"/>
      <c r="F51" s="29" t="s">
        <v>46</v>
      </c>
      <c r="G51" s="32" t="s">
        <v>88</v>
      </c>
      <c r="H51" s="32"/>
      <c r="I51" s="13" t="s">
        <v>86</v>
      </c>
      <c r="J51" s="24">
        <f>'[1]bevételi tábla 4.sz.eredeti ei'!AW48</f>
        <v>40000</v>
      </c>
      <c r="K51" s="24">
        <f>'[1]bevételi tábla 4.sz.eredeti ei'!AX48</f>
        <v>0</v>
      </c>
      <c r="L51" s="24">
        <f>'[1]bevételi tábla 4.sz.eredeti ei'!AY48</f>
        <v>0</v>
      </c>
      <c r="M51" s="24">
        <f t="shared" si="12"/>
        <v>40000</v>
      </c>
      <c r="N51" s="24">
        <f>'[1]bevételi tábla 4.sz.mód ei'!AW48</f>
        <v>5631835</v>
      </c>
      <c r="O51" s="24">
        <f>'[1]bevételi tábla 4.sz.eredeti ei'!BB48</f>
        <v>0</v>
      </c>
      <c r="P51" s="24">
        <f>'[1]bevételi tábla 4.sz.eredeti ei'!BC48</f>
        <v>0</v>
      </c>
      <c r="Q51" s="24">
        <f t="shared" si="13"/>
        <v>5631835</v>
      </c>
      <c r="R51" s="18"/>
      <c r="S51" s="25"/>
    </row>
    <row r="52" spans="1:19">
      <c r="A52" s="20"/>
      <c r="B52" s="29"/>
      <c r="C52" s="20"/>
      <c r="D52" s="20"/>
      <c r="E52" s="20"/>
      <c r="F52" s="29" t="s">
        <v>46</v>
      </c>
      <c r="G52" s="32" t="s">
        <v>89</v>
      </c>
      <c r="H52" s="32"/>
      <c r="I52" s="13" t="s">
        <v>86</v>
      </c>
      <c r="J52" s="24">
        <f>'[1]bevételi tábla 4.sz.eredeti ei'!AW49</f>
        <v>270000</v>
      </c>
      <c r="K52" s="24">
        <f>'[1]bevételi tábla 4.sz.eredeti ei'!AX49</f>
        <v>0</v>
      </c>
      <c r="L52" s="24">
        <f>'[1]bevételi tábla 4.sz.eredeti ei'!AY49</f>
        <v>0</v>
      </c>
      <c r="M52" s="24">
        <f t="shared" si="12"/>
        <v>270000</v>
      </c>
      <c r="N52" s="24">
        <f>'[1]bevételi tábla 4.sz.mód ei'!AW49</f>
        <v>1208520</v>
      </c>
      <c r="O52" s="24">
        <f>'[1]bevételi tábla 4.sz.eredeti ei'!BB49</f>
        <v>0</v>
      </c>
      <c r="P52" s="24">
        <f>'[1]bevételi tábla 4.sz.eredeti ei'!BC49</f>
        <v>0</v>
      </c>
      <c r="Q52" s="24">
        <f t="shared" si="13"/>
        <v>1208520</v>
      </c>
      <c r="R52" s="18"/>
      <c r="S52" s="25"/>
    </row>
    <row r="53" spans="1:19">
      <c r="A53" s="20"/>
      <c r="B53" s="29"/>
      <c r="C53" s="20"/>
      <c r="D53" s="21">
        <v>5</v>
      </c>
      <c r="E53" s="13" t="s">
        <v>90</v>
      </c>
      <c r="F53" s="13"/>
      <c r="G53" s="13"/>
      <c r="H53" s="13"/>
      <c r="I53" s="13" t="s">
        <v>91</v>
      </c>
      <c r="J53" s="24">
        <f>'[1]bevételi tábla 4.sz.eredeti ei'!AW50</f>
        <v>242000</v>
      </c>
      <c r="K53" s="24">
        <f>'[1]bevételi tábla 4.sz.eredeti ei'!AX50</f>
        <v>0</v>
      </c>
      <c r="L53" s="24">
        <f>'[1]bevételi tábla 4.sz.eredeti ei'!AY50</f>
        <v>0</v>
      </c>
      <c r="M53" s="24">
        <f t="shared" si="12"/>
        <v>242000</v>
      </c>
      <c r="N53" s="24">
        <f>'[1]bevételi tábla 4.sz.mód ei'!AW50</f>
        <v>242000</v>
      </c>
      <c r="O53" s="24">
        <f>'[1]bevételi tábla 4.sz.eredeti ei'!BB50</f>
        <v>0</v>
      </c>
      <c r="P53" s="24">
        <f>'[1]bevételi tábla 4.sz.eredeti ei'!BC50</f>
        <v>0</v>
      </c>
      <c r="Q53" s="24">
        <f t="shared" si="13"/>
        <v>242000</v>
      </c>
      <c r="R53" s="18"/>
      <c r="S53" s="25"/>
    </row>
    <row r="54" spans="1:19">
      <c r="A54" s="29"/>
      <c r="B54" s="29"/>
      <c r="C54" s="20"/>
      <c r="D54" s="21">
        <v>6</v>
      </c>
      <c r="E54" s="20" t="s">
        <v>92</v>
      </c>
      <c r="F54" s="20"/>
      <c r="G54" s="23"/>
      <c r="H54" s="23"/>
      <c r="I54" s="23" t="s">
        <v>93</v>
      </c>
      <c r="J54" s="24">
        <f>'[1]bevételi tábla 4.sz.eredeti ei'!AW51</f>
        <v>242000</v>
      </c>
      <c r="K54" s="24">
        <f>'[1]bevételi tábla 4.sz.eredeti ei'!AX51</f>
        <v>0</v>
      </c>
      <c r="L54" s="24">
        <f>'[1]bevételi tábla 4.sz.eredeti ei'!AY51</f>
        <v>0</v>
      </c>
      <c r="M54" s="24">
        <f t="shared" si="12"/>
        <v>242000</v>
      </c>
      <c r="N54" s="24">
        <f>'[1]bevételi tábla 4.sz.mód ei'!AW51</f>
        <v>242000</v>
      </c>
      <c r="O54" s="24">
        <f>'[1]bevételi tábla 4.sz.eredeti ei'!BB51</f>
        <v>0</v>
      </c>
      <c r="P54" s="24">
        <f>'[1]bevételi tábla 4.sz.eredeti ei'!BC51</f>
        <v>0</v>
      </c>
      <c r="Q54" s="24">
        <f t="shared" si="13"/>
        <v>242000</v>
      </c>
      <c r="R54" s="18"/>
      <c r="S54" s="18"/>
    </row>
    <row r="55" spans="1:19">
      <c r="A55" s="29"/>
      <c r="B55" s="29"/>
      <c r="C55" s="20"/>
      <c r="D55" s="21">
        <v>7</v>
      </c>
      <c r="E55" s="20" t="s">
        <v>94</v>
      </c>
      <c r="F55" s="20"/>
      <c r="G55" s="20"/>
      <c r="H55" s="13"/>
      <c r="I55" s="13" t="s">
        <v>95</v>
      </c>
      <c r="J55" s="24">
        <f>'[1]bevételi tábla 4.sz.eredeti ei'!AW52</f>
        <v>0</v>
      </c>
      <c r="K55" s="24">
        <f>'[1]bevételi tábla 4.sz.eredeti ei'!AX52</f>
        <v>0</v>
      </c>
      <c r="L55" s="24">
        <f>'[1]bevételi tábla 4.sz.eredeti ei'!AY52</f>
        <v>0</v>
      </c>
      <c r="M55" s="24">
        <f t="shared" si="12"/>
        <v>0</v>
      </c>
      <c r="N55" s="24">
        <f>'[1]bevételi tábla 4.sz.mód ei'!AW52</f>
        <v>0</v>
      </c>
      <c r="O55" s="24">
        <f>'[1]bevételi tábla 4.sz.eredeti ei'!BB52</f>
        <v>0</v>
      </c>
      <c r="P55" s="24">
        <f>'[1]bevételi tábla 4.sz.eredeti ei'!BC52</f>
        <v>0</v>
      </c>
      <c r="Q55" s="24">
        <f t="shared" si="13"/>
        <v>0</v>
      </c>
      <c r="R55" s="18"/>
      <c r="S55" s="25"/>
    </row>
    <row r="56" spans="1:19">
      <c r="A56" s="29"/>
      <c r="B56" s="20"/>
      <c r="C56" s="20"/>
      <c r="D56" s="21">
        <v>8</v>
      </c>
      <c r="E56" s="13" t="s">
        <v>96</v>
      </c>
      <c r="F56" s="13"/>
      <c r="G56" s="13"/>
      <c r="H56" s="13"/>
      <c r="I56" s="13" t="s">
        <v>97</v>
      </c>
      <c r="J56" s="24">
        <f>'[1]bevételi tábla 4.sz.eredeti ei'!AW53</f>
        <v>0</v>
      </c>
      <c r="K56" s="24">
        <f>'[1]bevételi tábla 4.sz.eredeti ei'!AX53</f>
        <v>0</v>
      </c>
      <c r="L56" s="24">
        <f>'[1]bevételi tábla 4.sz.eredeti ei'!AY53</f>
        <v>0</v>
      </c>
      <c r="M56" s="24">
        <f t="shared" si="12"/>
        <v>0</v>
      </c>
      <c r="N56" s="24">
        <f>'[1]bevételi tábla 4.sz.mód ei'!AW53</f>
        <v>0</v>
      </c>
      <c r="O56" s="24">
        <f>'[1]bevételi tábla 4.sz.eredeti ei'!BB53</f>
        <v>0</v>
      </c>
      <c r="P56" s="24">
        <f>'[1]bevételi tábla 4.sz.eredeti ei'!BC53</f>
        <v>0</v>
      </c>
      <c r="Q56" s="24">
        <f t="shared" si="13"/>
        <v>0</v>
      </c>
      <c r="R56" s="18"/>
      <c r="S56" s="25"/>
    </row>
    <row r="57" spans="1:19">
      <c r="A57" s="29"/>
      <c r="B57" s="20"/>
      <c r="C57" s="29"/>
      <c r="D57" s="29"/>
      <c r="E57" s="29"/>
      <c r="F57" s="29" t="s">
        <v>46</v>
      </c>
      <c r="G57" s="32" t="s">
        <v>98</v>
      </c>
      <c r="H57" s="29"/>
      <c r="I57" s="13" t="s">
        <v>97</v>
      </c>
      <c r="J57" s="24">
        <f>'[1]bevételi tábla 4.sz.eredeti ei'!AW54</f>
        <v>0</v>
      </c>
      <c r="K57" s="24">
        <f>'[1]bevételi tábla 4.sz.eredeti ei'!AX54</f>
        <v>0</v>
      </c>
      <c r="L57" s="24">
        <f>'[1]bevételi tábla 4.sz.eredeti ei'!AY54</f>
        <v>0</v>
      </c>
      <c r="M57" s="24">
        <f t="shared" si="12"/>
        <v>0</v>
      </c>
      <c r="N57" s="24">
        <f>'[1]bevételi tábla 4.sz.mód ei'!AW54</f>
        <v>0</v>
      </c>
      <c r="O57" s="24">
        <f>'[1]bevételi tábla 4.sz.eredeti ei'!BB54</f>
        <v>0</v>
      </c>
      <c r="P57" s="24">
        <f>'[1]bevételi tábla 4.sz.eredeti ei'!BC54</f>
        <v>0</v>
      </c>
      <c r="Q57" s="24">
        <f t="shared" si="13"/>
        <v>0</v>
      </c>
      <c r="R57" s="18"/>
      <c r="S57" s="25"/>
    </row>
    <row r="58" spans="1:19">
      <c r="A58" s="29"/>
      <c r="B58" s="20"/>
      <c r="C58" s="20"/>
      <c r="D58" s="21">
        <v>9</v>
      </c>
      <c r="E58" s="20" t="s">
        <v>99</v>
      </c>
      <c r="F58" s="20"/>
      <c r="G58" s="23"/>
      <c r="H58" s="23"/>
      <c r="I58" s="23" t="s">
        <v>100</v>
      </c>
      <c r="J58" s="24">
        <f>'[1]bevételi tábla 4.sz.eredeti ei'!AW55</f>
        <v>0</v>
      </c>
      <c r="K58" s="24">
        <f>'[1]bevételi tábla 4.sz.eredeti ei'!AX55</f>
        <v>0</v>
      </c>
      <c r="L58" s="24">
        <f>'[1]bevételi tábla 4.sz.eredeti ei'!AY55</f>
        <v>0</v>
      </c>
      <c r="M58" s="24">
        <f t="shared" si="12"/>
        <v>0</v>
      </c>
      <c r="N58" s="24">
        <f>'[1]bevételi tábla 4.sz.mód ei'!AW55</f>
        <v>0</v>
      </c>
      <c r="O58" s="24">
        <f>'[1]bevételi tábla 4.sz.eredeti ei'!BB55</f>
        <v>0</v>
      </c>
      <c r="P58" s="24">
        <f>'[1]bevételi tábla 4.sz.eredeti ei'!BC55</f>
        <v>0</v>
      </c>
      <c r="Q58" s="24">
        <f t="shared" si="13"/>
        <v>0</v>
      </c>
      <c r="R58" s="18"/>
      <c r="S58" s="18"/>
    </row>
    <row r="59" spans="1:19">
      <c r="A59" s="29"/>
      <c r="B59" s="29"/>
      <c r="C59" s="29"/>
      <c r="D59" s="21"/>
      <c r="E59" s="29"/>
      <c r="F59" s="29" t="s">
        <v>46</v>
      </c>
      <c r="G59" s="32" t="s">
        <v>101</v>
      </c>
      <c r="H59" s="29"/>
      <c r="I59" s="23" t="s">
        <v>100</v>
      </c>
      <c r="J59" s="24">
        <f>'[1]bevételi tábla 4.sz.eredeti ei'!AW56</f>
        <v>0</v>
      </c>
      <c r="K59" s="24">
        <f>'[1]bevételi tábla 4.sz.eredeti ei'!AX56</f>
        <v>0</v>
      </c>
      <c r="L59" s="24">
        <f>'[1]bevételi tábla 4.sz.eredeti ei'!AY56</f>
        <v>0</v>
      </c>
      <c r="M59" s="24">
        <f t="shared" si="12"/>
        <v>0</v>
      </c>
      <c r="N59" s="24">
        <f>'[1]bevételi tábla 4.sz.mód ei'!AW56</f>
        <v>0</v>
      </c>
      <c r="O59" s="24">
        <f>'[1]bevételi tábla 4.sz.eredeti ei'!BB56</f>
        <v>0</v>
      </c>
      <c r="P59" s="24">
        <f>'[1]bevételi tábla 4.sz.eredeti ei'!BC56</f>
        <v>0</v>
      </c>
      <c r="Q59" s="24">
        <f t="shared" si="13"/>
        <v>0</v>
      </c>
      <c r="R59" s="18"/>
      <c r="S59" s="18"/>
    </row>
    <row r="60" spans="1:19">
      <c r="A60" s="29"/>
      <c r="B60" s="29"/>
      <c r="C60" s="20"/>
      <c r="D60" s="21">
        <v>10</v>
      </c>
      <c r="E60" s="20" t="s">
        <v>102</v>
      </c>
      <c r="F60" s="20"/>
      <c r="G60" s="23"/>
      <c r="H60" s="23"/>
      <c r="I60" s="23" t="s">
        <v>103</v>
      </c>
      <c r="J60" s="24">
        <f>'[1]bevételi tábla 4.sz.eredeti ei'!AW57</f>
        <v>1500</v>
      </c>
      <c r="K60" s="24">
        <f>'[1]bevételi tábla 4.sz.eredeti ei'!AX57</f>
        <v>0</v>
      </c>
      <c r="L60" s="24">
        <f>'[1]bevételi tábla 4.sz.eredeti ei'!AY57</f>
        <v>0</v>
      </c>
      <c r="M60" s="24">
        <f t="shared" si="12"/>
        <v>1500</v>
      </c>
      <c r="N60" s="24">
        <f>'[1]bevételi tábla 4.sz.mód ei'!AW57</f>
        <v>1500</v>
      </c>
      <c r="O60" s="24">
        <f>'[1]bevételi tábla 4.sz.eredeti ei'!BB57</f>
        <v>0</v>
      </c>
      <c r="P60" s="24">
        <f>'[1]bevételi tábla 4.sz.eredeti ei'!BC57</f>
        <v>0</v>
      </c>
      <c r="Q60" s="24">
        <f t="shared" si="13"/>
        <v>1500</v>
      </c>
      <c r="R60" s="18"/>
      <c r="S60" s="18"/>
    </row>
    <row r="61" spans="1:19">
      <c r="A61" s="29"/>
      <c r="B61" s="29"/>
      <c r="C61" s="20"/>
      <c r="D61" s="21"/>
      <c r="E61" s="32"/>
      <c r="F61" s="20"/>
      <c r="G61" s="23"/>
      <c r="H61" s="23"/>
      <c r="I61" s="23"/>
      <c r="J61" s="24"/>
      <c r="K61" s="24"/>
      <c r="L61" s="24"/>
      <c r="M61" s="24"/>
      <c r="N61" s="24"/>
      <c r="O61" s="24"/>
      <c r="P61" s="24"/>
      <c r="Q61" s="24"/>
      <c r="R61" s="18"/>
      <c r="S61" s="18"/>
    </row>
    <row r="62" spans="1:19">
      <c r="A62" s="29"/>
      <c r="B62" s="13"/>
      <c r="C62" s="14">
        <v>4</v>
      </c>
      <c r="D62" s="15" t="s">
        <v>104</v>
      </c>
      <c r="E62" s="15"/>
      <c r="F62" s="15"/>
      <c r="G62" s="15"/>
      <c r="H62" s="15"/>
      <c r="I62" s="16" t="s">
        <v>105</v>
      </c>
      <c r="J62" s="17">
        <f t="shared" ref="J62:Q62" si="14">SUM(J63:J65)</f>
        <v>0</v>
      </c>
      <c r="K62" s="17">
        <f t="shared" si="14"/>
        <v>0</v>
      </c>
      <c r="L62" s="17">
        <f t="shared" si="14"/>
        <v>0</v>
      </c>
      <c r="M62" s="17">
        <f t="shared" si="14"/>
        <v>0</v>
      </c>
      <c r="N62" s="17">
        <f t="shared" si="14"/>
        <v>0</v>
      </c>
      <c r="O62" s="17">
        <f t="shared" si="14"/>
        <v>0</v>
      </c>
      <c r="P62" s="17">
        <f t="shared" si="14"/>
        <v>0</v>
      </c>
      <c r="Q62" s="17">
        <f t="shared" si="14"/>
        <v>0</v>
      </c>
      <c r="R62" s="18"/>
      <c r="S62" s="19"/>
    </row>
    <row r="63" spans="1:19">
      <c r="A63" s="29"/>
      <c r="B63" s="29"/>
      <c r="C63" s="20"/>
      <c r="D63" s="21">
        <v>1</v>
      </c>
      <c r="E63" s="13" t="s">
        <v>106</v>
      </c>
      <c r="F63" s="23"/>
      <c r="G63" s="23"/>
      <c r="H63" s="23"/>
      <c r="I63" s="23" t="s">
        <v>107</v>
      </c>
      <c r="J63" s="24">
        <f>'[1]bevételi tábla 4.sz.eredeti ei'!AW60</f>
        <v>0</v>
      </c>
      <c r="K63" s="24">
        <f>'[1]bevételi tábla 4.sz.eredeti ei'!AX60</f>
        <v>0</v>
      </c>
      <c r="L63" s="24">
        <f>'[1]bevételi tábla 4.sz.eredeti ei'!AY60</f>
        <v>0</v>
      </c>
      <c r="M63" s="24">
        <f>SUM(J63:L63)</f>
        <v>0</v>
      </c>
      <c r="N63" s="24">
        <f>'[1]bevételi tábla 4.sz.mód ei'!AW60</f>
        <v>0</v>
      </c>
      <c r="O63" s="24">
        <f>'[1]bevételi tábla 4.sz.eredeti ei'!BB60</f>
        <v>0</v>
      </c>
      <c r="P63" s="24">
        <f>'[1]bevételi tábla 4.sz.eredeti ei'!BC60</f>
        <v>0</v>
      </c>
      <c r="Q63" s="24">
        <f>SUM(N63:P63)</f>
        <v>0</v>
      </c>
      <c r="R63" s="18"/>
      <c r="S63" s="18"/>
    </row>
    <row r="64" spans="1:19">
      <c r="A64" s="29"/>
      <c r="B64" s="29"/>
      <c r="C64" s="20"/>
      <c r="D64" s="21">
        <v>2</v>
      </c>
      <c r="E64" s="13" t="s">
        <v>108</v>
      </c>
      <c r="F64" s="23"/>
      <c r="G64" s="23"/>
      <c r="H64" s="23"/>
      <c r="I64" s="23" t="s">
        <v>109</v>
      </c>
      <c r="J64" s="24">
        <f>'[1]bevételi tábla 4.sz.eredeti ei'!AW61</f>
        <v>0</v>
      </c>
      <c r="K64" s="24">
        <f>'[1]bevételi tábla 4.sz.eredeti ei'!AX61</f>
        <v>0</v>
      </c>
      <c r="L64" s="24">
        <f>'[1]bevételi tábla 4.sz.eredeti ei'!AY61</f>
        <v>0</v>
      </c>
      <c r="M64" s="24">
        <f>SUM(J64:L64)</f>
        <v>0</v>
      </c>
      <c r="N64" s="24">
        <f>'[1]bevételi tábla 4.sz.mód ei'!AW61</f>
        <v>0</v>
      </c>
      <c r="O64" s="24">
        <f>'[1]bevételi tábla 4.sz.eredeti ei'!BB61</f>
        <v>0</v>
      </c>
      <c r="P64" s="24">
        <f>'[1]bevételi tábla 4.sz.eredeti ei'!BC61</f>
        <v>0</v>
      </c>
      <c r="Q64" s="24">
        <f>SUM(N64:P64)</f>
        <v>0</v>
      </c>
      <c r="R64" s="18"/>
      <c r="S64" s="18"/>
    </row>
    <row r="65" spans="1:19">
      <c r="A65" s="29"/>
      <c r="B65" s="29"/>
      <c r="C65" s="20"/>
      <c r="D65" s="21">
        <v>3</v>
      </c>
      <c r="E65" s="13" t="s">
        <v>110</v>
      </c>
      <c r="F65" s="23"/>
      <c r="G65" s="23"/>
      <c r="H65" s="23"/>
      <c r="I65" s="23" t="s">
        <v>111</v>
      </c>
      <c r="J65" s="24">
        <f>'[1]bevételi tábla 4.sz.eredeti ei'!AW62</f>
        <v>0</v>
      </c>
      <c r="K65" s="24">
        <f>'[1]bevételi tábla 4.sz.eredeti ei'!AX62</f>
        <v>0</v>
      </c>
      <c r="L65" s="24">
        <f>'[1]bevételi tábla 4.sz.eredeti ei'!AY62</f>
        <v>0</v>
      </c>
      <c r="M65" s="24">
        <f>SUM(J65:L65)</f>
        <v>0</v>
      </c>
      <c r="N65" s="24">
        <f>'[1]bevételi tábla 4.sz.mód ei'!AW62</f>
        <v>0</v>
      </c>
      <c r="O65" s="24">
        <f>'[1]bevételi tábla 4.sz.eredeti ei'!BB62</f>
        <v>0</v>
      </c>
      <c r="P65" s="24">
        <f>'[1]bevételi tábla 4.sz.eredeti ei'!BC62</f>
        <v>0</v>
      </c>
      <c r="Q65" s="24">
        <f>SUM(N65:P65)</f>
        <v>0</v>
      </c>
      <c r="R65" s="18"/>
      <c r="S65" s="18"/>
    </row>
    <row r="66" spans="1:19">
      <c r="A66" s="29"/>
      <c r="B66" s="8">
        <v>2</v>
      </c>
      <c r="C66" s="9" t="s">
        <v>112</v>
      </c>
      <c r="D66" s="9"/>
      <c r="E66" s="9"/>
      <c r="F66" s="9"/>
      <c r="G66" s="9"/>
      <c r="H66" s="9"/>
      <c r="I66" s="9"/>
      <c r="J66" s="35">
        <f t="shared" ref="J66:Q66" si="15">J67+J73+J83</f>
        <v>0</v>
      </c>
      <c r="K66" s="35">
        <f t="shared" si="15"/>
        <v>0</v>
      </c>
      <c r="L66" s="35">
        <f t="shared" si="15"/>
        <v>0</v>
      </c>
      <c r="M66" s="35">
        <f t="shared" si="15"/>
        <v>0</v>
      </c>
      <c r="N66" s="35">
        <f t="shared" si="15"/>
        <v>38523000</v>
      </c>
      <c r="O66" s="35">
        <f t="shared" si="15"/>
        <v>0</v>
      </c>
      <c r="P66" s="35">
        <f t="shared" si="15"/>
        <v>0</v>
      </c>
      <c r="Q66" s="35">
        <f t="shared" si="15"/>
        <v>38523000</v>
      </c>
      <c r="R66" s="18"/>
      <c r="S66" s="28"/>
    </row>
    <row r="67" spans="1:19">
      <c r="A67" s="29"/>
      <c r="B67" s="13"/>
      <c r="C67" s="14">
        <v>1</v>
      </c>
      <c r="D67" s="15" t="s">
        <v>113</v>
      </c>
      <c r="E67" s="15"/>
      <c r="F67" s="15"/>
      <c r="G67" s="15"/>
      <c r="H67" s="15"/>
      <c r="I67" s="16" t="s">
        <v>114</v>
      </c>
      <c r="J67" s="17">
        <f t="shared" ref="J67:Q67" si="16">SUM(J68:J72)</f>
        <v>0</v>
      </c>
      <c r="K67" s="17">
        <f t="shared" si="16"/>
        <v>0</v>
      </c>
      <c r="L67" s="17">
        <f t="shared" si="16"/>
        <v>0</v>
      </c>
      <c r="M67" s="17">
        <f t="shared" si="16"/>
        <v>0</v>
      </c>
      <c r="N67" s="17">
        <f t="shared" si="16"/>
        <v>38523000</v>
      </c>
      <c r="O67" s="17">
        <f t="shared" si="16"/>
        <v>0</v>
      </c>
      <c r="P67" s="17">
        <f t="shared" si="16"/>
        <v>0</v>
      </c>
      <c r="Q67" s="17">
        <f t="shared" si="16"/>
        <v>38523000</v>
      </c>
      <c r="R67" s="18"/>
      <c r="S67" s="19"/>
    </row>
    <row r="68" spans="1:19">
      <c r="A68" s="29"/>
      <c r="B68" s="20"/>
      <c r="C68" s="20"/>
      <c r="D68" s="21">
        <v>1</v>
      </c>
      <c r="E68" s="20" t="s">
        <v>115</v>
      </c>
      <c r="F68" s="20"/>
      <c r="G68" s="20"/>
      <c r="H68" s="20"/>
      <c r="I68" s="13" t="s">
        <v>116</v>
      </c>
      <c r="J68" s="24">
        <f>'[1]bevételi tábla 4.sz.eredeti ei'!AW65</f>
        <v>0</v>
      </c>
      <c r="K68" s="24">
        <f>'[1]bevételi tábla 4.sz.eredeti ei'!AX65</f>
        <v>0</v>
      </c>
      <c r="L68" s="24">
        <f>'[1]bevételi tábla 4.sz.eredeti ei'!AY65</f>
        <v>0</v>
      </c>
      <c r="M68" s="24">
        <f>SUM(J68:L68)</f>
        <v>0</v>
      </c>
      <c r="N68" s="24">
        <f>'[1]bevételi tábla 4.sz.mód ei'!AW65</f>
        <v>0</v>
      </c>
      <c r="O68" s="24">
        <f>'[1]bevételi tábla 4.sz.eredeti ei'!BB65</f>
        <v>0</v>
      </c>
      <c r="P68" s="24">
        <f>'[1]bevételi tábla 4.sz.eredeti ei'!BC65</f>
        <v>0</v>
      </c>
      <c r="Q68" s="24">
        <f>SUM(N68:P68)</f>
        <v>0</v>
      </c>
      <c r="R68" s="18"/>
      <c r="S68" s="25"/>
    </row>
    <row r="69" spans="1:19">
      <c r="A69" s="20"/>
      <c r="B69" s="20"/>
      <c r="C69" s="20"/>
      <c r="D69" s="21">
        <v>2</v>
      </c>
      <c r="E69" s="20" t="s">
        <v>117</v>
      </c>
      <c r="F69" s="23"/>
      <c r="G69" s="23"/>
      <c r="H69" s="23"/>
      <c r="I69" s="23" t="s">
        <v>118</v>
      </c>
      <c r="J69" s="24">
        <f>'[1]bevételi tábla 4.sz.eredeti ei'!AW66</f>
        <v>0</v>
      </c>
      <c r="K69" s="24">
        <f>'[1]bevételi tábla 4.sz.eredeti ei'!AX66</f>
        <v>0</v>
      </c>
      <c r="L69" s="24">
        <f>'[1]bevételi tábla 4.sz.eredeti ei'!AY66</f>
        <v>0</v>
      </c>
      <c r="M69" s="24">
        <f>SUM(J69:L69)</f>
        <v>0</v>
      </c>
      <c r="N69" s="24">
        <f>'[1]bevételi tábla 4.sz.mód ei'!AW66</f>
        <v>0</v>
      </c>
      <c r="O69" s="24">
        <f>'[1]bevételi tábla 4.sz.eredeti ei'!BB66</f>
        <v>0</v>
      </c>
      <c r="P69" s="24">
        <f>'[1]bevételi tábla 4.sz.eredeti ei'!BC66</f>
        <v>0</v>
      </c>
      <c r="Q69" s="24">
        <f>SUM(N69:P69)</f>
        <v>0</v>
      </c>
      <c r="R69" s="18"/>
      <c r="S69" s="18"/>
    </row>
    <row r="70" spans="1:19">
      <c r="A70" s="29"/>
      <c r="B70" s="20"/>
      <c r="C70" s="20"/>
      <c r="D70" s="21">
        <v>3</v>
      </c>
      <c r="E70" s="20" t="s">
        <v>119</v>
      </c>
      <c r="F70" s="23"/>
      <c r="G70" s="23"/>
      <c r="H70" s="23"/>
      <c r="I70" s="23" t="s">
        <v>120</v>
      </c>
      <c r="J70" s="24">
        <f>'[1]bevételi tábla 4.sz.eredeti ei'!AW67</f>
        <v>0</v>
      </c>
      <c r="K70" s="24">
        <f>'[1]bevételi tábla 4.sz.eredeti ei'!AX67</f>
        <v>0</v>
      </c>
      <c r="L70" s="24">
        <f>'[1]bevételi tábla 4.sz.eredeti ei'!AY67</f>
        <v>0</v>
      </c>
      <c r="M70" s="24">
        <f>SUM(J70:L70)</f>
        <v>0</v>
      </c>
      <c r="N70" s="24">
        <f>'[1]bevételi tábla 4.sz.mód ei'!AW67</f>
        <v>12841000</v>
      </c>
      <c r="O70" s="24">
        <f>'[1]bevételi tábla 4.sz.eredeti ei'!BB67</f>
        <v>0</v>
      </c>
      <c r="P70" s="24">
        <f>'[1]bevételi tábla 4.sz.eredeti ei'!BC67</f>
        <v>0</v>
      </c>
      <c r="Q70" s="24">
        <f>SUM(N70:P70)</f>
        <v>12841000</v>
      </c>
      <c r="R70" s="18"/>
      <c r="S70" s="18"/>
    </row>
    <row r="71" spans="1:19">
      <c r="A71" s="29"/>
      <c r="B71" s="29"/>
      <c r="C71" s="20"/>
      <c r="D71" s="21">
        <v>4</v>
      </c>
      <c r="E71" s="20" t="s">
        <v>121</v>
      </c>
      <c r="F71" s="23"/>
      <c r="G71" s="23"/>
      <c r="H71" s="23"/>
      <c r="I71" s="23" t="s">
        <v>122</v>
      </c>
      <c r="J71" s="24">
        <f>'[1]bevételi tábla 4.sz.eredeti ei'!AW68</f>
        <v>0</v>
      </c>
      <c r="K71" s="24">
        <f>'[1]bevételi tábla 4.sz.eredeti ei'!AX68</f>
        <v>0</v>
      </c>
      <c r="L71" s="24">
        <f>'[1]bevételi tábla 4.sz.eredeti ei'!AY68</f>
        <v>0</v>
      </c>
      <c r="M71" s="24">
        <f>SUM(J71:L71)</f>
        <v>0</v>
      </c>
      <c r="N71" s="24">
        <f>'[1]bevételi tábla 4.sz.mód ei'!AW68</f>
        <v>12841000</v>
      </c>
      <c r="O71" s="24">
        <f>'[1]bevételi tábla 4.sz.eredeti ei'!BB68</f>
        <v>0</v>
      </c>
      <c r="P71" s="24">
        <f>'[1]bevételi tábla 4.sz.eredeti ei'!BC68</f>
        <v>0</v>
      </c>
      <c r="Q71" s="24">
        <f>SUM(N71:P71)</f>
        <v>12841000</v>
      </c>
      <c r="R71" s="18"/>
      <c r="S71" s="18"/>
    </row>
    <row r="72" spans="1:19">
      <c r="A72" s="29"/>
      <c r="B72" s="29"/>
      <c r="C72" s="20"/>
      <c r="D72" s="21">
        <v>5</v>
      </c>
      <c r="E72" s="20" t="s">
        <v>123</v>
      </c>
      <c r="F72" s="23"/>
      <c r="G72" s="23"/>
      <c r="H72" s="23"/>
      <c r="I72" s="23" t="s">
        <v>124</v>
      </c>
      <c r="J72" s="24">
        <f>'[1]bevételi tábla 4.sz.eredeti ei'!AW69</f>
        <v>0</v>
      </c>
      <c r="K72" s="24">
        <f>'[1]bevételi tábla 4.sz.eredeti ei'!AX69</f>
        <v>0</v>
      </c>
      <c r="L72" s="24">
        <f>'[1]bevételi tábla 4.sz.eredeti ei'!AY69</f>
        <v>0</v>
      </c>
      <c r="M72" s="24">
        <f>SUM(J72:L72)</f>
        <v>0</v>
      </c>
      <c r="N72" s="24">
        <f>'[1]bevételi tábla 4.sz.mód ei'!AW69</f>
        <v>12841000</v>
      </c>
      <c r="O72" s="24">
        <f>'[1]bevételi tábla 4.sz.eredeti ei'!BB69</f>
        <v>0</v>
      </c>
      <c r="P72" s="24">
        <f>'[1]bevételi tábla 4.sz.eredeti ei'!BC69</f>
        <v>0</v>
      </c>
      <c r="Q72" s="24">
        <f>SUM(N72:P72)</f>
        <v>12841000</v>
      </c>
      <c r="R72" s="18"/>
      <c r="S72" s="18"/>
    </row>
    <row r="73" spans="1:19">
      <c r="A73" s="29"/>
      <c r="B73" s="13"/>
      <c r="C73" s="14">
        <v>2</v>
      </c>
      <c r="D73" s="15" t="s">
        <v>125</v>
      </c>
      <c r="E73" s="15"/>
      <c r="F73" s="15"/>
      <c r="G73" s="15"/>
      <c r="H73" s="15"/>
      <c r="I73" s="16" t="s">
        <v>126</v>
      </c>
      <c r="J73" s="17">
        <f t="shared" ref="J73:Q73" si="17">SUM(J74:J77)</f>
        <v>0</v>
      </c>
      <c r="K73" s="17">
        <f t="shared" si="17"/>
        <v>0</v>
      </c>
      <c r="L73" s="17">
        <f t="shared" si="17"/>
        <v>0</v>
      </c>
      <c r="M73" s="17">
        <f t="shared" si="17"/>
        <v>0</v>
      </c>
      <c r="N73" s="17">
        <f t="shared" si="17"/>
        <v>0</v>
      </c>
      <c r="O73" s="17">
        <f t="shared" si="17"/>
        <v>0</v>
      </c>
      <c r="P73" s="17">
        <f t="shared" si="17"/>
        <v>0</v>
      </c>
      <c r="Q73" s="17">
        <f t="shared" si="17"/>
        <v>0</v>
      </c>
      <c r="R73" s="18"/>
      <c r="S73" s="19"/>
    </row>
    <row r="74" spans="1:19">
      <c r="A74" s="29"/>
      <c r="B74" s="29"/>
      <c r="C74" s="20"/>
      <c r="D74" s="21">
        <v>1</v>
      </c>
      <c r="E74" s="20" t="s">
        <v>127</v>
      </c>
      <c r="F74" s="20"/>
      <c r="G74" s="20"/>
      <c r="H74" s="20"/>
      <c r="I74" s="13" t="s">
        <v>128</v>
      </c>
      <c r="J74" s="24">
        <f>'[1]bevételi tábla 4.sz.eredeti ei'!AW71</f>
        <v>0</v>
      </c>
      <c r="K74" s="24">
        <f>'[1]bevételi tábla 4.sz.eredeti ei'!AX71</f>
        <v>0</v>
      </c>
      <c r="L74" s="24">
        <f>'[1]bevételi tábla 4.sz.eredeti ei'!AY71</f>
        <v>0</v>
      </c>
      <c r="M74" s="24">
        <f>SUM(J74:L74)</f>
        <v>0</v>
      </c>
      <c r="N74" s="24">
        <f>'[1]bevételi tábla 4.sz.mód ei'!AW71</f>
        <v>0</v>
      </c>
      <c r="O74" s="24">
        <f>'[1]bevételi tábla 4.sz.eredeti ei'!BB71</f>
        <v>0</v>
      </c>
      <c r="P74" s="24">
        <f>'[1]bevételi tábla 4.sz.eredeti ei'!BC71</f>
        <v>0</v>
      </c>
      <c r="Q74" s="24">
        <f>SUM(N74:P74)</f>
        <v>0</v>
      </c>
      <c r="R74" s="18"/>
      <c r="S74" s="25"/>
    </row>
    <row r="75" spans="1:19">
      <c r="A75" s="29"/>
      <c r="B75" s="29"/>
      <c r="C75" s="20"/>
      <c r="D75" s="21">
        <v>2</v>
      </c>
      <c r="E75" s="20" t="s">
        <v>129</v>
      </c>
      <c r="F75" s="20"/>
      <c r="G75" s="20"/>
      <c r="H75" s="20"/>
      <c r="I75" s="13" t="s">
        <v>130</v>
      </c>
      <c r="J75" s="24">
        <f>'[1]bevételi tábla 4.sz.eredeti ei'!AW72</f>
        <v>0</v>
      </c>
      <c r="K75" s="24">
        <f>'[1]bevételi tábla 4.sz.eredeti ei'!AX72</f>
        <v>0</v>
      </c>
      <c r="L75" s="24">
        <f>'[1]bevételi tábla 4.sz.eredeti ei'!AY72</f>
        <v>0</v>
      </c>
      <c r="M75" s="24">
        <f>SUM(J75:L75)</f>
        <v>0</v>
      </c>
      <c r="N75" s="24">
        <f>'[1]bevételi tábla 4.sz.mód ei'!AW72</f>
        <v>0</v>
      </c>
      <c r="O75" s="24">
        <f>'[1]bevételi tábla 4.sz.eredeti ei'!BB72</f>
        <v>0</v>
      </c>
      <c r="P75" s="24">
        <f>'[1]bevételi tábla 4.sz.eredeti ei'!BC72</f>
        <v>0</v>
      </c>
      <c r="Q75" s="24">
        <f>SUM(N75:P75)</f>
        <v>0</v>
      </c>
      <c r="R75" s="18"/>
      <c r="S75" s="25"/>
    </row>
    <row r="76" spans="1:19">
      <c r="A76" s="29"/>
      <c r="B76" s="29"/>
      <c r="C76" s="20"/>
      <c r="D76" s="21">
        <v>3</v>
      </c>
      <c r="E76" s="20" t="s">
        <v>131</v>
      </c>
      <c r="F76" s="20"/>
      <c r="G76" s="20"/>
      <c r="H76" s="20"/>
      <c r="I76" s="13" t="s">
        <v>132</v>
      </c>
      <c r="J76" s="24">
        <f>'[1]bevételi tábla 4.sz.eredeti ei'!AW73</f>
        <v>0</v>
      </c>
      <c r="K76" s="24">
        <f>'[1]bevételi tábla 4.sz.eredeti ei'!AX73</f>
        <v>0</v>
      </c>
      <c r="L76" s="24">
        <f>'[1]bevételi tábla 4.sz.eredeti ei'!AY73</f>
        <v>0</v>
      </c>
      <c r="M76" s="24">
        <f>SUM(J76:L76)</f>
        <v>0</v>
      </c>
      <c r="N76" s="24">
        <f>'[1]bevételi tábla 4.sz.mód ei'!AW73</f>
        <v>0</v>
      </c>
      <c r="O76" s="24">
        <f>'[1]bevételi tábla 4.sz.eredeti ei'!BB73</f>
        <v>0</v>
      </c>
      <c r="P76" s="24">
        <f>'[1]bevételi tábla 4.sz.eredeti ei'!BC73</f>
        <v>0</v>
      </c>
      <c r="Q76" s="24">
        <f>SUM(N76:P76)</f>
        <v>0</v>
      </c>
      <c r="R76" s="18"/>
      <c r="S76" s="25"/>
    </row>
    <row r="77" spans="1:19">
      <c r="A77" s="29"/>
      <c r="B77" s="29"/>
      <c r="C77" s="20"/>
      <c r="D77" s="21">
        <v>4</v>
      </c>
      <c r="E77" s="20" t="s">
        <v>133</v>
      </c>
      <c r="F77" s="20"/>
      <c r="G77" s="20"/>
      <c r="H77" s="20"/>
      <c r="I77" s="13" t="s">
        <v>134</v>
      </c>
      <c r="J77" s="24">
        <f>'[1]bevételi tábla 4.sz.eredeti ei'!AW74</f>
        <v>0</v>
      </c>
      <c r="K77" s="24">
        <f>'[1]bevételi tábla 4.sz.eredeti ei'!AX74</f>
        <v>0</v>
      </c>
      <c r="L77" s="24">
        <f>'[1]bevételi tábla 4.sz.eredeti ei'!AY74</f>
        <v>0</v>
      </c>
      <c r="M77" s="24">
        <f>SUM(J77:L77)</f>
        <v>0</v>
      </c>
      <c r="N77" s="24">
        <f>'[1]bevételi tábla 4.sz.mód ei'!AW74</f>
        <v>0</v>
      </c>
      <c r="O77" s="24">
        <f>'[1]bevételi tábla 4.sz.eredeti ei'!BB74</f>
        <v>0</v>
      </c>
      <c r="P77" s="24">
        <f>'[1]bevételi tábla 4.sz.eredeti ei'!BC74</f>
        <v>0</v>
      </c>
      <c r="Q77" s="24">
        <f>SUM(N77:P77)</f>
        <v>0</v>
      </c>
      <c r="R77" s="18"/>
      <c r="S77" s="25"/>
    </row>
    <row r="78" spans="1:19">
      <c r="A78" s="29"/>
      <c r="B78" s="29"/>
      <c r="C78" s="29"/>
      <c r="D78" s="21" t="s">
        <v>46</v>
      </c>
      <c r="E78" s="31" t="s">
        <v>135</v>
      </c>
      <c r="F78" s="31"/>
      <c r="G78" s="31"/>
      <c r="H78" s="31"/>
      <c r="I78" s="32" t="s">
        <v>134</v>
      </c>
      <c r="J78" s="36"/>
      <c r="K78" s="36"/>
      <c r="L78" s="36"/>
      <c r="M78" s="36"/>
      <c r="N78" s="36"/>
      <c r="O78" s="36"/>
      <c r="P78" s="36"/>
      <c r="Q78" s="36"/>
      <c r="R78" s="18"/>
      <c r="S78" s="37"/>
    </row>
    <row r="79" spans="1:19">
      <c r="A79" s="29"/>
      <c r="B79" s="29"/>
      <c r="C79" s="20"/>
      <c r="D79" s="21">
        <v>5</v>
      </c>
      <c r="E79" s="20" t="s">
        <v>136</v>
      </c>
      <c r="F79" s="20"/>
      <c r="G79" s="20"/>
      <c r="H79" s="20"/>
      <c r="I79" s="13" t="s">
        <v>137</v>
      </c>
      <c r="J79" s="38"/>
      <c r="K79" s="38"/>
      <c r="L79" s="38"/>
      <c r="M79" s="38"/>
      <c r="N79" s="38"/>
      <c r="O79" s="38"/>
      <c r="P79" s="38"/>
      <c r="Q79" s="38"/>
      <c r="R79" s="18"/>
      <c r="S79" s="25"/>
    </row>
    <row r="80" spans="1:19">
      <c r="A80" s="29"/>
      <c r="B80" s="29"/>
      <c r="C80" s="20"/>
      <c r="D80" s="29"/>
      <c r="E80" s="29"/>
      <c r="F80" s="29"/>
      <c r="G80" s="29"/>
      <c r="H80" s="29"/>
      <c r="I80" s="29"/>
      <c r="J80" s="36"/>
      <c r="K80" s="36"/>
      <c r="L80" s="36"/>
      <c r="M80" s="36"/>
      <c r="N80" s="36"/>
      <c r="O80" s="36"/>
      <c r="P80" s="36"/>
      <c r="Q80" s="36"/>
      <c r="R80" s="18"/>
      <c r="S80" s="37"/>
    </row>
    <row r="81" spans="1:19">
      <c r="A81" s="29"/>
      <c r="B81" s="29"/>
      <c r="C81" s="20"/>
      <c r="D81" s="29"/>
      <c r="E81" s="31"/>
      <c r="F81" s="31"/>
      <c r="G81" s="31"/>
      <c r="H81" s="31"/>
      <c r="I81" s="32"/>
      <c r="J81" s="36"/>
      <c r="K81" s="36"/>
      <c r="L81" s="36"/>
      <c r="M81" s="36"/>
      <c r="N81" s="36"/>
      <c r="O81" s="36"/>
      <c r="P81" s="36"/>
      <c r="Q81" s="36"/>
      <c r="R81" s="18"/>
      <c r="S81" s="37"/>
    </row>
    <row r="82" spans="1:19">
      <c r="A82" s="29"/>
      <c r="B82" s="29"/>
      <c r="C82" s="29"/>
      <c r="D82" s="29"/>
      <c r="E82" s="29"/>
      <c r="F82" s="29"/>
      <c r="G82" s="29"/>
      <c r="H82" s="29"/>
      <c r="I82" s="29"/>
      <c r="J82" s="36"/>
      <c r="K82" s="36"/>
      <c r="L82" s="36"/>
      <c r="M82" s="36"/>
      <c r="N82" s="36"/>
      <c r="O82" s="36"/>
      <c r="P82" s="36"/>
      <c r="Q82" s="36"/>
      <c r="R82" s="18"/>
      <c r="S82" s="37"/>
    </row>
    <row r="83" spans="1:19">
      <c r="A83" s="29"/>
      <c r="B83" s="13"/>
      <c r="C83" s="14">
        <v>3</v>
      </c>
      <c r="D83" s="15" t="s">
        <v>138</v>
      </c>
      <c r="E83" s="15"/>
      <c r="F83" s="15"/>
      <c r="G83" s="15"/>
      <c r="H83" s="15"/>
      <c r="I83" s="16" t="s">
        <v>139</v>
      </c>
      <c r="J83" s="27">
        <f t="shared" ref="J83:Q83" si="18">SUM(J84:J86)</f>
        <v>0</v>
      </c>
      <c r="K83" s="27">
        <f t="shared" si="18"/>
        <v>0</v>
      </c>
      <c r="L83" s="27">
        <f t="shared" si="18"/>
        <v>0</v>
      </c>
      <c r="M83" s="27">
        <f t="shared" si="18"/>
        <v>0</v>
      </c>
      <c r="N83" s="27">
        <f t="shared" si="18"/>
        <v>0</v>
      </c>
      <c r="O83" s="27">
        <f t="shared" si="18"/>
        <v>0</v>
      </c>
      <c r="P83" s="27">
        <f t="shared" si="18"/>
        <v>0</v>
      </c>
      <c r="Q83" s="27">
        <f t="shared" si="18"/>
        <v>0</v>
      </c>
      <c r="R83" s="18"/>
      <c r="S83" s="28"/>
    </row>
    <row r="84" spans="1:19">
      <c r="A84" s="29"/>
      <c r="B84" s="29"/>
      <c r="C84" s="20"/>
      <c r="D84" s="21">
        <v>1</v>
      </c>
      <c r="E84" s="13" t="s">
        <v>140</v>
      </c>
      <c r="F84" s="23"/>
      <c r="G84" s="23"/>
      <c r="H84" s="23"/>
      <c r="I84" s="23" t="s">
        <v>141</v>
      </c>
      <c r="J84" s="24">
        <f>'[1]bevételi tábla 4.sz.eredeti ei'!AW81</f>
        <v>0</v>
      </c>
      <c r="K84" s="24">
        <f>'[1]bevételi tábla 4.sz.eredeti ei'!AX81</f>
        <v>0</v>
      </c>
      <c r="L84" s="24">
        <f>'[1]bevételi tábla 4.sz.eredeti ei'!AY81</f>
        <v>0</v>
      </c>
      <c r="M84" s="24">
        <f>SUM(J84:L84)</f>
        <v>0</v>
      </c>
      <c r="N84" s="24">
        <f>'[1]bevételi tábla 4.sz.mód ei'!AW81</f>
        <v>0</v>
      </c>
      <c r="O84" s="24">
        <f>'[1]bevételi tábla 4.sz.eredeti ei'!BB81</f>
        <v>0</v>
      </c>
      <c r="P84" s="24">
        <f>'[1]bevételi tábla 4.sz.eredeti ei'!BC81</f>
        <v>0</v>
      </c>
      <c r="Q84" s="24">
        <f>SUM(N84:P84)</f>
        <v>0</v>
      </c>
      <c r="R84" s="18"/>
      <c r="S84" s="18"/>
    </row>
    <row r="85" spans="1:19">
      <c r="A85" s="29"/>
      <c r="B85" s="29"/>
      <c r="C85" s="20"/>
      <c r="D85" s="21">
        <v>2</v>
      </c>
      <c r="E85" s="13" t="s">
        <v>142</v>
      </c>
      <c r="F85" s="23"/>
      <c r="G85" s="23"/>
      <c r="H85" s="23"/>
      <c r="I85" s="23" t="s">
        <v>143</v>
      </c>
      <c r="J85" s="24">
        <f>'[1]bevételi tábla 4.sz.eredeti ei'!AW82</f>
        <v>0</v>
      </c>
      <c r="K85" s="24">
        <f>'[1]bevételi tábla 4.sz.eredeti ei'!AX82</f>
        <v>0</v>
      </c>
      <c r="L85" s="24">
        <f>'[1]bevételi tábla 4.sz.eredeti ei'!AY82</f>
        <v>0</v>
      </c>
      <c r="M85" s="24">
        <f>SUM(J85:L85)</f>
        <v>0</v>
      </c>
      <c r="N85" s="24">
        <f>'[1]bevételi tábla 4.sz.mód ei'!AW82</f>
        <v>0</v>
      </c>
      <c r="O85" s="24">
        <f>'[1]bevételi tábla 4.sz.eredeti ei'!BB82</f>
        <v>0</v>
      </c>
      <c r="P85" s="24">
        <f>'[1]bevételi tábla 4.sz.eredeti ei'!BC82</f>
        <v>0</v>
      </c>
      <c r="Q85" s="24">
        <f>SUM(N85:P85)</f>
        <v>0</v>
      </c>
      <c r="R85" s="18"/>
      <c r="S85" s="18"/>
    </row>
    <row r="86" spans="1:19">
      <c r="A86" s="29"/>
      <c r="B86" s="29"/>
      <c r="C86" s="20"/>
      <c r="D86" s="21">
        <v>3</v>
      </c>
      <c r="E86" s="13" t="s">
        <v>144</v>
      </c>
      <c r="F86" s="23"/>
      <c r="G86" s="23"/>
      <c r="H86" s="23"/>
      <c r="I86" s="23" t="s">
        <v>145</v>
      </c>
      <c r="J86" s="24">
        <f>'[1]bevételi tábla 4.sz.eredeti ei'!AW83</f>
        <v>0</v>
      </c>
      <c r="K86" s="24">
        <f>'[1]bevételi tábla 4.sz.eredeti ei'!AX83</f>
        <v>0</v>
      </c>
      <c r="L86" s="24">
        <f>'[1]bevételi tábla 4.sz.eredeti ei'!AY83</f>
        <v>0</v>
      </c>
      <c r="M86" s="24">
        <f>SUM(J86:L86)</f>
        <v>0</v>
      </c>
      <c r="N86" s="24">
        <f>'[1]bevételi tábla 4.sz.mód ei'!AW83</f>
        <v>0</v>
      </c>
      <c r="O86" s="24">
        <f>'[1]bevételi tábla 4.sz.eredeti ei'!BB83</f>
        <v>0</v>
      </c>
      <c r="P86" s="24">
        <f>'[1]bevételi tábla 4.sz.eredeti ei'!BC83</f>
        <v>0</v>
      </c>
      <c r="Q86" s="24">
        <f>SUM(N86:P86)</f>
        <v>0</v>
      </c>
      <c r="R86" s="18"/>
      <c r="S86" s="18"/>
    </row>
    <row r="87" spans="1:19">
      <c r="A87" s="39" t="s">
        <v>146</v>
      </c>
      <c r="B87" s="39"/>
      <c r="C87" s="39"/>
      <c r="D87" s="39"/>
      <c r="E87" s="39"/>
      <c r="F87" s="39"/>
      <c r="G87" s="39"/>
      <c r="H87" s="39"/>
      <c r="I87" s="40"/>
      <c r="J87" s="41">
        <f t="shared" ref="J87:Q87" si="19">J4+J66</f>
        <v>191521040</v>
      </c>
      <c r="K87" s="41">
        <f t="shared" si="19"/>
        <v>0</v>
      </c>
      <c r="L87" s="41">
        <f t="shared" si="19"/>
        <v>0</v>
      </c>
      <c r="M87" s="41">
        <f t="shared" si="19"/>
        <v>236305040</v>
      </c>
      <c r="N87" s="41">
        <f t="shared" si="19"/>
        <v>270297860</v>
      </c>
      <c r="O87" s="41">
        <f t="shared" si="19"/>
        <v>0</v>
      </c>
      <c r="P87" s="41">
        <f t="shared" si="19"/>
        <v>821900.91012100002</v>
      </c>
      <c r="Q87" s="41">
        <f t="shared" si="19"/>
        <v>315670801.91012096</v>
      </c>
      <c r="R87" s="18"/>
      <c r="S87" s="19"/>
    </row>
    <row r="88" spans="1:19">
      <c r="A88" s="42" t="s">
        <v>147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4"/>
      <c r="R88" s="18"/>
      <c r="S88" s="45"/>
    </row>
    <row r="89" spans="1:19">
      <c r="A89" s="29"/>
      <c r="B89" s="8">
        <v>3</v>
      </c>
      <c r="C89" s="46" t="s">
        <v>148</v>
      </c>
      <c r="D89" s="46"/>
      <c r="E89" s="46"/>
      <c r="F89" s="46"/>
      <c r="G89" s="46"/>
      <c r="H89" s="46"/>
      <c r="I89" s="47" t="s">
        <v>149</v>
      </c>
      <c r="J89" s="48">
        <f t="shared" ref="J89:Q89" si="20">J90</f>
        <v>84418381</v>
      </c>
      <c r="K89" s="48">
        <f t="shared" si="20"/>
        <v>0</v>
      </c>
      <c r="L89" s="48">
        <f t="shared" si="20"/>
        <v>0</v>
      </c>
      <c r="M89" s="48">
        <f t="shared" si="20"/>
        <v>55802238</v>
      </c>
      <c r="N89" s="48">
        <f t="shared" si="20"/>
        <v>109905185</v>
      </c>
      <c r="O89" s="48">
        <f t="shared" si="20"/>
        <v>0</v>
      </c>
      <c r="P89" s="48">
        <f t="shared" si="20"/>
        <v>0</v>
      </c>
      <c r="Q89" s="48">
        <f t="shared" si="20"/>
        <v>54103191</v>
      </c>
      <c r="R89" s="18"/>
      <c r="S89" s="19"/>
    </row>
    <row r="90" spans="1:19">
      <c r="A90" s="29"/>
      <c r="B90" s="29"/>
      <c r="C90" s="14">
        <v>1</v>
      </c>
      <c r="D90" s="49" t="s">
        <v>150</v>
      </c>
      <c r="E90" s="49"/>
      <c r="F90" s="49"/>
      <c r="G90" s="49"/>
      <c r="H90" s="49"/>
      <c r="I90" s="16" t="s">
        <v>151</v>
      </c>
      <c r="J90" s="17">
        <f t="shared" ref="J90:Q90" si="21">J91+J95+J96+J99+J100</f>
        <v>84418381</v>
      </c>
      <c r="K90" s="17">
        <f t="shared" si="21"/>
        <v>0</v>
      </c>
      <c r="L90" s="17">
        <f t="shared" si="21"/>
        <v>0</v>
      </c>
      <c r="M90" s="17">
        <f t="shared" si="21"/>
        <v>55802238</v>
      </c>
      <c r="N90" s="17">
        <f t="shared" si="21"/>
        <v>109905185</v>
      </c>
      <c r="O90" s="17">
        <f t="shared" si="21"/>
        <v>0</v>
      </c>
      <c r="P90" s="17">
        <f t="shared" si="21"/>
        <v>0</v>
      </c>
      <c r="Q90" s="17">
        <f t="shared" si="21"/>
        <v>54103191</v>
      </c>
      <c r="R90" s="18"/>
      <c r="S90" s="19"/>
    </row>
    <row r="91" spans="1:19">
      <c r="A91" s="29"/>
      <c r="B91" s="29"/>
      <c r="C91" s="50"/>
      <c r="D91" s="21">
        <v>1</v>
      </c>
      <c r="E91" s="20" t="s">
        <v>152</v>
      </c>
      <c r="F91" s="20"/>
      <c r="G91" s="20"/>
      <c r="H91" s="20"/>
      <c r="I91" s="20" t="s">
        <v>153</v>
      </c>
      <c r="J91" s="24">
        <f>'[1]bevételi tábla 4.sz.eredeti ei'!AW88</f>
        <v>65817635</v>
      </c>
      <c r="K91" s="51">
        <f>SUM(K92:K94)</f>
        <v>0</v>
      </c>
      <c r="L91" s="51">
        <f>SUM(L92:L94)</f>
        <v>0</v>
      </c>
      <c r="M91" s="51">
        <f>SUM(M92:M94)</f>
        <v>37201492</v>
      </c>
      <c r="N91" s="24">
        <f>'[1]bevételi tábla 4.sz.mód ei'!AW88</f>
        <v>91870788</v>
      </c>
      <c r="O91" s="51">
        <f>SUM(O92:O94)</f>
        <v>0</v>
      </c>
      <c r="P91" s="51">
        <f>SUM(P92:P94)</f>
        <v>0</v>
      </c>
      <c r="Q91" s="51">
        <f>SUM(Q92:Q94)</f>
        <v>36068794</v>
      </c>
      <c r="R91" s="18"/>
      <c r="S91" s="28"/>
    </row>
    <row r="92" spans="1:19">
      <c r="A92" s="29"/>
      <c r="B92" s="29"/>
      <c r="C92" s="50"/>
      <c r="D92" s="12"/>
      <c r="E92" s="21">
        <v>1</v>
      </c>
      <c r="F92" s="52" t="s">
        <v>154</v>
      </c>
      <c r="G92" s="52"/>
      <c r="H92" s="52"/>
      <c r="I92" s="13" t="s">
        <v>155</v>
      </c>
      <c r="J92" s="24">
        <f>'[1]bevételi tábla 4.sz.eredeti ei'!AW89</f>
        <v>0</v>
      </c>
      <c r="K92" s="24">
        <f>'[1]bevételi tábla 4.sz.eredeti ei'!AX89</f>
        <v>0</v>
      </c>
      <c r="L92" s="24">
        <f>'[1]bevételi tábla 4.sz.eredeti ei'!AY89</f>
        <v>0</v>
      </c>
      <c r="M92" s="24">
        <f>SUM(J92:L92)</f>
        <v>0</v>
      </c>
      <c r="N92" s="24">
        <f>'[1]bevételi tábla 4.sz.mód ei'!AW89</f>
        <v>0</v>
      </c>
      <c r="O92" s="24">
        <f>'[1]bevételi tábla 4.sz.eredeti ei'!BB89</f>
        <v>0</v>
      </c>
      <c r="P92" s="24">
        <f>'[1]bevételi tábla 4.sz.eredeti ei'!BC89</f>
        <v>0</v>
      </c>
      <c r="Q92" s="24">
        <f>SUM(N92:P92)</f>
        <v>0</v>
      </c>
      <c r="R92" s="18"/>
      <c r="S92" s="25"/>
    </row>
    <row r="93" spans="1:19">
      <c r="A93" s="12"/>
      <c r="B93" s="12"/>
      <c r="C93" s="12"/>
      <c r="D93" s="12"/>
      <c r="E93" s="21">
        <v>2</v>
      </c>
      <c r="F93" s="52" t="s">
        <v>156</v>
      </c>
      <c r="G93" s="52"/>
      <c r="H93" s="52"/>
      <c r="I93" s="13" t="s">
        <v>157</v>
      </c>
      <c r="J93" s="24">
        <f>'[1]bevételi tábla 4.sz.eredeti ei'!AW90</f>
        <v>18600746</v>
      </c>
      <c r="K93" s="24">
        <f>'[1]bevételi tábla 4.sz.eredeti ei'!AX90</f>
        <v>0</v>
      </c>
      <c r="L93" s="24">
        <f>'[1]bevételi tábla 4.sz.eredeti ei'!AY90</f>
        <v>0</v>
      </c>
      <c r="M93" s="24">
        <f>SUM(J93:L93)</f>
        <v>18600746</v>
      </c>
      <c r="N93" s="24">
        <f>'[1]bevételi tábla 4.sz.mód ei'!AW90</f>
        <v>18034397</v>
      </c>
      <c r="O93" s="24">
        <f>'[1]bevételi tábla 4.sz.eredeti ei'!BB90</f>
        <v>0</v>
      </c>
      <c r="P93" s="24">
        <f>'[1]bevételi tábla 4.sz.eredeti ei'!BC90</f>
        <v>0</v>
      </c>
      <c r="Q93" s="24">
        <f>SUM(N93:P93)</f>
        <v>18034397</v>
      </c>
      <c r="R93" s="18"/>
      <c r="S93" s="25"/>
    </row>
    <row r="94" spans="1:19">
      <c r="A94" s="20"/>
      <c r="B94" s="20"/>
      <c r="C94" s="20"/>
      <c r="D94" s="12"/>
      <c r="E94" s="21">
        <v>3</v>
      </c>
      <c r="F94" s="52" t="s">
        <v>158</v>
      </c>
      <c r="G94" s="52"/>
      <c r="H94" s="52"/>
      <c r="I94" s="13" t="s">
        <v>159</v>
      </c>
      <c r="J94" s="24">
        <f>'[1]bevételi tábla 4.sz.eredeti ei'!AW91</f>
        <v>18600746</v>
      </c>
      <c r="K94" s="24">
        <f>'[1]bevételi tábla 4.sz.eredeti ei'!AX91</f>
        <v>0</v>
      </c>
      <c r="L94" s="24">
        <f>'[1]bevételi tábla 4.sz.eredeti ei'!AY91</f>
        <v>0</v>
      </c>
      <c r="M94" s="24">
        <f>SUM(J94:L94)</f>
        <v>18600746</v>
      </c>
      <c r="N94" s="24">
        <f>'[1]bevételi tábla 4.sz.mód ei'!AW91</f>
        <v>18034397</v>
      </c>
      <c r="O94" s="24">
        <f>'[1]bevételi tábla 4.sz.eredeti ei'!BB91</f>
        <v>0</v>
      </c>
      <c r="P94" s="24">
        <f>'[1]bevételi tábla 4.sz.eredeti ei'!BC91</f>
        <v>0</v>
      </c>
      <c r="Q94" s="24">
        <f>SUM(N94:P94)</f>
        <v>18034397</v>
      </c>
      <c r="R94" s="18"/>
      <c r="S94" s="25"/>
    </row>
    <row r="95" spans="1:19">
      <c r="A95" s="20"/>
      <c r="B95" s="20"/>
      <c r="C95" s="20"/>
      <c r="D95" s="21">
        <v>2</v>
      </c>
      <c r="E95" s="13" t="s">
        <v>160</v>
      </c>
      <c r="F95" s="23"/>
      <c r="G95" s="23"/>
      <c r="H95" s="23"/>
      <c r="I95" s="23" t="s">
        <v>161</v>
      </c>
      <c r="J95" s="24">
        <f>'[1]bevételi tábla 4.sz.eredeti ei'!AW92</f>
        <v>0</v>
      </c>
      <c r="K95" s="24">
        <f>'[1]bevételi tábla 4.sz.eredeti ei'!AX92</f>
        <v>0</v>
      </c>
      <c r="L95" s="24">
        <f>'[1]bevételi tábla 4.sz.eredeti ei'!AY92</f>
        <v>0</v>
      </c>
      <c r="M95" s="24">
        <f>SUM(J95:L95)</f>
        <v>0</v>
      </c>
      <c r="N95" s="24">
        <f>'[1]bevételi tábla 4.sz.mód ei'!AW92</f>
        <v>0</v>
      </c>
      <c r="O95" s="24">
        <f>'[1]bevételi tábla 4.sz.eredeti ei'!BB92</f>
        <v>0</v>
      </c>
      <c r="P95" s="24">
        <f>'[1]bevételi tábla 4.sz.eredeti ei'!BC92</f>
        <v>0</v>
      </c>
      <c r="Q95" s="24">
        <f>SUM(N95:P95)</f>
        <v>0</v>
      </c>
      <c r="R95" s="18"/>
      <c r="S95" s="18"/>
    </row>
    <row r="96" spans="1:19">
      <c r="A96" s="20"/>
      <c r="B96" s="20"/>
      <c r="C96" s="20"/>
      <c r="D96" s="21">
        <v>3</v>
      </c>
      <c r="E96" s="13" t="s">
        <v>162</v>
      </c>
      <c r="F96" s="23"/>
      <c r="G96" s="23"/>
      <c r="H96" s="23"/>
      <c r="I96" s="23" t="s">
        <v>163</v>
      </c>
      <c r="J96" s="24">
        <f>'[1]bevételi tábla 4.sz.eredeti ei'!AW93</f>
        <v>0</v>
      </c>
      <c r="K96" s="51">
        <f>SUM(K97:K98)</f>
        <v>0</v>
      </c>
      <c r="L96" s="51">
        <f>SUM(L97:L98)</f>
        <v>0</v>
      </c>
      <c r="M96" s="51">
        <f>SUM(M97:M98)</f>
        <v>0</v>
      </c>
      <c r="N96" s="24">
        <f>'[1]bevételi tábla 4.sz.mód ei'!AW93</f>
        <v>0</v>
      </c>
      <c r="O96" s="51">
        <f>SUM(O97:O98)</f>
        <v>0</v>
      </c>
      <c r="P96" s="51">
        <f>SUM(P97:P98)</f>
        <v>0</v>
      </c>
      <c r="Q96" s="51">
        <f>SUM(Q97:Q98)</f>
        <v>0</v>
      </c>
      <c r="R96" s="18"/>
      <c r="S96" s="28"/>
    </row>
    <row r="97" spans="1:19">
      <c r="A97" s="20"/>
      <c r="B97" s="20"/>
      <c r="C97" s="20"/>
      <c r="D97" s="20"/>
      <c r="E97" s="21">
        <v>1</v>
      </c>
      <c r="F97" s="52" t="s">
        <v>164</v>
      </c>
      <c r="G97" s="52"/>
      <c r="H97" s="52"/>
      <c r="I97" s="13" t="s">
        <v>165</v>
      </c>
      <c r="J97" s="24">
        <f>'[1]bevételi tábla 4.sz.eredeti ei'!AW94</f>
        <v>0</v>
      </c>
      <c r="K97" s="24">
        <f>'[1]bevételi tábla 4.sz.eredeti ei'!AX94</f>
        <v>0</v>
      </c>
      <c r="L97" s="24">
        <f>'[1]bevételi tábla 4.sz.eredeti ei'!AY94</f>
        <v>0</v>
      </c>
      <c r="M97" s="24">
        <f>SUM(J97:L97)</f>
        <v>0</v>
      </c>
      <c r="N97" s="24">
        <f>'[1]bevételi tábla 4.sz.mód ei'!AW94</f>
        <v>0</v>
      </c>
      <c r="O97" s="24">
        <f>'[1]bevételi tábla 4.sz.eredeti ei'!BB94</f>
        <v>0</v>
      </c>
      <c r="P97" s="24">
        <f>'[1]bevételi tábla 4.sz.eredeti ei'!BC94</f>
        <v>0</v>
      </c>
      <c r="Q97" s="24">
        <f>SUM(N97:P97)</f>
        <v>0</v>
      </c>
      <c r="R97" s="18"/>
      <c r="S97" s="25"/>
    </row>
    <row r="98" spans="1:19">
      <c r="A98" s="20"/>
      <c r="B98" s="20"/>
      <c r="C98" s="20"/>
      <c r="D98" s="20"/>
      <c r="E98" s="21">
        <v>2</v>
      </c>
      <c r="F98" s="52" t="s">
        <v>166</v>
      </c>
      <c r="G98" s="52"/>
      <c r="H98" s="52"/>
      <c r="I98" s="13" t="s">
        <v>167</v>
      </c>
      <c r="J98" s="24">
        <f>'[1]bevételi tábla 4.sz.eredeti ei'!AW95</f>
        <v>0</v>
      </c>
      <c r="K98" s="24">
        <f>'[1]bevételi tábla 4.sz.eredeti ei'!AX95</f>
        <v>0</v>
      </c>
      <c r="L98" s="24">
        <f>'[1]bevételi tábla 4.sz.eredeti ei'!AY95</f>
        <v>0</v>
      </c>
      <c r="M98" s="24">
        <f>SUM(J98:L98)</f>
        <v>0</v>
      </c>
      <c r="N98" s="24">
        <f>'[1]bevételi tábla 4.sz.mód ei'!AW95</f>
        <v>0</v>
      </c>
      <c r="O98" s="24">
        <f>'[1]bevételi tábla 4.sz.eredeti ei'!BB95</f>
        <v>0</v>
      </c>
      <c r="P98" s="24">
        <f>'[1]bevételi tábla 4.sz.eredeti ei'!BC95</f>
        <v>0</v>
      </c>
      <c r="Q98" s="24">
        <f>SUM(N98:P98)</f>
        <v>0</v>
      </c>
      <c r="R98" s="18"/>
      <c r="S98" s="25"/>
    </row>
    <row r="99" spans="1:19">
      <c r="A99" s="20"/>
      <c r="B99" s="20"/>
      <c r="C99" s="20"/>
      <c r="D99" s="21">
        <v>4</v>
      </c>
      <c r="E99" s="13" t="s">
        <v>168</v>
      </c>
      <c r="F99" s="23"/>
      <c r="G99" s="23"/>
      <c r="H99" s="23"/>
      <c r="I99" s="23" t="s">
        <v>169</v>
      </c>
      <c r="J99" s="24">
        <f>'[1]bevételi tábla 4.sz.eredeti ei'!AW96</f>
        <v>0</v>
      </c>
      <c r="K99" s="24">
        <f>'[1]bevételi tábla 4.sz.eredeti ei'!AX96</f>
        <v>0</v>
      </c>
      <c r="L99" s="24">
        <f>'[1]bevételi tábla 4.sz.eredeti ei'!AY96</f>
        <v>0</v>
      </c>
      <c r="M99" s="24">
        <f>SUM(J99:L99)</f>
        <v>0</v>
      </c>
      <c r="N99" s="24">
        <f>'[1]bevételi tábla 4.sz.mód ei'!AW96</f>
        <v>0</v>
      </c>
      <c r="O99" s="24">
        <f>'[1]bevételi tábla 4.sz.eredeti ei'!BB96</f>
        <v>0</v>
      </c>
      <c r="P99" s="24">
        <f>'[1]bevételi tábla 4.sz.eredeti ei'!BC96</f>
        <v>0</v>
      </c>
      <c r="Q99" s="24">
        <f>SUM(N99:P99)</f>
        <v>0</v>
      </c>
      <c r="R99" s="18"/>
      <c r="S99" s="18"/>
    </row>
    <row r="100" spans="1:19">
      <c r="A100" s="20"/>
      <c r="B100" s="20"/>
      <c r="C100" s="20"/>
      <c r="D100" s="21">
        <v>5</v>
      </c>
      <c r="E100" s="13" t="s">
        <v>170</v>
      </c>
      <c r="F100" s="23"/>
      <c r="G100" s="23"/>
      <c r="H100" s="23"/>
      <c r="I100" s="23" t="s">
        <v>171</v>
      </c>
      <c r="J100" s="24">
        <f>'[1]bevételi tábla 4.sz.eredeti ei'!AW97</f>
        <v>18600746</v>
      </c>
      <c r="K100" s="24">
        <f>'[1]bevételi tábla 4.sz.eredeti ei'!AX97</f>
        <v>0</v>
      </c>
      <c r="L100" s="24">
        <f>'[1]bevételi tábla 4.sz.eredeti ei'!AY97</f>
        <v>0</v>
      </c>
      <c r="M100" s="24">
        <f>SUM(J100:L100)</f>
        <v>18600746</v>
      </c>
      <c r="N100" s="24">
        <f>'[1]bevételi tábla 4.sz.mód ei'!AW97</f>
        <v>18034397</v>
      </c>
      <c r="O100" s="24">
        <f>'[1]bevételi tábla 4.sz.eredeti ei'!BB97</f>
        <v>0</v>
      </c>
      <c r="P100" s="24">
        <f>'[1]bevételi tábla 4.sz.eredeti ei'!BC97</f>
        <v>0</v>
      </c>
      <c r="Q100" s="24">
        <f>SUM(N100:P100)</f>
        <v>18034397</v>
      </c>
      <c r="R100" s="18"/>
      <c r="S100" s="18"/>
    </row>
    <row r="101" spans="1:19">
      <c r="A101" s="20"/>
      <c r="B101" s="53"/>
      <c r="C101" s="21">
        <v>2</v>
      </c>
      <c r="D101" s="13"/>
      <c r="E101" s="23"/>
      <c r="F101" s="23"/>
      <c r="G101" s="23"/>
      <c r="H101" s="23"/>
      <c r="I101" s="23" t="s">
        <v>172</v>
      </c>
      <c r="J101" s="24"/>
      <c r="K101" s="24"/>
      <c r="L101" s="24"/>
      <c r="M101" s="24"/>
      <c r="N101" s="24"/>
      <c r="O101" s="24"/>
      <c r="P101" s="24"/>
      <c r="Q101" s="24"/>
      <c r="R101" s="18"/>
      <c r="S101" s="18"/>
    </row>
    <row r="102" spans="1:19">
      <c r="A102" s="39" t="s">
        <v>173</v>
      </c>
      <c r="B102" s="39"/>
      <c r="C102" s="39"/>
      <c r="D102" s="39"/>
      <c r="E102" s="39"/>
      <c r="F102" s="39"/>
      <c r="G102" s="39"/>
      <c r="H102" s="39"/>
      <c r="I102" s="40"/>
      <c r="J102" s="41">
        <f t="shared" ref="J102:Q102" si="22">J87+J89</f>
        <v>275939421</v>
      </c>
      <c r="K102" s="41">
        <f t="shared" si="22"/>
        <v>0</v>
      </c>
      <c r="L102" s="41">
        <f t="shared" si="22"/>
        <v>0</v>
      </c>
      <c r="M102" s="41">
        <f t="shared" si="22"/>
        <v>292107278</v>
      </c>
      <c r="N102" s="41">
        <f t="shared" si="22"/>
        <v>380203045</v>
      </c>
      <c r="O102" s="41">
        <f t="shared" si="22"/>
        <v>0</v>
      </c>
      <c r="P102" s="41">
        <f t="shared" si="22"/>
        <v>821900.91012100002</v>
      </c>
      <c r="Q102" s="41">
        <f t="shared" si="22"/>
        <v>369773992.91012096</v>
      </c>
      <c r="R102" s="18"/>
      <c r="S102" s="19"/>
    </row>
    <row r="103" spans="1:19">
      <c r="A103" s="54" t="s">
        <v>174</v>
      </c>
      <c r="B103" s="55"/>
      <c r="C103" s="55"/>
      <c r="D103" s="55"/>
      <c r="E103" s="55"/>
      <c r="F103" s="55"/>
      <c r="G103" s="55"/>
      <c r="H103" s="55"/>
      <c r="I103" s="56"/>
      <c r="J103" s="33">
        <f>J102-'[1]kiadási főtábla 2.sz'!H56</f>
        <v>275939421</v>
      </c>
      <c r="K103" s="33">
        <f>K102-'[1]kiadási főtábla 2.sz'!I56</f>
        <v>0</v>
      </c>
      <c r="L103" s="33">
        <f>L102-'[1]kiadási főtábla 2.sz'!J56</f>
        <v>0</v>
      </c>
      <c r="M103" s="33">
        <f>M102-'[1]kiadási főtábla 2.sz'!K56</f>
        <v>292107278</v>
      </c>
      <c r="N103" s="33">
        <f>N102-'[1]kiadási főtábla 2.sz'!L56</f>
        <v>380203045</v>
      </c>
      <c r="O103" s="33">
        <f>O102-'[1]kiadási főtábla 2.sz'!M56</f>
        <v>0</v>
      </c>
      <c r="P103" s="33">
        <f>P102-'[1]kiadási főtábla 2.sz'!N56</f>
        <v>821900.91012100002</v>
      </c>
      <c r="Q103" s="33">
        <f>Q102-'[1]kiadási főtábla 2.sz'!O56</f>
        <v>369773992.91012096</v>
      </c>
      <c r="R103" s="19"/>
      <c r="S103" s="19"/>
    </row>
  </sheetData>
  <mergeCells count="26">
    <mergeCell ref="A102:H102"/>
    <mergeCell ref="A103:H103"/>
    <mergeCell ref="D90:H90"/>
    <mergeCell ref="F92:H92"/>
    <mergeCell ref="F93:H93"/>
    <mergeCell ref="F94:H94"/>
    <mergeCell ref="F97:H97"/>
    <mergeCell ref="F98:H98"/>
    <mergeCell ref="G41:H41"/>
    <mergeCell ref="G42:H42"/>
    <mergeCell ref="E78:H78"/>
    <mergeCell ref="E81:H81"/>
    <mergeCell ref="A87:H87"/>
    <mergeCell ref="A88:Q88"/>
    <mergeCell ref="J1:M1"/>
    <mergeCell ref="N1:Q1"/>
    <mergeCell ref="J2:M2"/>
    <mergeCell ref="N2:Q2"/>
    <mergeCell ref="G21:H21"/>
    <mergeCell ref="G40:H40"/>
    <mergeCell ref="A1:A3"/>
    <mergeCell ref="B1:B3"/>
    <mergeCell ref="C1:C3"/>
    <mergeCell ref="D1:D3"/>
    <mergeCell ref="E1:H3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2018-06-01T09:21:15Z</dcterms:created>
  <dcterms:modified xsi:type="dcterms:W3CDTF">2018-06-01T09:21:41Z</dcterms:modified>
</cp:coreProperties>
</file>