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Hiv05\Desktop\"/>
    </mc:Choice>
  </mc:AlternateContent>
  <bookViews>
    <workbookView xWindow="0" yWindow="0" windowWidth="24000" windowHeight="95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6" i="1" l="1"/>
  <c r="C122" i="1"/>
  <c r="C76" i="1"/>
  <c r="F163" i="1"/>
  <c r="F149" i="1"/>
  <c r="E103" i="1"/>
  <c r="C149" i="1"/>
  <c r="C163" i="1"/>
  <c r="C168" i="1"/>
  <c r="C172" i="1"/>
  <c r="G117" i="1"/>
  <c r="G127" i="1" s="1"/>
  <c r="D122" i="1"/>
  <c r="D117" i="1"/>
  <c r="B122" i="1"/>
  <c r="B117" i="1"/>
  <c r="E57" i="1"/>
  <c r="C71" i="1"/>
  <c r="C57" i="1"/>
  <c r="F71" i="1"/>
  <c r="G80" i="1"/>
  <c r="G76" i="1"/>
  <c r="G57" i="1"/>
  <c r="B168" i="1"/>
  <c r="B163" i="1"/>
  <c r="B149" i="1"/>
  <c r="C117" i="1"/>
  <c r="E76" i="1"/>
  <c r="D76" i="1"/>
  <c r="D71" i="1"/>
  <c r="D57" i="1"/>
  <c r="D38" i="1"/>
  <c r="D33" i="1"/>
  <c r="C33" i="1"/>
  <c r="D19" i="1"/>
  <c r="C19" i="1"/>
  <c r="C127" i="1" l="1"/>
  <c r="C173" i="1"/>
  <c r="C81" i="1"/>
  <c r="E81" i="1"/>
  <c r="D127" i="1"/>
  <c r="B127" i="1"/>
  <c r="D43" i="1"/>
  <c r="C43" i="1"/>
  <c r="D81" i="1"/>
  <c r="B173" i="1"/>
</calcChain>
</file>

<file path=xl/sharedStrings.xml><?xml version="1.0" encoding="utf-8"?>
<sst xmlns="http://schemas.openxmlformats.org/spreadsheetml/2006/main" count="195" uniqueCount="86">
  <si>
    <t>Közművelődési és könyvtári tevékenység</t>
  </si>
  <si>
    <t>Megnevezés</t>
  </si>
  <si>
    <t xml:space="preserve"> Települési vízellátás</t>
  </si>
  <si>
    <t>Munkahelyi étkeztetés</t>
  </si>
  <si>
    <t>Közutak hidak üzem.</t>
  </si>
  <si>
    <t>Művelődési ház</t>
  </si>
  <si>
    <t>Élelmiszerbeszerzés</t>
  </si>
  <si>
    <t>Irodaszer, nyomtatvány beszerzés</t>
  </si>
  <si>
    <t>Könyv, folyóírat, egyéb  információh.</t>
  </si>
  <si>
    <t>Hajtó  és kenőanyag</t>
  </si>
  <si>
    <t>Munkaruha, védőruha beszerzés</t>
  </si>
  <si>
    <t>Szakmai anyag beszerzés</t>
  </si>
  <si>
    <t>Árubeszerzés</t>
  </si>
  <si>
    <t>Egyéb  készletbeszerzés</t>
  </si>
  <si>
    <t>Készletbeszerzés   összesen</t>
  </si>
  <si>
    <t>Nem  adatátviteli célú távközlési  díjak</t>
  </si>
  <si>
    <t>Adatátviteli célú távközlési díjak</t>
  </si>
  <si>
    <t>Egyéb  kommunikációs szolg.</t>
  </si>
  <si>
    <t>Vásárolt élelmezés</t>
  </si>
  <si>
    <t>Bérleti  és lizingdíj</t>
  </si>
  <si>
    <t>Szállítási  szolgáltatások</t>
  </si>
  <si>
    <t>Gázenergia  szolgáltatási díjak</t>
  </si>
  <si>
    <t>Villamosenergia  szolgáltatási díjak</t>
  </si>
  <si>
    <t>Víz és csatorna díjak</t>
  </si>
  <si>
    <t>Karbantartási kisjavítási szolgáltatások</t>
  </si>
  <si>
    <t>Egyéb  üzemelt. kiadások</t>
  </si>
  <si>
    <t>Vásárolt közszolgáltatás</t>
  </si>
  <si>
    <t>Pénzügyi szolgáltatások</t>
  </si>
  <si>
    <t>Szolgáltatások   összesen</t>
  </si>
  <si>
    <t>Vásárolt term.és  szolg.ÁFA</t>
  </si>
  <si>
    <t>Kiszáml. term.és  szolg.  ÁFA befizetése</t>
  </si>
  <si>
    <t>Belföldi  kiküldetés</t>
  </si>
  <si>
    <t>Egyéb  dologi  kiadások</t>
  </si>
  <si>
    <t>Különféle dologi  kiadások  összesen</t>
  </si>
  <si>
    <t>Különféle  adók, díjak, egyéb  befiz. köt.</t>
  </si>
  <si>
    <t>Kamatkiadások(működési)</t>
  </si>
  <si>
    <t>Tartalék</t>
  </si>
  <si>
    <t>Egyéb  folyókiad. különf.elsz.össz.</t>
  </si>
  <si>
    <t>0</t>
  </si>
  <si>
    <t>Dologi  kiadások összesen</t>
  </si>
  <si>
    <t>Zöldterület kezelés</t>
  </si>
  <si>
    <t>Közvilágít ás</t>
  </si>
  <si>
    <t>Önkormányzati tevékenység</t>
  </si>
  <si>
    <t>Háziorvosi ellátás</t>
  </si>
  <si>
    <t>Tanyagondnoki tevékenység.</t>
  </si>
  <si>
    <t>Huzamosabb idejű közfoglalkoztatás</t>
  </si>
  <si>
    <t>Járási start mintaprogram</t>
  </si>
  <si>
    <t>Szakfeladatok összesen</t>
  </si>
  <si>
    <t xml:space="preserve">                                                                         7. számú melléklet</t>
  </si>
  <si>
    <t xml:space="preserve">                                        2016. évi dologi kiadások kormányzati funkciók szerint</t>
  </si>
  <si>
    <t>Ft-ban</t>
  </si>
  <si>
    <t>Picurka Gyerekház</t>
  </si>
  <si>
    <t>2016.01.01-2016.09.30-ig</t>
  </si>
  <si>
    <t>Gyermekétkeztetés</t>
  </si>
  <si>
    <t>Intézményen kívüli gy.étkeztetés</t>
  </si>
  <si>
    <t>066030</t>
  </si>
  <si>
    <t>066020</t>
  </si>
  <si>
    <t>096015</t>
  </si>
  <si>
    <t>045160</t>
  </si>
  <si>
    <t>082092</t>
  </si>
  <si>
    <t>082044</t>
  </si>
  <si>
    <t>066010</t>
  </si>
  <si>
    <t>013350</t>
  </si>
  <si>
    <t>064010</t>
  </si>
  <si>
    <t>011130</t>
  </si>
  <si>
    <t>Civil szervezetek támogatása</t>
  </si>
  <si>
    <t>084031</t>
  </si>
  <si>
    <t>Szociális étkeztetés</t>
  </si>
  <si>
    <t>013320</t>
  </si>
  <si>
    <t>köztemető fenntartása</t>
  </si>
  <si>
    <t>041233</t>
  </si>
  <si>
    <t>041237</t>
  </si>
  <si>
    <t>Önkormányzat elszámolásai</t>
  </si>
  <si>
    <t>Állategészségügy</t>
  </si>
  <si>
    <t>042180</t>
  </si>
  <si>
    <t>018010</t>
  </si>
  <si>
    <t>Természetbeni</t>
  </si>
  <si>
    <t>436.141</t>
  </si>
  <si>
    <t>4.737.757</t>
  </si>
  <si>
    <t>93.191</t>
  </si>
  <si>
    <t>4.644.566</t>
  </si>
  <si>
    <t>Üzemeltetési anyagok</t>
  </si>
  <si>
    <t>116.550</t>
  </si>
  <si>
    <t>166.613</t>
  </si>
  <si>
    <t>karbantartó</t>
  </si>
  <si>
    <t>072111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</si>
</sst>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 indent="1"/>
    </xf>
    <xf numFmtId="0" fontId="2" fillId="0" borderId="6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0" fontId="3" fillId="0" borderId="6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6" xfId="0" quotePrefix="1" applyFont="1" applyBorder="1" applyAlignment="1">
      <alignment horizontal="left" vertical="top" wrapText="1" indent="1"/>
    </xf>
    <xf numFmtId="0" fontId="2" fillId="0" borderId="6" xfId="0" quotePrefix="1" applyFont="1" applyBorder="1" applyAlignment="1">
      <alignment vertical="top" wrapText="1"/>
    </xf>
    <xf numFmtId="0" fontId="6" fillId="0" borderId="8" xfId="0" quotePrefix="1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6" xfId="0" quotePrefix="1" applyFont="1" applyBorder="1" applyAlignment="1">
      <alignment vertical="top" wrapText="1"/>
    </xf>
    <xf numFmtId="0" fontId="2" fillId="0" borderId="22" xfId="0" quotePrefix="1" applyFont="1" applyBorder="1" applyAlignment="1">
      <alignment horizontal="left" vertical="top" wrapText="1" inden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9" fillId="2" borderId="6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4" fillId="2" borderId="7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2" borderId="22" xfId="0" applyNumberFormat="1" applyFont="1" applyFill="1" applyBorder="1" applyAlignment="1">
      <alignment horizontal="center" vertical="top" wrapText="1"/>
    </xf>
    <xf numFmtId="0" fontId="9" fillId="2" borderId="22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0" fillId="2" borderId="0" xfId="0" applyFill="1"/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5"/>
  <sheetViews>
    <sheetView tabSelected="1" workbookViewId="0">
      <selection activeCell="A3" sqref="A3:F3"/>
    </sheetView>
  </sheetViews>
  <sheetFormatPr defaultRowHeight="15" x14ac:dyDescent="0.25"/>
  <cols>
    <col min="1" max="1" width="25.7109375" customWidth="1"/>
    <col min="6" max="6" width="10" customWidth="1"/>
  </cols>
  <sheetData>
    <row r="2" spans="1:7" x14ac:dyDescent="0.25">
      <c r="A2" s="46" t="s">
        <v>48</v>
      </c>
      <c r="B2" s="46"/>
      <c r="C2" s="46"/>
      <c r="D2" s="46"/>
    </row>
    <row r="3" spans="1:7" x14ac:dyDescent="0.25">
      <c r="A3" s="46"/>
      <c r="B3" s="46"/>
      <c r="C3" s="46"/>
      <c r="D3" s="46"/>
    </row>
    <row r="4" spans="1:7" x14ac:dyDescent="0.25">
      <c r="A4" s="46" t="s">
        <v>49</v>
      </c>
      <c r="B4" s="46"/>
      <c r="C4" s="46"/>
      <c r="D4" s="46"/>
    </row>
    <row r="5" spans="1:7" x14ac:dyDescent="0.25">
      <c r="A5" s="46"/>
      <c r="B5" s="46"/>
      <c r="C5" s="46" t="s">
        <v>52</v>
      </c>
      <c r="D5" s="46"/>
      <c r="G5" t="s">
        <v>50</v>
      </c>
    </row>
    <row r="6" spans="1:7" ht="15.75" thickBot="1" x14ac:dyDescent="0.3">
      <c r="A6" s="46"/>
      <c r="B6" s="46"/>
      <c r="C6" s="46"/>
      <c r="D6" s="46"/>
    </row>
    <row r="7" spans="1:7" ht="15.75" customHeight="1" thickTop="1" x14ac:dyDescent="0.25">
      <c r="A7" s="1"/>
      <c r="B7" s="2"/>
      <c r="C7" s="2"/>
      <c r="D7" s="2"/>
      <c r="E7" s="2"/>
      <c r="F7" s="2"/>
      <c r="G7" s="2"/>
    </row>
    <row r="8" spans="1:7" ht="42" x14ac:dyDescent="0.25">
      <c r="A8" s="3" t="s">
        <v>1</v>
      </c>
      <c r="B8" s="4" t="s">
        <v>2</v>
      </c>
      <c r="C8" s="4" t="s">
        <v>3</v>
      </c>
      <c r="D8" s="4" t="s">
        <v>53</v>
      </c>
      <c r="E8" s="4" t="s">
        <v>54</v>
      </c>
      <c r="F8" s="4" t="s">
        <v>67</v>
      </c>
      <c r="G8" s="4" t="s">
        <v>4</v>
      </c>
    </row>
    <row r="9" spans="1:7" ht="15.75" thickBot="1" x14ac:dyDescent="0.3">
      <c r="A9" s="5"/>
      <c r="B9" s="6"/>
      <c r="C9" s="6"/>
      <c r="D9" s="6"/>
      <c r="E9" s="6"/>
      <c r="F9" s="6"/>
      <c r="G9" s="6"/>
    </row>
    <row r="10" spans="1:7" ht="16.7" customHeight="1" thickBot="1" x14ac:dyDescent="0.3">
      <c r="A10" s="8"/>
      <c r="B10" s="49" t="s">
        <v>55</v>
      </c>
      <c r="C10" s="50" t="s">
        <v>56</v>
      </c>
      <c r="D10" s="50" t="s">
        <v>57</v>
      </c>
      <c r="E10" s="10">
        <v>104037</v>
      </c>
      <c r="F10" s="10">
        <v>107051</v>
      </c>
      <c r="G10" s="50" t="s">
        <v>58</v>
      </c>
    </row>
    <row r="11" spans="1:7" ht="16.7" customHeight="1" thickBot="1" x14ac:dyDescent="0.3">
      <c r="A11" s="11" t="s">
        <v>6</v>
      </c>
      <c r="B11" s="12"/>
      <c r="C11" s="12"/>
      <c r="D11" s="12">
        <v>4238174</v>
      </c>
      <c r="E11" s="12"/>
      <c r="F11" s="12">
        <v>831211</v>
      </c>
      <c r="G11" s="12"/>
    </row>
    <row r="12" spans="1:7" ht="16.7" customHeight="1" thickBot="1" x14ac:dyDescent="0.3">
      <c r="A12" s="13" t="s">
        <v>7</v>
      </c>
      <c r="B12" s="12"/>
      <c r="C12" s="14"/>
      <c r="D12" s="14">
        <v>21682</v>
      </c>
      <c r="E12" s="12"/>
      <c r="F12" s="12"/>
      <c r="G12" s="12"/>
    </row>
    <row r="13" spans="1:7" ht="16.7" customHeight="1" thickBot="1" x14ac:dyDescent="0.3">
      <c r="A13" s="11" t="s">
        <v>8</v>
      </c>
      <c r="B13" s="12"/>
      <c r="C13" s="12"/>
      <c r="D13" s="12"/>
      <c r="E13" s="12"/>
      <c r="F13" s="12"/>
      <c r="G13" s="12"/>
    </row>
    <row r="14" spans="1:7" ht="16.7" customHeight="1" thickBot="1" x14ac:dyDescent="0.3">
      <c r="A14" s="11" t="s">
        <v>9</v>
      </c>
      <c r="B14" s="12"/>
      <c r="C14" s="12"/>
      <c r="D14" s="12"/>
      <c r="E14" s="12"/>
      <c r="F14" s="12"/>
      <c r="G14" s="12"/>
    </row>
    <row r="15" spans="1:7" ht="16.7" customHeight="1" thickBot="1" x14ac:dyDescent="0.3">
      <c r="A15" s="11" t="s">
        <v>10</v>
      </c>
      <c r="B15" s="12"/>
      <c r="C15" s="14"/>
      <c r="D15" s="14">
        <v>4882</v>
      </c>
      <c r="E15" s="12"/>
      <c r="F15" s="12"/>
      <c r="G15" s="12"/>
    </row>
    <row r="16" spans="1:7" ht="16.7" customHeight="1" thickBot="1" x14ac:dyDescent="0.3">
      <c r="A16" s="11" t="s">
        <v>11</v>
      </c>
      <c r="B16" s="12"/>
      <c r="C16" s="12"/>
      <c r="D16" s="12">
        <v>310621</v>
      </c>
      <c r="E16" s="12"/>
      <c r="F16" s="12"/>
      <c r="G16" s="12"/>
    </row>
    <row r="17" spans="1:7" ht="16.7" customHeight="1" thickBot="1" x14ac:dyDescent="0.3">
      <c r="A17" s="11" t="s">
        <v>12</v>
      </c>
      <c r="B17" s="12"/>
      <c r="C17" s="12"/>
      <c r="D17" s="12">
        <v>87012</v>
      </c>
      <c r="E17" s="12"/>
      <c r="F17" s="12"/>
      <c r="G17" s="14">
        <v>2032</v>
      </c>
    </row>
    <row r="18" spans="1:7" ht="16.7" customHeight="1" thickBot="1" x14ac:dyDescent="0.3">
      <c r="A18" s="11" t="s">
        <v>13</v>
      </c>
      <c r="B18" s="12"/>
      <c r="C18" s="12"/>
      <c r="D18" s="12"/>
      <c r="E18" s="12"/>
      <c r="F18" s="12"/>
      <c r="G18" s="14"/>
    </row>
    <row r="19" spans="1:7" ht="16.7" customHeight="1" thickBot="1" x14ac:dyDescent="0.3">
      <c r="A19" s="60" t="s">
        <v>14</v>
      </c>
      <c r="B19" s="61"/>
      <c r="C19" s="62">
        <f>SUM(C11:C18)</f>
        <v>0</v>
      </c>
      <c r="D19" s="62">
        <f>SUM(D11:D18)</f>
        <v>4662371</v>
      </c>
      <c r="E19" s="62"/>
      <c r="F19" s="62">
        <v>831211</v>
      </c>
      <c r="G19" s="63">
        <v>2032</v>
      </c>
    </row>
    <row r="20" spans="1:7" ht="16.7" customHeight="1" thickBot="1" x14ac:dyDescent="0.3">
      <c r="A20" s="11" t="s">
        <v>15</v>
      </c>
      <c r="B20" s="12"/>
      <c r="C20" s="14"/>
      <c r="D20" s="14">
        <v>20420</v>
      </c>
      <c r="E20" s="12"/>
      <c r="F20" s="12"/>
      <c r="G20" s="12"/>
    </row>
    <row r="21" spans="1:7" ht="16.7" customHeight="1" thickBot="1" x14ac:dyDescent="0.3">
      <c r="A21" s="11" t="s">
        <v>16</v>
      </c>
      <c r="B21" s="12"/>
      <c r="C21" s="12"/>
      <c r="D21" s="12"/>
      <c r="E21" s="12"/>
      <c r="F21" s="12"/>
      <c r="G21" s="12"/>
    </row>
    <row r="22" spans="1:7" ht="16.7" customHeight="1" thickBot="1" x14ac:dyDescent="0.3">
      <c r="A22" s="11" t="s">
        <v>17</v>
      </c>
      <c r="B22" s="12"/>
      <c r="C22" s="12"/>
      <c r="D22" s="12"/>
      <c r="E22" s="12"/>
      <c r="F22" s="12"/>
      <c r="G22" s="12"/>
    </row>
    <row r="23" spans="1:7" ht="16.7" customHeight="1" thickBot="1" x14ac:dyDescent="0.3">
      <c r="A23" s="11" t="s">
        <v>18</v>
      </c>
      <c r="B23" s="12"/>
      <c r="C23" s="12"/>
      <c r="D23" s="12"/>
      <c r="E23" s="12">
        <v>305701</v>
      </c>
      <c r="F23" s="12"/>
      <c r="G23" s="12"/>
    </row>
    <row r="24" spans="1:7" ht="16.7" customHeight="1" thickBot="1" x14ac:dyDescent="0.3">
      <c r="A24" s="11" t="s">
        <v>19</v>
      </c>
      <c r="B24" s="12"/>
      <c r="C24" s="12"/>
      <c r="D24" s="12"/>
      <c r="E24" s="12"/>
      <c r="F24" s="12"/>
      <c r="G24" s="12"/>
    </row>
    <row r="25" spans="1:7" ht="16.7" customHeight="1" thickBot="1" x14ac:dyDescent="0.3">
      <c r="A25" s="11" t="s">
        <v>20</v>
      </c>
      <c r="B25" s="12"/>
      <c r="C25" s="12"/>
      <c r="D25" s="12"/>
      <c r="E25" s="12"/>
      <c r="F25" s="12"/>
      <c r="G25" s="12"/>
    </row>
    <row r="26" spans="1:7" ht="16.7" customHeight="1" thickBot="1" x14ac:dyDescent="0.3">
      <c r="A26" s="11" t="s">
        <v>21</v>
      </c>
      <c r="B26" s="12"/>
      <c r="C26" s="14"/>
      <c r="D26" s="14">
        <v>493363</v>
      </c>
      <c r="E26" s="12"/>
      <c r="F26" s="12"/>
      <c r="G26" s="12"/>
    </row>
    <row r="27" spans="1:7" ht="16.7" customHeight="1" thickBot="1" x14ac:dyDescent="0.3">
      <c r="A27" s="11" t="s">
        <v>22</v>
      </c>
      <c r="B27" s="12"/>
      <c r="C27" s="14"/>
      <c r="D27" s="14">
        <v>50275</v>
      </c>
      <c r="E27" s="12"/>
      <c r="F27" s="12"/>
      <c r="G27" s="12"/>
    </row>
    <row r="28" spans="1:7" ht="16.7" customHeight="1" thickBot="1" x14ac:dyDescent="0.3">
      <c r="A28" s="11" t="s">
        <v>23</v>
      </c>
      <c r="B28" s="14"/>
      <c r="C28" s="14"/>
      <c r="D28" s="14">
        <v>240698</v>
      </c>
      <c r="E28" s="12"/>
      <c r="F28" s="12"/>
      <c r="G28" s="12"/>
    </row>
    <row r="29" spans="1:7" ht="16.7" customHeight="1" thickBot="1" x14ac:dyDescent="0.3">
      <c r="A29" s="23" t="s">
        <v>24</v>
      </c>
      <c r="B29" s="24"/>
      <c r="C29" s="25"/>
      <c r="D29" s="25">
        <v>2150000</v>
      </c>
      <c r="E29" s="24"/>
      <c r="F29" s="24"/>
      <c r="G29" s="24"/>
    </row>
    <row r="30" spans="1:7" ht="16.7" customHeight="1" thickBot="1" x14ac:dyDescent="0.3">
      <c r="A30" s="29" t="s">
        <v>25</v>
      </c>
      <c r="B30" s="30"/>
      <c r="C30" s="30"/>
      <c r="D30" s="30">
        <v>0</v>
      </c>
      <c r="E30" s="30"/>
      <c r="F30" s="30"/>
      <c r="G30" s="30"/>
    </row>
    <row r="31" spans="1:7" ht="16.7" customHeight="1" thickBot="1" x14ac:dyDescent="0.3">
      <c r="A31" s="11" t="s">
        <v>26</v>
      </c>
      <c r="B31" s="12"/>
      <c r="C31" s="14"/>
      <c r="D31" s="14">
        <v>42311</v>
      </c>
      <c r="E31" s="12"/>
      <c r="F31" s="12"/>
      <c r="G31" s="12"/>
    </row>
    <row r="32" spans="1:7" ht="16.7" customHeight="1" thickBot="1" x14ac:dyDescent="0.3">
      <c r="A32" s="11" t="s">
        <v>27</v>
      </c>
      <c r="B32" s="12"/>
      <c r="C32" s="12"/>
      <c r="D32" s="12"/>
      <c r="E32" s="12"/>
      <c r="F32" s="12"/>
      <c r="G32" s="12"/>
    </row>
    <row r="33" spans="1:7" ht="16.7" customHeight="1" thickBot="1" x14ac:dyDescent="0.3">
      <c r="A33" s="60" t="s">
        <v>28</v>
      </c>
      <c r="B33" s="63">
        <v>0</v>
      </c>
      <c r="C33" s="62">
        <f>SUM(C20:C32)</f>
        <v>0</v>
      </c>
      <c r="D33" s="62">
        <f>SUM(D20:D32)</f>
        <v>2997067</v>
      </c>
      <c r="E33" s="62">
        <v>305701</v>
      </c>
      <c r="F33" s="62">
        <v>0</v>
      </c>
      <c r="G33" s="62">
        <v>0</v>
      </c>
    </row>
    <row r="34" spans="1:7" ht="16.7" customHeight="1" thickBot="1" x14ac:dyDescent="0.3">
      <c r="A34" s="11" t="s">
        <v>29</v>
      </c>
      <c r="B34" s="14"/>
      <c r="C34" s="14"/>
      <c r="D34" s="14">
        <v>1138276</v>
      </c>
      <c r="E34" s="12">
        <v>82539</v>
      </c>
      <c r="F34" s="12"/>
      <c r="G34" s="12"/>
    </row>
    <row r="35" spans="1:7" ht="16.7" customHeight="1" thickBot="1" x14ac:dyDescent="0.3">
      <c r="A35" s="11" t="s">
        <v>30</v>
      </c>
      <c r="B35" s="12"/>
      <c r="C35" s="12"/>
      <c r="D35" s="12"/>
      <c r="E35" s="12"/>
      <c r="F35" s="12"/>
      <c r="G35" s="12"/>
    </row>
    <row r="36" spans="1:7" ht="16.7" customHeight="1" thickBot="1" x14ac:dyDescent="0.3">
      <c r="A36" s="11" t="s">
        <v>31</v>
      </c>
      <c r="B36" s="12"/>
      <c r="C36" s="12"/>
      <c r="D36" s="12"/>
      <c r="E36" s="12"/>
      <c r="F36" s="12"/>
      <c r="G36" s="12"/>
    </row>
    <row r="37" spans="1:7" ht="16.7" customHeight="1" thickBot="1" x14ac:dyDescent="0.3">
      <c r="A37" s="11" t="s">
        <v>32</v>
      </c>
      <c r="B37" s="12"/>
      <c r="C37" s="12"/>
      <c r="D37" s="12"/>
      <c r="E37" s="12"/>
      <c r="F37" s="12"/>
      <c r="G37" s="12"/>
    </row>
    <row r="38" spans="1:7" ht="16.7" customHeight="1" thickBot="1" x14ac:dyDescent="0.3">
      <c r="A38" s="60" t="s">
        <v>33</v>
      </c>
      <c r="B38" s="63">
        <v>0</v>
      </c>
      <c r="C38" s="63">
        <v>0</v>
      </c>
      <c r="D38" s="63">
        <f>SUM(D34:D37)</f>
        <v>1138276</v>
      </c>
      <c r="E38" s="62">
        <v>82539</v>
      </c>
      <c r="F38" s="62">
        <v>0</v>
      </c>
      <c r="G38" s="62">
        <v>0</v>
      </c>
    </row>
    <row r="39" spans="1:7" ht="16.7" customHeight="1" thickBot="1" x14ac:dyDescent="0.3">
      <c r="A39" s="11" t="s">
        <v>34</v>
      </c>
      <c r="B39" s="12"/>
      <c r="C39" s="12"/>
      <c r="D39" s="12"/>
      <c r="E39" s="12"/>
      <c r="F39" s="12"/>
      <c r="G39" s="12"/>
    </row>
    <row r="40" spans="1:7" ht="16.7" customHeight="1" thickBot="1" x14ac:dyDescent="0.3">
      <c r="A40" s="11" t="s">
        <v>35</v>
      </c>
      <c r="B40" s="12"/>
      <c r="C40" s="12"/>
      <c r="D40" s="12"/>
      <c r="E40" s="12"/>
      <c r="F40" s="12"/>
      <c r="G40" s="12"/>
    </row>
    <row r="41" spans="1:7" ht="16.7" customHeight="1" thickBot="1" x14ac:dyDescent="0.3">
      <c r="A41" s="11" t="s">
        <v>36</v>
      </c>
      <c r="B41" s="12"/>
      <c r="C41" s="12"/>
      <c r="D41" s="12"/>
      <c r="E41" s="12"/>
      <c r="F41" s="12"/>
      <c r="G41" s="12"/>
    </row>
    <row r="42" spans="1:7" ht="16.7" customHeight="1" thickBot="1" x14ac:dyDescent="0.3">
      <c r="A42" s="60" t="s">
        <v>37</v>
      </c>
      <c r="B42" s="62" t="s">
        <v>38</v>
      </c>
      <c r="C42" s="62" t="s">
        <v>38</v>
      </c>
      <c r="D42" s="62" t="s">
        <v>38</v>
      </c>
      <c r="E42" s="62">
        <v>0</v>
      </c>
      <c r="F42" s="62">
        <v>0</v>
      </c>
      <c r="G42" s="62" t="s">
        <v>38</v>
      </c>
    </row>
    <row r="43" spans="1:7" ht="16.7" customHeight="1" thickBot="1" x14ac:dyDescent="0.3">
      <c r="A43" s="60" t="s">
        <v>39</v>
      </c>
      <c r="B43" s="64">
        <v>0</v>
      </c>
      <c r="C43" s="64">
        <f>SUM(C19+C33+C38)</f>
        <v>0</v>
      </c>
      <c r="D43" s="64">
        <f>SUM(D19+D33+D38)</f>
        <v>8797714</v>
      </c>
      <c r="E43" s="65">
        <v>388240</v>
      </c>
      <c r="F43" s="65">
        <v>831211</v>
      </c>
      <c r="G43" s="65">
        <v>2032</v>
      </c>
    </row>
    <row r="44" spans="1:7" ht="16.7" customHeight="1" thickBot="1" x14ac:dyDescent="0.3"/>
    <row r="45" spans="1:7" ht="16.7" customHeight="1" thickTop="1" x14ac:dyDescent="0.25">
      <c r="A45" s="1"/>
      <c r="B45" s="88" t="s">
        <v>0</v>
      </c>
      <c r="C45" s="91" t="s">
        <v>5</v>
      </c>
      <c r="D45" s="91" t="s">
        <v>51</v>
      </c>
      <c r="E45" s="91" t="s">
        <v>40</v>
      </c>
      <c r="F45" s="91" t="s">
        <v>69</v>
      </c>
      <c r="G45" s="85" t="s">
        <v>84</v>
      </c>
    </row>
    <row r="46" spans="1:7" ht="16.7" customHeight="1" x14ac:dyDescent="0.25">
      <c r="A46" s="3" t="s">
        <v>1</v>
      </c>
      <c r="B46" s="89"/>
      <c r="C46" s="92"/>
      <c r="D46" s="92"/>
      <c r="E46" s="92"/>
      <c r="F46" s="92"/>
      <c r="G46" s="86"/>
    </row>
    <row r="47" spans="1:7" ht="16.7" customHeight="1" thickBot="1" x14ac:dyDescent="0.3">
      <c r="A47" s="5"/>
      <c r="B47" s="90"/>
      <c r="C47" s="93"/>
      <c r="D47" s="93"/>
      <c r="E47" s="93"/>
      <c r="F47" s="93"/>
      <c r="G47" s="87"/>
    </row>
    <row r="48" spans="1:7" ht="16.7" customHeight="1" thickBot="1" x14ac:dyDescent="0.3">
      <c r="A48" s="8"/>
      <c r="B48" s="49" t="s">
        <v>60</v>
      </c>
      <c r="C48" s="49" t="s">
        <v>59</v>
      </c>
      <c r="D48" s="9">
        <v>104044</v>
      </c>
      <c r="E48" s="50" t="s">
        <v>61</v>
      </c>
      <c r="F48" s="50" t="s">
        <v>68</v>
      </c>
      <c r="G48" s="50" t="s">
        <v>62</v>
      </c>
    </row>
    <row r="49" spans="1:9" ht="16.7" customHeight="1" thickBot="1" x14ac:dyDescent="0.3">
      <c r="A49" s="11" t="s">
        <v>6</v>
      </c>
      <c r="B49" s="12"/>
      <c r="C49" s="12">
        <v>159072</v>
      </c>
      <c r="D49" s="12"/>
      <c r="E49" s="12"/>
      <c r="F49" s="12"/>
      <c r="G49" s="12"/>
    </row>
    <row r="50" spans="1:9" ht="16.7" customHeight="1" thickBot="1" x14ac:dyDescent="0.3">
      <c r="A50" s="13" t="s">
        <v>7</v>
      </c>
      <c r="B50" s="12"/>
      <c r="C50" s="12"/>
      <c r="D50" s="12"/>
      <c r="E50" s="12"/>
      <c r="F50" s="12"/>
      <c r="G50" s="12"/>
    </row>
    <row r="51" spans="1:9" ht="16.7" customHeight="1" thickBot="1" x14ac:dyDescent="0.3">
      <c r="A51" s="11" t="s">
        <v>8</v>
      </c>
      <c r="B51" s="12"/>
      <c r="C51" s="12"/>
      <c r="D51" s="12">
        <v>38615</v>
      </c>
      <c r="E51" s="12"/>
      <c r="F51" s="12"/>
      <c r="G51" s="12"/>
      <c r="I51" s="55"/>
    </row>
    <row r="52" spans="1:9" ht="16.7" customHeight="1" thickBot="1" x14ac:dyDescent="0.3">
      <c r="A52" s="11" t="s">
        <v>9</v>
      </c>
      <c r="B52" s="12"/>
      <c r="C52" s="12"/>
      <c r="D52" s="12"/>
      <c r="E52" s="12">
        <v>134531</v>
      </c>
      <c r="F52" s="12"/>
      <c r="G52" s="12">
        <v>16274</v>
      </c>
    </row>
    <row r="53" spans="1:9" ht="16.7" customHeight="1" thickBot="1" x14ac:dyDescent="0.3">
      <c r="A53" s="11" t="s">
        <v>10</v>
      </c>
      <c r="B53" s="12"/>
      <c r="C53" s="15"/>
      <c r="D53" s="12"/>
      <c r="E53" s="12"/>
      <c r="F53" s="12"/>
      <c r="G53" s="12"/>
    </row>
    <row r="54" spans="1:9" ht="16.7" customHeight="1" thickBot="1" x14ac:dyDescent="0.3">
      <c r="A54" s="11" t="s">
        <v>11</v>
      </c>
      <c r="B54" s="16"/>
      <c r="C54" s="17"/>
      <c r="D54" s="18">
        <v>33622</v>
      </c>
      <c r="E54" s="14">
        <v>25032</v>
      </c>
      <c r="F54" s="14"/>
      <c r="G54" s="14"/>
    </row>
    <row r="55" spans="1:9" ht="16.7" customHeight="1" thickBot="1" x14ac:dyDescent="0.3">
      <c r="A55" s="11" t="s">
        <v>12</v>
      </c>
      <c r="B55" s="16"/>
      <c r="C55" s="17">
        <v>344222</v>
      </c>
      <c r="D55" s="19">
        <v>3071</v>
      </c>
      <c r="E55" s="12"/>
      <c r="F55" s="12"/>
      <c r="G55" s="12">
        <v>44178</v>
      </c>
    </row>
    <row r="56" spans="1:9" ht="16.7" customHeight="1" thickBot="1" x14ac:dyDescent="0.3">
      <c r="A56" s="11" t="s">
        <v>13</v>
      </c>
      <c r="B56" s="16"/>
      <c r="C56" s="17"/>
      <c r="D56" s="20"/>
      <c r="E56" s="12"/>
      <c r="F56" s="12"/>
      <c r="G56" s="12"/>
    </row>
    <row r="57" spans="1:9" ht="16.7" customHeight="1" thickBot="1" x14ac:dyDescent="0.3">
      <c r="A57" s="60" t="s">
        <v>14</v>
      </c>
      <c r="B57" s="66">
        <v>0</v>
      </c>
      <c r="C57" s="67">
        <f>SUM(C49:C56)</f>
        <v>503294</v>
      </c>
      <c r="D57" s="68">
        <f>SUM(D49:D56)</f>
        <v>75308</v>
      </c>
      <c r="E57" s="62">
        <f>SUM(E49:E56)</f>
        <v>159563</v>
      </c>
      <c r="F57" s="62">
        <v>0</v>
      </c>
      <c r="G57" s="62">
        <f>SUM(G49:G56)</f>
        <v>60452</v>
      </c>
    </row>
    <row r="58" spans="1:9" ht="16.7" customHeight="1" thickBot="1" x14ac:dyDescent="0.3">
      <c r="A58" s="11" t="s">
        <v>15</v>
      </c>
      <c r="B58" s="16"/>
      <c r="C58" s="17"/>
      <c r="D58" s="19">
        <v>22820</v>
      </c>
      <c r="E58" s="14"/>
      <c r="F58" s="14"/>
      <c r="G58" s="14"/>
    </row>
    <row r="59" spans="1:9" ht="16.7" customHeight="1" thickBot="1" x14ac:dyDescent="0.3">
      <c r="A59" s="11" t="s">
        <v>16</v>
      </c>
      <c r="B59" s="16"/>
      <c r="C59" s="17"/>
      <c r="D59" s="19">
        <v>14363</v>
      </c>
      <c r="E59" s="12"/>
      <c r="F59" s="12"/>
      <c r="G59" s="12"/>
    </row>
    <row r="60" spans="1:9" ht="16.7" customHeight="1" thickBot="1" x14ac:dyDescent="0.3">
      <c r="A60" s="11" t="s">
        <v>17</v>
      </c>
      <c r="B60" s="16"/>
      <c r="C60" s="17"/>
      <c r="D60" s="20"/>
      <c r="E60" s="12"/>
      <c r="F60" s="12"/>
      <c r="G60" s="12"/>
    </row>
    <row r="61" spans="1:9" ht="16.7" customHeight="1" thickBot="1" x14ac:dyDescent="0.3">
      <c r="A61" s="11" t="s">
        <v>18</v>
      </c>
      <c r="B61" s="16"/>
      <c r="C61" s="17"/>
      <c r="D61" s="20">
        <v>241678</v>
      </c>
      <c r="E61" s="12"/>
      <c r="F61" s="12"/>
      <c r="G61" s="12"/>
    </row>
    <row r="62" spans="1:9" ht="16.7" customHeight="1" thickBot="1" x14ac:dyDescent="0.3">
      <c r="A62" s="11" t="s">
        <v>19</v>
      </c>
      <c r="B62" s="16"/>
      <c r="C62" s="17"/>
      <c r="D62" s="20"/>
      <c r="E62" s="12"/>
      <c r="F62" s="12"/>
      <c r="G62" s="12"/>
    </row>
    <row r="63" spans="1:9" ht="16.7" customHeight="1" thickBot="1" x14ac:dyDescent="0.3">
      <c r="A63" s="11" t="s">
        <v>20</v>
      </c>
      <c r="B63" s="16"/>
      <c r="C63" s="17"/>
      <c r="D63" s="20"/>
      <c r="E63" s="12"/>
      <c r="F63" s="12">
        <v>14222</v>
      </c>
      <c r="G63" s="12"/>
    </row>
    <row r="64" spans="1:9" ht="16.7" customHeight="1" thickBot="1" x14ac:dyDescent="0.3">
      <c r="A64" s="11" t="s">
        <v>21</v>
      </c>
      <c r="B64" s="21"/>
      <c r="C64" s="22">
        <v>124435</v>
      </c>
      <c r="D64" s="20">
        <v>183779</v>
      </c>
      <c r="E64" s="12"/>
      <c r="F64" s="12"/>
      <c r="G64" s="12"/>
    </row>
    <row r="65" spans="1:7" ht="16.7" customHeight="1" thickBot="1" x14ac:dyDescent="0.3">
      <c r="A65" s="11" t="s">
        <v>22</v>
      </c>
      <c r="B65" s="21"/>
      <c r="C65" s="17">
        <v>100776</v>
      </c>
      <c r="D65" s="20">
        <v>61726</v>
      </c>
      <c r="E65" s="12"/>
      <c r="F65" s="12">
        <v>42417</v>
      </c>
      <c r="G65" s="12"/>
    </row>
    <row r="66" spans="1:7" ht="16.7" customHeight="1" thickBot="1" x14ac:dyDescent="0.3">
      <c r="A66" s="11" t="s">
        <v>23</v>
      </c>
      <c r="B66" s="21"/>
      <c r="C66" s="17">
        <v>53453</v>
      </c>
      <c r="D66" s="20">
        <v>30103</v>
      </c>
      <c r="E66" s="12"/>
      <c r="F66" s="12"/>
      <c r="G66" s="12"/>
    </row>
    <row r="67" spans="1:7" ht="16.7" customHeight="1" thickBot="1" x14ac:dyDescent="0.3">
      <c r="A67" s="23" t="s">
        <v>24</v>
      </c>
      <c r="B67" s="26"/>
      <c r="C67" s="27">
        <v>400225</v>
      </c>
      <c r="D67" s="28">
        <v>120077</v>
      </c>
      <c r="E67" s="25"/>
      <c r="F67" s="25"/>
      <c r="G67" s="25"/>
    </row>
    <row r="68" spans="1:7" ht="16.7" customHeight="1" thickBot="1" x14ac:dyDescent="0.3">
      <c r="A68" s="29" t="s">
        <v>25</v>
      </c>
      <c r="B68" s="31"/>
      <c r="C68" s="17">
        <v>612500</v>
      </c>
      <c r="D68" s="32"/>
      <c r="E68" s="30"/>
      <c r="F68" s="30"/>
      <c r="G68" s="30"/>
    </row>
    <row r="69" spans="1:7" ht="16.7" customHeight="1" thickBot="1" x14ac:dyDescent="0.3">
      <c r="A69" s="11" t="s">
        <v>26</v>
      </c>
      <c r="B69" s="16"/>
      <c r="C69" s="33"/>
      <c r="D69" s="20">
        <v>233170</v>
      </c>
      <c r="E69" s="14"/>
      <c r="F69" s="14"/>
      <c r="G69" s="14"/>
    </row>
    <row r="70" spans="1:7" ht="16.7" customHeight="1" thickBot="1" x14ac:dyDescent="0.3">
      <c r="A70" s="11" t="s">
        <v>27</v>
      </c>
      <c r="B70" s="16"/>
      <c r="C70" s="17"/>
      <c r="D70" s="20"/>
      <c r="E70" s="12"/>
      <c r="F70" s="12"/>
      <c r="G70" s="12"/>
    </row>
    <row r="71" spans="1:7" ht="16.7" customHeight="1" thickBot="1" x14ac:dyDescent="0.3">
      <c r="A71" s="60" t="s">
        <v>28</v>
      </c>
      <c r="B71" s="69">
        <v>0</v>
      </c>
      <c r="C71" s="67">
        <f>SUM(C64:C70)</f>
        <v>1291389</v>
      </c>
      <c r="D71" s="68">
        <f>SUM(D58:D70)</f>
        <v>907716</v>
      </c>
      <c r="E71" s="63">
        <v>0</v>
      </c>
      <c r="F71" s="63">
        <f>SUM(F58:F70)</f>
        <v>56639</v>
      </c>
      <c r="G71" s="63">
        <v>0</v>
      </c>
    </row>
    <row r="72" spans="1:7" ht="16.7" customHeight="1" thickBot="1" x14ac:dyDescent="0.3">
      <c r="A72" s="11" t="s">
        <v>29</v>
      </c>
      <c r="B72" s="16"/>
      <c r="C72" s="17">
        <v>342242</v>
      </c>
      <c r="D72" s="20" t="s">
        <v>83</v>
      </c>
      <c r="E72" s="12">
        <v>43080</v>
      </c>
      <c r="F72" s="12">
        <v>15061</v>
      </c>
      <c r="G72" s="12">
        <v>16321</v>
      </c>
    </row>
    <row r="73" spans="1:7" ht="16.7" customHeight="1" thickBot="1" x14ac:dyDescent="0.3">
      <c r="A73" s="11" t="s">
        <v>30</v>
      </c>
      <c r="B73" s="16"/>
      <c r="C73" s="17"/>
      <c r="D73" s="20"/>
      <c r="E73" s="12"/>
      <c r="F73" s="12"/>
      <c r="G73" s="12"/>
    </row>
    <row r="74" spans="1:7" ht="16.7" customHeight="1" thickBot="1" x14ac:dyDescent="0.3">
      <c r="A74" s="11" t="s">
        <v>31</v>
      </c>
      <c r="B74" s="16"/>
      <c r="C74" s="17"/>
      <c r="D74" s="20"/>
      <c r="E74" s="12"/>
      <c r="F74" s="12"/>
      <c r="G74" s="12"/>
    </row>
    <row r="75" spans="1:7" ht="16.7" customHeight="1" thickBot="1" x14ac:dyDescent="0.3">
      <c r="A75" s="11" t="s">
        <v>32</v>
      </c>
      <c r="B75" s="16"/>
      <c r="C75" s="17"/>
      <c r="D75" s="20"/>
      <c r="E75" s="12"/>
      <c r="F75" s="12"/>
      <c r="G75" s="12"/>
    </row>
    <row r="76" spans="1:7" ht="16.7" customHeight="1" thickBot="1" x14ac:dyDescent="0.3">
      <c r="A76" s="60" t="s">
        <v>33</v>
      </c>
      <c r="B76" s="69">
        <v>0</v>
      </c>
      <c r="C76" s="67">
        <f>SUM(C72:C75)</f>
        <v>342242</v>
      </c>
      <c r="D76" s="68">
        <f>SUM(D72:D75)</f>
        <v>0</v>
      </c>
      <c r="E76" s="62">
        <f>SUM(E72:E75)</f>
        <v>43080</v>
      </c>
      <c r="F76" s="62">
        <v>15061</v>
      </c>
      <c r="G76" s="62">
        <f>SUM(G72:G75)</f>
        <v>16321</v>
      </c>
    </row>
    <row r="77" spans="1:7" ht="16.7" customHeight="1" thickBot="1" x14ac:dyDescent="0.3">
      <c r="A77" s="11" t="s">
        <v>34</v>
      </c>
      <c r="B77" s="16"/>
      <c r="C77" s="17"/>
      <c r="D77" s="20"/>
      <c r="E77" s="14"/>
      <c r="F77" s="14"/>
      <c r="G77" s="14">
        <v>42088</v>
      </c>
    </row>
    <row r="78" spans="1:7" ht="16.7" customHeight="1" thickBot="1" x14ac:dyDescent="0.3">
      <c r="A78" s="11" t="s">
        <v>35</v>
      </c>
      <c r="B78" s="16"/>
      <c r="C78" s="17"/>
      <c r="D78" s="20"/>
      <c r="E78" s="12"/>
      <c r="F78" s="12"/>
      <c r="G78" s="12"/>
    </row>
    <row r="79" spans="1:7" ht="16.7" customHeight="1" thickBot="1" x14ac:dyDescent="0.3">
      <c r="A79" s="11" t="s">
        <v>36</v>
      </c>
      <c r="B79" s="16"/>
      <c r="C79" s="17"/>
      <c r="D79" s="20"/>
      <c r="E79" s="12"/>
      <c r="F79" s="12"/>
      <c r="G79" s="12"/>
    </row>
    <row r="80" spans="1:7" ht="16.7" customHeight="1" thickBot="1" x14ac:dyDescent="0.3">
      <c r="A80" s="60" t="s">
        <v>37</v>
      </c>
      <c r="B80" s="69" t="s">
        <v>38</v>
      </c>
      <c r="C80" s="70">
        <v>0</v>
      </c>
      <c r="D80" s="62">
        <v>0</v>
      </c>
      <c r="E80" s="62">
        <v>0</v>
      </c>
      <c r="F80" s="62">
        <v>0</v>
      </c>
      <c r="G80" s="62">
        <f>SUM(G77:G79)</f>
        <v>42088</v>
      </c>
    </row>
    <row r="81" spans="1:7" ht="16.7" customHeight="1" thickBot="1" x14ac:dyDescent="0.3">
      <c r="A81" s="60" t="s">
        <v>39</v>
      </c>
      <c r="B81" s="71">
        <v>0</v>
      </c>
      <c r="C81" s="72">
        <f>SUM(C57+C71+C76+C80)</f>
        <v>2136925</v>
      </c>
      <c r="D81" s="65">
        <f>SUM(D57+D71+D76+D80)</f>
        <v>983024</v>
      </c>
      <c r="E81" s="65">
        <f>SUM(E57+E71+E76+E80)</f>
        <v>202643</v>
      </c>
      <c r="F81" s="65">
        <v>71700</v>
      </c>
      <c r="G81" s="65">
        <v>118861</v>
      </c>
    </row>
    <row r="82" spans="1:7" ht="16.7" customHeight="1" x14ac:dyDescent="0.25">
      <c r="A82" s="47"/>
      <c r="B82" s="48"/>
      <c r="C82" s="48"/>
      <c r="D82" s="48"/>
      <c r="E82" s="48"/>
      <c r="F82" s="48"/>
      <c r="G82" s="48"/>
    </row>
    <row r="83" spans="1:7" ht="16.7" customHeight="1" x14ac:dyDescent="0.25">
      <c r="A83" s="47"/>
      <c r="B83" s="48"/>
      <c r="C83" s="48"/>
      <c r="D83" s="48"/>
      <c r="E83" s="48"/>
      <c r="F83" s="48"/>
      <c r="G83" s="48"/>
    </row>
    <row r="84" spans="1:7" ht="16.7" customHeight="1" x14ac:dyDescent="0.25">
      <c r="A84" s="47"/>
      <c r="B84" s="48"/>
      <c r="C84" s="48"/>
      <c r="D84" s="48"/>
      <c r="E84" s="48"/>
      <c r="F84" s="48"/>
      <c r="G84" s="48"/>
    </row>
    <row r="85" spans="1:7" ht="16.7" customHeight="1" x14ac:dyDescent="0.25">
      <c r="A85" s="47"/>
      <c r="B85" s="48"/>
      <c r="C85" s="48"/>
      <c r="D85" s="48"/>
      <c r="E85" s="48"/>
      <c r="F85" s="48"/>
      <c r="G85" s="48"/>
    </row>
    <row r="86" spans="1:7" ht="16.7" customHeight="1" x14ac:dyDescent="0.25">
      <c r="A86" s="47"/>
      <c r="B86" s="48"/>
      <c r="C86" s="48"/>
      <c r="D86" s="48"/>
      <c r="E86" s="48"/>
      <c r="F86" s="48"/>
      <c r="G86" s="48"/>
    </row>
    <row r="87" spans="1:7" ht="16.7" customHeight="1" x14ac:dyDescent="0.25">
      <c r="A87" s="47"/>
      <c r="B87" s="48"/>
      <c r="C87" s="48"/>
      <c r="D87" s="48"/>
      <c r="E87" s="48"/>
      <c r="F87" s="48"/>
      <c r="G87" s="48"/>
    </row>
    <row r="88" spans="1:7" ht="16.5" customHeight="1" x14ac:dyDescent="0.25">
      <c r="A88" s="47"/>
      <c r="B88" s="48"/>
      <c r="C88" s="48"/>
      <c r="D88" s="48"/>
      <c r="E88" s="48"/>
      <c r="F88" s="48"/>
      <c r="G88" s="48"/>
    </row>
    <row r="89" spans="1:7" ht="16.5" customHeight="1" x14ac:dyDescent="0.25">
      <c r="A89" s="47"/>
      <c r="B89" s="48"/>
      <c r="C89" s="48"/>
      <c r="D89" s="48"/>
      <c r="E89" s="48"/>
      <c r="F89" s="48"/>
      <c r="G89" s="48"/>
    </row>
    <row r="90" spans="1:7" ht="15" customHeight="1" x14ac:dyDescent="0.25"/>
    <row r="91" spans="1:7" ht="16.5" hidden="1" customHeight="1" thickTop="1" x14ac:dyDescent="0.25">
      <c r="A91" s="1"/>
      <c r="B91" s="100" t="s">
        <v>41</v>
      </c>
      <c r="C91" s="103" t="s">
        <v>42</v>
      </c>
      <c r="D91" s="106" t="s">
        <v>43</v>
      </c>
      <c r="E91" s="94" t="s">
        <v>65</v>
      </c>
      <c r="F91" s="94" t="s">
        <v>72</v>
      </c>
      <c r="G91" s="94" t="s">
        <v>73</v>
      </c>
    </row>
    <row r="92" spans="1:7" ht="16.5" customHeight="1" x14ac:dyDescent="0.25">
      <c r="A92" s="3" t="s">
        <v>1</v>
      </c>
      <c r="B92" s="101"/>
      <c r="C92" s="104"/>
      <c r="D92" s="107"/>
      <c r="E92" s="95"/>
      <c r="F92" s="95"/>
      <c r="G92" s="95"/>
    </row>
    <row r="93" spans="1:7" ht="16.7" customHeight="1" thickBot="1" x14ac:dyDescent="0.3">
      <c r="A93" s="5"/>
      <c r="B93" s="102"/>
      <c r="C93" s="105"/>
      <c r="D93" s="108"/>
      <c r="E93" s="96"/>
      <c r="F93" s="96"/>
      <c r="G93" s="96"/>
    </row>
    <row r="94" spans="1:7" ht="16.7" customHeight="1" thickBot="1" x14ac:dyDescent="0.3">
      <c r="A94" s="8"/>
      <c r="B94" s="50" t="s">
        <v>63</v>
      </c>
      <c r="C94" s="49" t="s">
        <v>64</v>
      </c>
      <c r="D94" s="57" t="s">
        <v>85</v>
      </c>
      <c r="E94" s="51" t="s">
        <v>66</v>
      </c>
      <c r="F94" s="51" t="s">
        <v>75</v>
      </c>
      <c r="G94" s="51" t="s">
        <v>74</v>
      </c>
    </row>
    <row r="95" spans="1:7" ht="16.7" customHeight="1" thickBot="1" x14ac:dyDescent="0.3">
      <c r="A95" s="11" t="s">
        <v>6</v>
      </c>
      <c r="B95" s="12"/>
      <c r="C95" s="12"/>
      <c r="D95" s="36"/>
      <c r="E95" s="17"/>
      <c r="F95" s="37"/>
      <c r="G95" s="37"/>
    </row>
    <row r="96" spans="1:7" ht="16.7" customHeight="1" thickBot="1" x14ac:dyDescent="0.3">
      <c r="A96" s="13" t="s">
        <v>7</v>
      </c>
      <c r="B96" s="12"/>
      <c r="C96" s="14">
        <v>155695</v>
      </c>
      <c r="D96" s="36"/>
      <c r="E96" s="17"/>
      <c r="F96" s="17"/>
      <c r="G96" s="17"/>
    </row>
    <row r="97" spans="1:7" ht="16.7" customHeight="1" thickBot="1" x14ac:dyDescent="0.3">
      <c r="A97" s="11" t="s">
        <v>8</v>
      </c>
      <c r="B97" s="12"/>
      <c r="C97" s="12">
        <v>29913</v>
      </c>
      <c r="D97" s="36"/>
      <c r="E97" s="17"/>
      <c r="F97" s="17"/>
      <c r="G97" s="17"/>
    </row>
    <row r="98" spans="1:7" ht="16.7" customHeight="1" thickBot="1" x14ac:dyDescent="0.3">
      <c r="A98" s="11" t="s">
        <v>9</v>
      </c>
      <c r="B98" s="12"/>
      <c r="C98" s="12"/>
      <c r="D98" s="36"/>
      <c r="E98" s="17"/>
      <c r="F98" s="17"/>
      <c r="G98" s="17"/>
    </row>
    <row r="99" spans="1:7" ht="16.7" customHeight="1" thickBot="1" x14ac:dyDescent="0.3">
      <c r="A99" s="11" t="s">
        <v>10</v>
      </c>
      <c r="B99" s="12"/>
      <c r="C99" s="12"/>
      <c r="D99" s="36"/>
      <c r="E99" s="17"/>
      <c r="F99" s="17"/>
      <c r="G99" s="17"/>
    </row>
    <row r="100" spans="1:7" ht="16.7" customHeight="1" thickBot="1" x14ac:dyDescent="0.3">
      <c r="A100" s="11" t="s">
        <v>11</v>
      </c>
      <c r="B100" s="12"/>
      <c r="C100" s="12"/>
      <c r="D100" s="36"/>
      <c r="E100" s="17"/>
      <c r="F100" s="17"/>
      <c r="G100" s="17"/>
    </row>
    <row r="101" spans="1:7" ht="16.7" customHeight="1" thickBot="1" x14ac:dyDescent="0.3">
      <c r="A101" s="11" t="s">
        <v>12</v>
      </c>
      <c r="B101" s="12"/>
      <c r="C101" s="14">
        <v>4850</v>
      </c>
      <c r="D101" s="36"/>
      <c r="E101" s="17"/>
      <c r="F101" s="17"/>
      <c r="G101" s="17"/>
    </row>
    <row r="102" spans="1:7" ht="16.7" customHeight="1" thickBot="1" x14ac:dyDescent="0.3">
      <c r="A102" s="11" t="s">
        <v>13</v>
      </c>
      <c r="B102" s="12"/>
      <c r="C102" s="12"/>
      <c r="D102" s="36"/>
      <c r="E102" s="17"/>
      <c r="F102" s="17"/>
      <c r="G102" s="17"/>
    </row>
    <row r="103" spans="1:7" ht="16.7" customHeight="1" thickBot="1" x14ac:dyDescent="0.3">
      <c r="A103" s="60" t="s">
        <v>14</v>
      </c>
      <c r="B103" s="62" t="s">
        <v>38</v>
      </c>
      <c r="C103" s="62">
        <v>230000</v>
      </c>
      <c r="D103" s="73">
        <v>0</v>
      </c>
      <c r="E103" s="74">
        <f>SUM(H97)</f>
        <v>0</v>
      </c>
      <c r="F103" s="75">
        <v>0</v>
      </c>
      <c r="G103" s="67">
        <v>0</v>
      </c>
    </row>
    <row r="104" spans="1:7" ht="16.7" customHeight="1" thickBot="1" x14ac:dyDescent="0.3">
      <c r="A104" s="11" t="s">
        <v>15</v>
      </c>
      <c r="B104" s="12"/>
      <c r="C104" s="12">
        <v>226573</v>
      </c>
      <c r="D104" s="39">
        <v>18619</v>
      </c>
      <c r="E104" s="17"/>
      <c r="F104" s="17"/>
      <c r="G104" s="17"/>
    </row>
    <row r="105" spans="1:7" ht="16.7" customHeight="1" thickBot="1" x14ac:dyDescent="0.3">
      <c r="A105" s="11" t="s">
        <v>16</v>
      </c>
      <c r="B105" s="12"/>
      <c r="C105" s="12">
        <v>14400</v>
      </c>
      <c r="D105" s="36"/>
      <c r="E105" s="17"/>
      <c r="F105" s="17"/>
      <c r="G105" s="17"/>
    </row>
    <row r="106" spans="1:7" ht="16.7" customHeight="1" thickBot="1" x14ac:dyDescent="0.3">
      <c r="A106" s="11" t="s">
        <v>17</v>
      </c>
      <c r="B106" s="12"/>
      <c r="C106" s="12">
        <v>105086</v>
      </c>
      <c r="D106" s="36"/>
      <c r="E106" s="17"/>
      <c r="F106" s="17"/>
      <c r="G106" s="17"/>
    </row>
    <row r="107" spans="1:7" ht="16.7" customHeight="1" thickBot="1" x14ac:dyDescent="0.3">
      <c r="A107" s="11" t="s">
        <v>18</v>
      </c>
      <c r="B107" s="12"/>
      <c r="C107" s="12"/>
      <c r="D107" s="36"/>
      <c r="E107" s="17"/>
      <c r="F107" s="17"/>
      <c r="G107" s="17"/>
    </row>
    <row r="108" spans="1:7" ht="16.7" customHeight="1" thickBot="1" x14ac:dyDescent="0.3">
      <c r="A108" s="11" t="s">
        <v>19</v>
      </c>
      <c r="B108" s="12"/>
      <c r="C108" s="12">
        <v>68099</v>
      </c>
      <c r="D108" s="36"/>
      <c r="E108" s="17"/>
      <c r="F108" s="17"/>
      <c r="G108" s="17"/>
    </row>
    <row r="109" spans="1:7" ht="16.7" customHeight="1" thickBot="1" x14ac:dyDescent="0.3">
      <c r="A109" s="11" t="s">
        <v>20</v>
      </c>
      <c r="B109" s="12"/>
      <c r="C109" s="12"/>
      <c r="D109" s="36"/>
      <c r="E109" s="17"/>
      <c r="F109" s="17"/>
      <c r="G109" s="17"/>
    </row>
    <row r="110" spans="1:7" ht="16.7" customHeight="1" thickBot="1" x14ac:dyDescent="0.3">
      <c r="A110" s="11" t="s">
        <v>21</v>
      </c>
      <c r="B110" s="12"/>
      <c r="C110" s="12">
        <v>39219</v>
      </c>
      <c r="D110" s="36">
        <v>310074</v>
      </c>
      <c r="E110" s="17"/>
      <c r="F110" s="17"/>
      <c r="G110" s="17"/>
    </row>
    <row r="111" spans="1:7" ht="16.7" customHeight="1" thickBot="1" x14ac:dyDescent="0.3">
      <c r="A111" s="11" t="s">
        <v>22</v>
      </c>
      <c r="B111" s="12">
        <v>1332563</v>
      </c>
      <c r="C111" s="12">
        <v>89925</v>
      </c>
      <c r="D111" s="39">
        <v>76876</v>
      </c>
      <c r="E111" s="17">
        <v>2436</v>
      </c>
      <c r="F111" s="17"/>
      <c r="G111" s="17"/>
    </row>
    <row r="112" spans="1:7" ht="16.7" customHeight="1" thickBot="1" x14ac:dyDescent="0.3">
      <c r="A112" s="11" t="s">
        <v>23</v>
      </c>
      <c r="B112" s="12"/>
      <c r="C112" s="12"/>
      <c r="D112" s="39">
        <v>8957</v>
      </c>
      <c r="E112" s="17"/>
      <c r="F112" s="17"/>
      <c r="G112" s="17"/>
    </row>
    <row r="113" spans="1:7" ht="16.7" customHeight="1" thickBot="1" x14ac:dyDescent="0.3">
      <c r="A113" s="23" t="s">
        <v>24</v>
      </c>
      <c r="B113" s="24"/>
      <c r="C113" s="24">
        <v>437014</v>
      </c>
      <c r="D113" s="40"/>
      <c r="E113" s="41"/>
      <c r="F113" s="41"/>
      <c r="G113" s="17"/>
    </row>
    <row r="114" spans="1:7" ht="16.7" customHeight="1" thickBot="1" x14ac:dyDescent="0.3">
      <c r="A114" s="29" t="s">
        <v>25</v>
      </c>
      <c r="B114" s="30"/>
      <c r="C114" s="30"/>
      <c r="D114" s="32"/>
      <c r="E114" s="17"/>
      <c r="F114" s="17"/>
      <c r="G114" s="17"/>
    </row>
    <row r="115" spans="1:7" ht="16.7" customHeight="1" thickBot="1" x14ac:dyDescent="0.3">
      <c r="A115" s="11" t="s">
        <v>26</v>
      </c>
      <c r="B115" s="12"/>
      <c r="C115" s="12">
        <v>717703</v>
      </c>
      <c r="D115" s="36"/>
      <c r="E115" s="33"/>
      <c r="F115" s="33"/>
      <c r="G115" s="33">
        <v>288000</v>
      </c>
    </row>
    <row r="116" spans="1:7" ht="16.7" customHeight="1" thickBot="1" x14ac:dyDescent="0.3">
      <c r="A116" s="11" t="s">
        <v>27</v>
      </c>
      <c r="B116" s="12"/>
      <c r="C116" s="12">
        <v>1011221</v>
      </c>
      <c r="D116" s="36"/>
      <c r="E116" s="17"/>
      <c r="F116" s="17"/>
      <c r="G116" s="17"/>
    </row>
    <row r="117" spans="1:7" ht="16.7" customHeight="1" thickBot="1" x14ac:dyDescent="0.3">
      <c r="A117" s="60" t="s">
        <v>28</v>
      </c>
      <c r="B117" s="62">
        <f>SUM(B111:B116)</f>
        <v>1332563</v>
      </c>
      <c r="C117" s="62">
        <f>SUM(C104:C116)</f>
        <v>2709240</v>
      </c>
      <c r="D117" s="73">
        <f>SUM(D104:D116)</f>
        <v>414526</v>
      </c>
      <c r="E117" s="67">
        <v>2436</v>
      </c>
      <c r="F117" s="67">
        <v>0</v>
      </c>
      <c r="G117" s="67">
        <f>SUM(G115:G116)</f>
        <v>288000</v>
      </c>
    </row>
    <row r="118" spans="1:7" ht="16.7" customHeight="1" thickBot="1" x14ac:dyDescent="0.3">
      <c r="A118" s="11" t="s">
        <v>29</v>
      </c>
      <c r="B118" s="12">
        <v>338169</v>
      </c>
      <c r="C118" s="12">
        <v>1334692</v>
      </c>
      <c r="D118" s="39">
        <v>109515</v>
      </c>
      <c r="E118" s="17">
        <v>631</v>
      </c>
      <c r="F118" s="17"/>
      <c r="G118" s="17"/>
    </row>
    <row r="119" spans="1:7" ht="16.7" customHeight="1" thickBot="1" x14ac:dyDescent="0.3">
      <c r="A119" s="11" t="s">
        <v>30</v>
      </c>
      <c r="B119" s="12"/>
      <c r="C119" s="12"/>
      <c r="D119" s="36"/>
      <c r="E119" s="17"/>
      <c r="F119" s="17"/>
      <c r="G119" s="17"/>
    </row>
    <row r="120" spans="1:7" ht="16.7" customHeight="1" thickBot="1" x14ac:dyDescent="0.3">
      <c r="A120" s="11" t="s">
        <v>31</v>
      </c>
      <c r="B120" s="12"/>
      <c r="C120" s="12"/>
      <c r="D120" s="36"/>
      <c r="E120" s="17"/>
      <c r="F120" s="17"/>
      <c r="G120" s="17"/>
    </row>
    <row r="121" spans="1:7" ht="16.7" customHeight="1" thickBot="1" x14ac:dyDescent="0.3">
      <c r="A121" s="11" t="s">
        <v>32</v>
      </c>
      <c r="B121" s="12"/>
      <c r="C121" s="12"/>
      <c r="D121" s="36"/>
      <c r="E121" s="37"/>
      <c r="F121" s="37"/>
      <c r="G121" s="17"/>
    </row>
    <row r="122" spans="1:7" ht="16.7" customHeight="1" thickBot="1" x14ac:dyDescent="0.3">
      <c r="A122" s="60" t="s">
        <v>33</v>
      </c>
      <c r="B122" s="62">
        <f>SUM(B118:B121)</f>
        <v>338169</v>
      </c>
      <c r="C122" s="63">
        <f>SUM(C118:C121)</f>
        <v>1334692</v>
      </c>
      <c r="D122" s="76">
        <f>SUM(D118:D121)</f>
        <v>109515</v>
      </c>
      <c r="E122" s="67">
        <v>631</v>
      </c>
      <c r="F122" s="67">
        <v>0</v>
      </c>
      <c r="G122" s="67">
        <v>0</v>
      </c>
    </row>
    <row r="123" spans="1:7" ht="16.7" customHeight="1" thickBot="1" x14ac:dyDescent="0.3">
      <c r="A123" s="11" t="s">
        <v>34</v>
      </c>
      <c r="B123" s="12"/>
      <c r="C123" s="14">
        <v>190801</v>
      </c>
      <c r="D123" s="36"/>
      <c r="E123" s="17"/>
      <c r="F123" s="17"/>
      <c r="G123" s="17"/>
    </row>
    <row r="124" spans="1:7" ht="16.7" customHeight="1" thickBot="1" x14ac:dyDescent="0.3">
      <c r="A124" s="11" t="s">
        <v>35</v>
      </c>
      <c r="B124" s="12"/>
      <c r="C124" s="12"/>
      <c r="D124" s="36"/>
      <c r="E124" s="17"/>
      <c r="F124" s="17"/>
      <c r="G124" s="17"/>
    </row>
    <row r="125" spans="1:7" ht="16.7" customHeight="1" thickBot="1" x14ac:dyDescent="0.3">
      <c r="A125" s="11" t="s">
        <v>36</v>
      </c>
      <c r="B125" s="12"/>
      <c r="C125" s="12"/>
      <c r="D125" s="36"/>
      <c r="E125" s="17"/>
      <c r="F125" s="17"/>
      <c r="G125" s="17"/>
    </row>
    <row r="126" spans="1:7" ht="16.7" customHeight="1" thickBot="1" x14ac:dyDescent="0.3">
      <c r="A126" s="60" t="s">
        <v>37</v>
      </c>
      <c r="B126" s="62" t="s">
        <v>38</v>
      </c>
      <c r="C126" s="63">
        <f>SUM(C123:C125)</f>
        <v>190801</v>
      </c>
      <c r="D126" s="73" t="s">
        <v>38</v>
      </c>
      <c r="E126" s="67">
        <v>0</v>
      </c>
      <c r="F126" s="67">
        <v>0</v>
      </c>
      <c r="G126" s="67">
        <v>0</v>
      </c>
    </row>
    <row r="127" spans="1:7" ht="16.7" customHeight="1" thickBot="1" x14ac:dyDescent="0.3">
      <c r="A127" s="60" t="s">
        <v>39</v>
      </c>
      <c r="B127" s="65">
        <f>SUM(B122,B117)</f>
        <v>1670732</v>
      </c>
      <c r="C127" s="65">
        <f>SUM(C103+C117+C122+C126)</f>
        <v>4464733</v>
      </c>
      <c r="D127" s="77">
        <f>SUM(D103+D117+D122+D126)</f>
        <v>524041</v>
      </c>
      <c r="E127" s="78">
        <v>3067</v>
      </c>
      <c r="F127" s="78">
        <v>0</v>
      </c>
      <c r="G127" s="78">
        <f>SUM(G117)</f>
        <v>288000</v>
      </c>
    </row>
    <row r="128" spans="1:7" ht="16.7" customHeight="1" x14ac:dyDescent="0.25">
      <c r="A128" s="47"/>
      <c r="B128" s="48"/>
      <c r="C128" s="48"/>
      <c r="D128" s="48"/>
      <c r="E128" s="48"/>
      <c r="F128" s="48"/>
      <c r="G128" s="48"/>
    </row>
    <row r="129" spans="1:7" ht="16.7" customHeight="1" x14ac:dyDescent="0.25">
      <c r="A129" s="47"/>
      <c r="B129" s="48"/>
      <c r="C129" s="48"/>
      <c r="D129" s="48"/>
      <c r="E129" s="48"/>
      <c r="F129" s="48"/>
      <c r="G129" s="48"/>
    </row>
    <row r="130" spans="1:7" ht="16.7" customHeight="1" x14ac:dyDescent="0.25">
      <c r="A130" s="47"/>
      <c r="B130" s="48"/>
      <c r="C130" s="48"/>
      <c r="D130" s="48"/>
      <c r="E130" s="48"/>
      <c r="F130" s="48"/>
      <c r="G130" s="48"/>
    </row>
    <row r="131" spans="1:7" ht="16.7" customHeight="1" x14ac:dyDescent="0.25">
      <c r="A131" s="47"/>
      <c r="B131" s="48"/>
      <c r="C131" s="48"/>
      <c r="D131" s="48"/>
      <c r="E131" s="48"/>
      <c r="F131" s="48"/>
      <c r="G131" s="48"/>
    </row>
    <row r="132" spans="1:7" ht="16.7" customHeight="1" x14ac:dyDescent="0.25">
      <c r="A132" s="47"/>
      <c r="B132" s="48"/>
      <c r="C132" s="48"/>
      <c r="D132" s="48"/>
      <c r="E132" s="48"/>
      <c r="F132" s="48"/>
      <c r="G132" s="48"/>
    </row>
    <row r="133" spans="1:7" ht="16.7" customHeight="1" x14ac:dyDescent="0.25">
      <c r="A133" s="47"/>
      <c r="B133" s="48"/>
      <c r="C133" s="48"/>
      <c r="D133" s="48"/>
      <c r="E133" s="48"/>
      <c r="F133" s="48"/>
      <c r="G133" s="48"/>
    </row>
    <row r="134" spans="1:7" ht="16.7" customHeight="1" x14ac:dyDescent="0.25">
      <c r="A134" s="47"/>
      <c r="B134" s="48"/>
      <c r="C134" s="48"/>
      <c r="D134" s="48"/>
      <c r="E134" s="48"/>
      <c r="F134" s="48"/>
      <c r="G134" s="48"/>
    </row>
    <row r="135" spans="1:7" ht="16.7" customHeight="1" x14ac:dyDescent="0.25">
      <c r="A135" s="47"/>
      <c r="B135" s="48"/>
      <c r="C135" s="48"/>
      <c r="D135" s="48"/>
      <c r="E135" s="48"/>
      <c r="F135" s="48"/>
      <c r="G135" s="48"/>
    </row>
    <row r="136" spans="1:7" ht="16.7" customHeight="1" thickBot="1" x14ac:dyDescent="0.3"/>
    <row r="137" spans="1:7" ht="16.7" customHeight="1" thickTop="1" x14ac:dyDescent="0.25">
      <c r="A137" s="1"/>
      <c r="B137" s="97" t="s">
        <v>44</v>
      </c>
      <c r="C137" s="97" t="s">
        <v>45</v>
      </c>
      <c r="D137" s="97" t="s">
        <v>76</v>
      </c>
      <c r="E137" s="97" t="s">
        <v>46</v>
      </c>
      <c r="F137" s="100" t="s">
        <v>47</v>
      </c>
      <c r="G137" s="52"/>
    </row>
    <row r="138" spans="1:7" ht="16.7" customHeight="1" x14ac:dyDescent="0.25">
      <c r="A138" s="3" t="s">
        <v>1</v>
      </c>
      <c r="B138" s="98"/>
      <c r="C138" s="98"/>
      <c r="D138" s="98"/>
      <c r="E138" s="98"/>
      <c r="F138" s="101"/>
      <c r="G138" s="52"/>
    </row>
    <row r="139" spans="1:7" ht="16.7" customHeight="1" thickBot="1" x14ac:dyDescent="0.3">
      <c r="A139" s="5"/>
      <c r="B139" s="99"/>
      <c r="C139" s="99"/>
      <c r="D139" s="99"/>
      <c r="E139" s="99"/>
      <c r="F139" s="102"/>
      <c r="G139" s="52"/>
    </row>
    <row r="140" spans="1:7" ht="16.7" customHeight="1" thickBot="1" x14ac:dyDescent="0.3">
      <c r="A140" s="8"/>
      <c r="B140" s="34">
        <v>107055</v>
      </c>
      <c r="C140" s="56" t="s">
        <v>70</v>
      </c>
      <c r="D140" s="56">
        <v>107060</v>
      </c>
      <c r="E140" s="56" t="s">
        <v>71</v>
      </c>
      <c r="F140" s="35"/>
      <c r="G140" s="53"/>
    </row>
    <row r="141" spans="1:7" ht="16.7" customHeight="1" thickBot="1" x14ac:dyDescent="0.3">
      <c r="A141" s="11" t="s">
        <v>6</v>
      </c>
      <c r="B141" s="12"/>
      <c r="C141" s="12"/>
      <c r="D141" s="12"/>
      <c r="E141" s="12"/>
      <c r="F141" s="38">
        <v>5228457</v>
      </c>
      <c r="G141" s="54"/>
    </row>
    <row r="142" spans="1:7" ht="16.7" customHeight="1" thickBot="1" x14ac:dyDescent="0.3">
      <c r="A142" s="13" t="s">
        <v>7</v>
      </c>
      <c r="B142" s="12"/>
      <c r="C142" s="12"/>
      <c r="D142" s="12"/>
      <c r="E142" s="12"/>
      <c r="F142" s="38">
        <v>177377</v>
      </c>
      <c r="G142" s="54"/>
    </row>
    <row r="143" spans="1:7" ht="16.7" customHeight="1" thickBot="1" x14ac:dyDescent="0.3">
      <c r="A143" s="11" t="s">
        <v>8</v>
      </c>
      <c r="B143" s="12"/>
      <c r="C143" s="12"/>
      <c r="D143" s="12"/>
      <c r="E143" s="12"/>
      <c r="F143" s="38">
        <v>68528</v>
      </c>
      <c r="G143" s="54"/>
    </row>
    <row r="144" spans="1:7" ht="16.7" customHeight="1" thickBot="1" x14ac:dyDescent="0.3">
      <c r="A144" s="11" t="s">
        <v>9</v>
      </c>
      <c r="B144" s="14">
        <v>438862</v>
      </c>
      <c r="C144" s="12">
        <v>211124</v>
      </c>
      <c r="D144" s="12"/>
      <c r="E144" s="12"/>
      <c r="F144" s="38">
        <v>800791</v>
      </c>
      <c r="G144" s="54"/>
    </row>
    <row r="145" spans="1:7" ht="16.7" customHeight="1" thickBot="1" x14ac:dyDescent="0.3">
      <c r="A145" s="11" t="s">
        <v>10</v>
      </c>
      <c r="B145" s="12">
        <v>7874</v>
      </c>
      <c r="C145" s="12"/>
      <c r="D145" s="12"/>
      <c r="E145" s="12"/>
      <c r="F145" s="38">
        <v>12756</v>
      </c>
      <c r="G145" s="54"/>
    </row>
    <row r="146" spans="1:7" ht="16.7" customHeight="1" thickBot="1" x14ac:dyDescent="0.3">
      <c r="A146" s="11" t="s">
        <v>81</v>
      </c>
      <c r="B146" s="12"/>
      <c r="C146" s="12">
        <v>601705</v>
      </c>
      <c r="D146" s="12"/>
      <c r="E146" s="12"/>
      <c r="F146" s="58">
        <v>708640</v>
      </c>
      <c r="G146" s="54"/>
    </row>
    <row r="147" spans="1:7" ht="16.7" customHeight="1" thickBot="1" x14ac:dyDescent="0.3">
      <c r="A147" s="11" t="s">
        <v>12</v>
      </c>
      <c r="B147" s="14">
        <v>114953</v>
      </c>
      <c r="C147" s="12">
        <v>1945288</v>
      </c>
      <c r="D147" s="12"/>
      <c r="E147" s="12"/>
      <c r="F147" s="58">
        <v>2407534</v>
      </c>
      <c r="G147" s="54"/>
    </row>
    <row r="148" spans="1:7" ht="16.7" customHeight="1" thickBot="1" x14ac:dyDescent="0.3">
      <c r="A148" s="11" t="s">
        <v>13</v>
      </c>
      <c r="B148" s="15"/>
      <c r="C148" s="15"/>
      <c r="D148" s="15"/>
      <c r="E148" s="15"/>
      <c r="F148" s="58">
        <v>0</v>
      </c>
      <c r="G148" s="54"/>
    </row>
    <row r="149" spans="1:7" ht="16.7" customHeight="1" thickBot="1" x14ac:dyDescent="0.3">
      <c r="A149" s="60" t="s">
        <v>14</v>
      </c>
      <c r="B149" s="67">
        <f>SUM(B141:B148)</f>
        <v>561689</v>
      </c>
      <c r="C149" s="67">
        <f>SUM(C141:C148)</f>
        <v>2758117</v>
      </c>
      <c r="D149" s="67">
        <v>0</v>
      </c>
      <c r="E149" s="67">
        <v>0</v>
      </c>
      <c r="F149" s="79">
        <f>SUM(F141:F148)</f>
        <v>9404083</v>
      </c>
      <c r="G149" s="80"/>
    </row>
    <row r="150" spans="1:7" ht="16.7" customHeight="1" thickBot="1" x14ac:dyDescent="0.3">
      <c r="A150" s="11" t="s">
        <v>15</v>
      </c>
      <c r="B150" s="12">
        <v>11908</v>
      </c>
      <c r="C150" s="12"/>
      <c r="D150" s="12"/>
      <c r="E150" s="12"/>
      <c r="F150" s="7">
        <v>300340</v>
      </c>
      <c r="G150" s="52"/>
    </row>
    <row r="151" spans="1:7" ht="16.7" customHeight="1" thickBot="1" x14ac:dyDescent="0.3">
      <c r="A151" s="11" t="s">
        <v>16</v>
      </c>
      <c r="B151" s="12"/>
      <c r="C151" s="12"/>
      <c r="D151" s="12"/>
      <c r="E151" s="12"/>
      <c r="F151" s="59" t="s">
        <v>82</v>
      </c>
      <c r="G151" s="52"/>
    </row>
    <row r="152" spans="1:7" ht="16.7" customHeight="1" thickBot="1" x14ac:dyDescent="0.3">
      <c r="A152" s="11" t="s">
        <v>17</v>
      </c>
      <c r="B152" s="12"/>
      <c r="C152" s="12"/>
      <c r="D152" s="12"/>
      <c r="E152" s="12"/>
      <c r="F152" s="59" t="s">
        <v>77</v>
      </c>
      <c r="G152" s="52"/>
    </row>
    <row r="153" spans="1:7" ht="16.7" customHeight="1" thickBot="1" x14ac:dyDescent="0.3">
      <c r="A153" s="11" t="s">
        <v>18</v>
      </c>
      <c r="B153" s="12"/>
      <c r="C153" s="12"/>
      <c r="D153" s="12"/>
      <c r="E153" s="12"/>
      <c r="F153" s="7">
        <v>547379</v>
      </c>
      <c r="G153" s="52"/>
    </row>
    <row r="154" spans="1:7" ht="16.7" customHeight="1" thickBot="1" x14ac:dyDescent="0.3">
      <c r="A154" s="11" t="s">
        <v>19</v>
      </c>
      <c r="B154" s="12"/>
      <c r="C154" s="12"/>
      <c r="D154" s="12"/>
      <c r="E154" s="12"/>
      <c r="F154" s="7">
        <v>68099</v>
      </c>
      <c r="G154" s="52"/>
    </row>
    <row r="155" spans="1:7" ht="16.7" customHeight="1" thickBot="1" x14ac:dyDescent="0.3">
      <c r="A155" s="11" t="s">
        <v>20</v>
      </c>
      <c r="B155" s="12"/>
      <c r="C155" s="12">
        <v>112030</v>
      </c>
      <c r="D155" s="12"/>
      <c r="E155" s="12"/>
      <c r="F155" s="7">
        <v>126252</v>
      </c>
      <c r="G155" s="52"/>
    </row>
    <row r="156" spans="1:7" ht="16.7" customHeight="1" thickBot="1" x14ac:dyDescent="0.3">
      <c r="A156" s="11" t="s">
        <v>21</v>
      </c>
      <c r="B156" s="12"/>
      <c r="C156" s="12"/>
      <c r="D156" s="12"/>
      <c r="E156" s="12"/>
      <c r="F156" s="7">
        <v>1150867</v>
      </c>
      <c r="G156" s="52"/>
    </row>
    <row r="157" spans="1:7" ht="16.7" customHeight="1" thickBot="1" x14ac:dyDescent="0.3">
      <c r="A157" s="11" t="s">
        <v>22</v>
      </c>
      <c r="B157" s="12"/>
      <c r="C157" s="12"/>
      <c r="D157" s="12"/>
      <c r="E157" s="12"/>
      <c r="F157" s="7">
        <v>1756994</v>
      </c>
      <c r="G157" s="52"/>
    </row>
    <row r="158" spans="1:7" ht="16.7" customHeight="1" thickBot="1" x14ac:dyDescent="0.3">
      <c r="A158" s="11" t="s">
        <v>23</v>
      </c>
      <c r="B158" s="14"/>
      <c r="C158" s="12"/>
      <c r="D158" s="12"/>
      <c r="E158" s="12"/>
      <c r="F158" s="7">
        <v>333211</v>
      </c>
      <c r="G158" s="52"/>
    </row>
    <row r="159" spans="1:7" ht="16.7" customHeight="1" thickBot="1" x14ac:dyDescent="0.3">
      <c r="A159" s="23" t="s">
        <v>24</v>
      </c>
      <c r="B159" s="42">
        <v>161891</v>
      </c>
      <c r="C159" s="43">
        <v>21361</v>
      </c>
      <c r="D159" s="43"/>
      <c r="E159" s="43"/>
      <c r="F159" s="44">
        <v>2770266</v>
      </c>
      <c r="G159" s="52"/>
    </row>
    <row r="160" spans="1:7" ht="16.7" customHeight="1" thickBot="1" x14ac:dyDescent="0.3">
      <c r="A160" s="29" t="s">
        <v>25</v>
      </c>
      <c r="B160" s="30"/>
      <c r="C160" s="30"/>
      <c r="D160" s="30"/>
      <c r="E160" s="30"/>
      <c r="F160" s="45">
        <v>0</v>
      </c>
      <c r="G160" s="52"/>
    </row>
    <row r="161" spans="1:7" ht="16.7" customHeight="1" thickBot="1" x14ac:dyDescent="0.3">
      <c r="A161" s="11" t="s">
        <v>26</v>
      </c>
      <c r="B161" s="12">
        <v>39750</v>
      </c>
      <c r="C161" s="12">
        <v>542500</v>
      </c>
      <c r="D161" s="12"/>
      <c r="E161" s="12"/>
      <c r="F161" s="7">
        <v>1342264</v>
      </c>
      <c r="G161" s="52"/>
    </row>
    <row r="162" spans="1:7" ht="16.7" customHeight="1" thickBot="1" x14ac:dyDescent="0.3">
      <c r="A162" s="11" t="s">
        <v>27</v>
      </c>
      <c r="B162" s="12"/>
      <c r="C162" s="12"/>
      <c r="D162" s="12"/>
      <c r="E162" s="12"/>
      <c r="F162" s="7">
        <v>1011221</v>
      </c>
      <c r="G162" s="52"/>
    </row>
    <row r="163" spans="1:7" ht="16.7" customHeight="1" thickBot="1" x14ac:dyDescent="0.3">
      <c r="A163" s="60" t="s">
        <v>28</v>
      </c>
      <c r="B163" s="62">
        <f>SUM(B150:B162)</f>
        <v>213549</v>
      </c>
      <c r="C163" s="62">
        <f>SUM(C150:C162)</f>
        <v>675891</v>
      </c>
      <c r="D163" s="62">
        <v>0</v>
      </c>
      <c r="E163" s="62">
        <v>0</v>
      </c>
      <c r="F163" s="79">
        <f>SUM(F150:F162)</f>
        <v>9406893</v>
      </c>
      <c r="G163" s="80"/>
    </row>
    <row r="164" spans="1:7" ht="16.7" customHeight="1" thickBot="1" x14ac:dyDescent="0.3">
      <c r="A164" s="11" t="s">
        <v>29</v>
      </c>
      <c r="B164" s="12">
        <v>198580</v>
      </c>
      <c r="C164" s="12">
        <v>858847</v>
      </c>
      <c r="D164" s="12"/>
      <c r="E164" s="12"/>
      <c r="F164" s="59" t="s">
        <v>80</v>
      </c>
      <c r="G164" s="52"/>
    </row>
    <row r="165" spans="1:7" ht="16.7" customHeight="1" thickBot="1" x14ac:dyDescent="0.3">
      <c r="A165" s="11" t="s">
        <v>30</v>
      </c>
      <c r="B165" s="12"/>
      <c r="C165" s="12"/>
      <c r="D165" s="12"/>
      <c r="E165" s="12"/>
      <c r="F165" s="7" t="s">
        <v>38</v>
      </c>
      <c r="G165" s="52"/>
    </row>
    <row r="166" spans="1:7" ht="16.7" customHeight="1" thickBot="1" x14ac:dyDescent="0.3">
      <c r="A166" s="11" t="s">
        <v>31</v>
      </c>
      <c r="B166" s="12"/>
      <c r="C166" s="12"/>
      <c r="D166" s="12"/>
      <c r="E166" s="12"/>
      <c r="F166" s="59">
        <v>0</v>
      </c>
      <c r="G166" s="52"/>
    </row>
    <row r="167" spans="1:7" ht="16.7" customHeight="1" thickBot="1" x14ac:dyDescent="0.3">
      <c r="A167" s="11" t="s">
        <v>32</v>
      </c>
      <c r="B167" s="12"/>
      <c r="C167" s="12">
        <v>93191</v>
      </c>
      <c r="D167" s="12"/>
      <c r="E167" s="12"/>
      <c r="F167" s="59" t="s">
        <v>79</v>
      </c>
      <c r="G167" s="52"/>
    </row>
    <row r="168" spans="1:7" ht="16.7" customHeight="1" thickBot="1" x14ac:dyDescent="0.3">
      <c r="A168" s="60" t="s">
        <v>33</v>
      </c>
      <c r="B168" s="62">
        <f>SUM(B164:B167)</f>
        <v>198580</v>
      </c>
      <c r="C168" s="62">
        <f>SUM(C164:C167)</f>
        <v>952038</v>
      </c>
      <c r="D168" s="62">
        <v>0</v>
      </c>
      <c r="E168" s="62">
        <v>0</v>
      </c>
      <c r="F168" s="79" t="s">
        <v>78</v>
      </c>
      <c r="G168" s="80"/>
    </row>
    <row r="169" spans="1:7" ht="16.7" customHeight="1" thickBot="1" x14ac:dyDescent="0.3">
      <c r="A169" s="11" t="s">
        <v>34</v>
      </c>
      <c r="B169" s="14">
        <v>189740</v>
      </c>
      <c r="C169" s="12">
        <v>13515</v>
      </c>
      <c r="D169" s="12"/>
      <c r="E169" s="12"/>
      <c r="F169" s="7">
        <v>436144</v>
      </c>
      <c r="G169" s="52"/>
    </row>
    <row r="170" spans="1:7" ht="16.7" customHeight="1" thickBot="1" x14ac:dyDescent="0.3">
      <c r="A170" s="11" t="s">
        <v>35</v>
      </c>
      <c r="B170" s="12"/>
      <c r="C170" s="12"/>
      <c r="D170" s="12"/>
      <c r="E170" s="12"/>
      <c r="F170" s="7"/>
      <c r="G170" s="52"/>
    </row>
    <row r="171" spans="1:7" ht="16.7" customHeight="1" thickBot="1" x14ac:dyDescent="0.3">
      <c r="A171" s="11" t="s">
        <v>36</v>
      </c>
      <c r="B171" s="12"/>
      <c r="C171" s="12"/>
      <c r="D171" s="12"/>
      <c r="E171" s="12"/>
      <c r="F171" s="7"/>
      <c r="G171" s="52"/>
    </row>
    <row r="172" spans="1:7" ht="16.7" customHeight="1" thickBot="1" x14ac:dyDescent="0.3">
      <c r="A172" s="60" t="s">
        <v>37</v>
      </c>
      <c r="B172" s="62">
        <v>189740</v>
      </c>
      <c r="C172" s="62">
        <f>SUM(C169:C171)</f>
        <v>13515</v>
      </c>
      <c r="D172" s="62">
        <v>0</v>
      </c>
      <c r="E172" s="62">
        <v>0</v>
      </c>
      <c r="F172" s="81">
        <v>436144</v>
      </c>
      <c r="G172" s="80"/>
    </row>
    <row r="173" spans="1:7" ht="16.7" customHeight="1" thickBot="1" x14ac:dyDescent="0.3">
      <c r="A173" s="60" t="s">
        <v>39</v>
      </c>
      <c r="B173" s="65">
        <f>SUM(B149+B163+B168+B172)</f>
        <v>1163558</v>
      </c>
      <c r="C173" s="65">
        <f>SUM(C172,C168,C163,C149)</f>
        <v>4399561</v>
      </c>
      <c r="D173" s="65">
        <v>0</v>
      </c>
      <c r="E173" s="82">
        <v>0</v>
      </c>
      <c r="F173" s="83">
        <v>23984877</v>
      </c>
      <c r="G173" s="84"/>
    </row>
    <row r="174" spans="1:7" ht="16.7" customHeight="1" x14ac:dyDescent="0.25"/>
    <row r="175" spans="1:7" ht="16.7" customHeight="1" x14ac:dyDescent="0.25"/>
  </sheetData>
  <mergeCells count="17">
    <mergeCell ref="G91:G93"/>
    <mergeCell ref="B137:B139"/>
    <mergeCell ref="C137:C139"/>
    <mergeCell ref="E137:E139"/>
    <mergeCell ref="F137:F139"/>
    <mergeCell ref="B91:B93"/>
    <mergeCell ref="C91:C93"/>
    <mergeCell ref="D91:D93"/>
    <mergeCell ref="E91:E93"/>
    <mergeCell ref="F91:F93"/>
    <mergeCell ref="D137:D139"/>
    <mergeCell ref="G45:G47"/>
    <mergeCell ref="B45:B47"/>
    <mergeCell ref="C45:C47"/>
    <mergeCell ref="D45:D47"/>
    <mergeCell ref="E45:E47"/>
    <mergeCell ref="F45:F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PmHiv01</dc:creator>
  <cp:lastModifiedBy>PmHiv05</cp:lastModifiedBy>
  <cp:lastPrinted>2016-12-22T10:29:18Z</cp:lastPrinted>
  <dcterms:created xsi:type="dcterms:W3CDTF">2016-03-10T08:13:30Z</dcterms:created>
  <dcterms:modified xsi:type="dcterms:W3CDTF">2016-12-22T11:33:33Z</dcterms:modified>
</cp:coreProperties>
</file>