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'Munka1'!$1:$5</definedName>
    <definedName name="_xlnm.Print_Area" localSheetId="0">'Munka1'!$A$1:$P$46</definedName>
  </definedNames>
  <calcPr fullCalcOnLoad="1"/>
</workbook>
</file>

<file path=xl/sharedStrings.xml><?xml version="1.0" encoding="utf-8"?>
<sst xmlns="http://schemas.openxmlformats.org/spreadsheetml/2006/main" count="139" uniqueCount="58">
  <si>
    <t>Bevételek e Ft-ban</t>
  </si>
  <si>
    <t>Százholdas Pagony Óvoda és Bölcsőde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</si>
  <si>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</si>
  <si>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</si>
  <si>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</si>
  <si>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</si>
  <si>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</si>
  <si>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</si>
  <si>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</si>
  <si>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</si>
  <si>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</si>
  <si>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</si>
  <si>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</si>
  <si>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</si>
  <si>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</si>
  <si>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</si>
  <si>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</si>
  <si>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</si>
  <si>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Előirány-zat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</si>
  <si>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</si>
  <si>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</si>
  <si>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</si>
  <si>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</si>
  <si>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</si>
  <si>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</si>
  <si>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</si>
  <si>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</si>
  <si>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</si>
  <si>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</si>
  <si>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</si>
  <si>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</si>
  <si>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</si>
  <si>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Irányító szervtől kapott műk.tám.</t>
  </si>
  <si>
    <t>Er. Ei.</t>
  </si>
  <si>
    <t>Intézményi műk. Bev.</t>
  </si>
  <si>
    <t>Műk.bev. összesen:</t>
  </si>
  <si>
    <t>Közhatalmi bevételek</t>
  </si>
  <si>
    <t>Intézményi műk. Bevételek</t>
  </si>
  <si>
    <t>Műk. Bev. Összesen</t>
  </si>
  <si>
    <t>Irányíó szervtől kapott felh.tám.</t>
  </si>
  <si>
    <t>Felhalmozási bevételek össz.</t>
  </si>
  <si>
    <t>Bevételek mindösszesen</t>
  </si>
  <si>
    <t>Műk.célú tám. Bevétel</t>
  </si>
  <si>
    <t>Intézm. Műk. Bevételek</t>
  </si>
  <si>
    <t>Felh.célú tám. Bevételek</t>
  </si>
  <si>
    <t>Kölcs.vitér.</t>
  </si>
  <si>
    <t>Felhalmozási bevételek</t>
  </si>
  <si>
    <t>Er.ei</t>
  </si>
  <si>
    <t xml:space="preserve">Ebben a mellékletben a bevételek várható alakulása látható szervenként külön-külön havi bontásban kiemelt bevételi előirányzatonként. </t>
  </si>
  <si>
    <t>Irányító szervtől kapott tám.</t>
  </si>
  <si>
    <t>Műk.c kölcsön visszatér.</t>
  </si>
  <si>
    <t>Kulcsi Polgármesteri Hivatal</t>
  </si>
  <si>
    <t xml:space="preserve">Kulcs Községi Önkormányzat </t>
  </si>
  <si>
    <t>TE értékesítés</t>
  </si>
  <si>
    <t>Előző évi pénzmaradvány</t>
  </si>
  <si>
    <t>Er.Ei.</t>
  </si>
  <si>
    <t>Kulcs Községi Önkormányzat 2019. évi előirányzat - felhasználási ütemterve</t>
  </si>
  <si>
    <t>6.a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</si>
</sst>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17" xfId="0" applyNumberFormat="1" applyBorder="1" applyAlignment="1">
      <alignment/>
    </xf>
    <xf numFmtId="0" fontId="3" fillId="0" borderId="22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0.7109375" style="0" customWidth="1"/>
    <col min="4" max="15" width="8.7109375" style="0" customWidth="1"/>
    <col min="16" max="16" width="10.421875" style="0" customWidth="1"/>
  </cols>
  <sheetData>
    <row r="1" spans="1:16" ht="12.75">
      <c r="A1" s="64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8">
      <c r="B3" s="58" t="s">
        <v>56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18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9" customFormat="1" ht="12.75">
      <c r="A7" s="5"/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8" t="s">
        <v>15</v>
      </c>
      <c r="P7" s="7" t="s">
        <v>16</v>
      </c>
    </row>
    <row r="8" spans="1:16" ht="15.75" customHeight="1" thickBot="1">
      <c r="A8" s="56"/>
      <c r="B8" s="60" t="s">
        <v>17</v>
      </c>
      <c r="C8" s="56" t="s">
        <v>18</v>
      </c>
      <c r="D8" s="56" t="s">
        <v>19</v>
      </c>
      <c r="E8" s="56" t="s">
        <v>20</v>
      </c>
      <c r="F8" s="56" t="s">
        <v>21</v>
      </c>
      <c r="G8" s="56" t="s">
        <v>22</v>
      </c>
      <c r="H8" s="56" t="s">
        <v>23</v>
      </c>
      <c r="I8" s="56" t="s">
        <v>24</v>
      </c>
      <c r="J8" s="56" t="s">
        <v>25</v>
      </c>
      <c r="K8" s="56" t="s">
        <v>26</v>
      </c>
      <c r="L8" s="56" t="s">
        <v>27</v>
      </c>
      <c r="M8" s="56" t="s">
        <v>28</v>
      </c>
      <c r="N8" s="56" t="s">
        <v>29</v>
      </c>
      <c r="O8" s="62" t="s">
        <v>30</v>
      </c>
      <c r="P8" s="56" t="s">
        <v>31</v>
      </c>
    </row>
    <row r="9" spans="1:16" ht="15.75" customHeight="1" thickBot="1">
      <c r="A9" s="57"/>
      <c r="B9" s="61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3"/>
      <c r="P9" s="57"/>
    </row>
    <row r="10" spans="1:16" ht="39" thickBot="1">
      <c r="A10" s="16">
        <v>1</v>
      </c>
      <c r="B10" s="40" t="s">
        <v>32</v>
      </c>
      <c r="C10" s="17" t="s">
        <v>33</v>
      </c>
      <c r="D10" s="18">
        <v>9104</v>
      </c>
      <c r="E10" s="18">
        <v>9104</v>
      </c>
      <c r="F10" s="18">
        <v>9104</v>
      </c>
      <c r="G10" s="18">
        <v>9104</v>
      </c>
      <c r="H10" s="18">
        <v>9104</v>
      </c>
      <c r="I10" s="18">
        <v>9104</v>
      </c>
      <c r="J10" s="18">
        <v>9104</v>
      </c>
      <c r="K10" s="18">
        <v>9103</v>
      </c>
      <c r="L10" s="18">
        <v>9104</v>
      </c>
      <c r="M10" s="18">
        <v>9104</v>
      </c>
      <c r="N10" s="18">
        <v>9104</v>
      </c>
      <c r="O10" s="18">
        <v>9103</v>
      </c>
      <c r="P10" s="19">
        <f>SUM($D10:$O10)</f>
        <v>109246</v>
      </c>
    </row>
    <row r="11" spans="1:16" ht="26.25" thickBot="1">
      <c r="A11" s="20">
        <v>2</v>
      </c>
      <c r="B11" s="40" t="s">
        <v>34</v>
      </c>
      <c r="C11" s="17" t="s">
        <v>33</v>
      </c>
      <c r="D11" s="29">
        <v>349</v>
      </c>
      <c r="E11" s="29">
        <v>349</v>
      </c>
      <c r="F11" s="29">
        <v>349</v>
      </c>
      <c r="G11" s="29">
        <v>350</v>
      </c>
      <c r="H11" s="29">
        <v>349</v>
      </c>
      <c r="I11" s="29">
        <v>0</v>
      </c>
      <c r="J11" s="29">
        <v>0</v>
      </c>
      <c r="K11" s="29">
        <v>349</v>
      </c>
      <c r="L11" s="29">
        <v>350</v>
      </c>
      <c r="M11" s="29">
        <v>349</v>
      </c>
      <c r="N11" s="29">
        <v>349</v>
      </c>
      <c r="O11" s="29">
        <v>349</v>
      </c>
      <c r="P11" s="19">
        <f>SUM(D11:O11)</f>
        <v>3492</v>
      </c>
    </row>
    <row r="12" spans="1:16" ht="26.25" thickBot="1">
      <c r="A12" s="20">
        <v>3</v>
      </c>
      <c r="B12" s="41" t="s">
        <v>35</v>
      </c>
      <c r="C12" s="22" t="s">
        <v>33</v>
      </c>
      <c r="D12" s="23">
        <f aca="true" t="shared" si="0" ref="D12:O12">SUM(D10,D11)</f>
        <v>9453</v>
      </c>
      <c r="E12" s="23">
        <f t="shared" si="0"/>
        <v>9453</v>
      </c>
      <c r="F12" s="23">
        <f t="shared" si="0"/>
        <v>9453</v>
      </c>
      <c r="G12" s="23">
        <f t="shared" si="0"/>
        <v>9454</v>
      </c>
      <c r="H12" s="23">
        <f t="shared" si="0"/>
        <v>9453</v>
      </c>
      <c r="I12" s="23">
        <f t="shared" si="0"/>
        <v>9104</v>
      </c>
      <c r="J12" s="23">
        <f t="shared" si="0"/>
        <v>9104</v>
      </c>
      <c r="K12" s="23">
        <f t="shared" si="0"/>
        <v>9452</v>
      </c>
      <c r="L12" s="23">
        <f t="shared" si="0"/>
        <v>9454</v>
      </c>
      <c r="M12" s="23">
        <f t="shared" si="0"/>
        <v>9453</v>
      </c>
      <c r="N12" s="23">
        <f t="shared" si="0"/>
        <v>9453</v>
      </c>
      <c r="O12" s="23">
        <f t="shared" si="0"/>
        <v>9452</v>
      </c>
      <c r="P12" s="24">
        <f>SUM(P10+P11)</f>
        <v>112738</v>
      </c>
    </row>
    <row r="14" spans="1:16" ht="13.5" thickBot="1">
      <c r="A14" s="3" t="s">
        <v>51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3" customFormat="1" ht="12.75" customHeight="1" thickBot="1">
      <c r="A15" s="43"/>
      <c r="B15" s="6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7" t="s">
        <v>11</v>
      </c>
      <c r="L15" s="7" t="s">
        <v>12</v>
      </c>
      <c r="M15" s="7" t="s">
        <v>13</v>
      </c>
      <c r="N15" s="7" t="s">
        <v>14</v>
      </c>
      <c r="O15" s="8" t="s">
        <v>15</v>
      </c>
      <c r="P15" s="7" t="s">
        <v>16</v>
      </c>
    </row>
    <row r="16" spans="1:16" ht="13.5" thickBot="1">
      <c r="A16" s="44"/>
      <c r="B16" s="37" t="s">
        <v>17</v>
      </c>
      <c r="C16" s="56" t="s">
        <v>18</v>
      </c>
      <c r="D16" s="56" t="s">
        <v>19</v>
      </c>
      <c r="E16" s="56" t="s">
        <v>20</v>
      </c>
      <c r="F16" s="56" t="s">
        <v>21</v>
      </c>
      <c r="G16" s="56" t="s">
        <v>22</v>
      </c>
      <c r="H16" s="56" t="s">
        <v>23</v>
      </c>
      <c r="I16" s="56" t="s">
        <v>24</v>
      </c>
      <c r="J16" s="56" t="s">
        <v>25</v>
      </c>
      <c r="K16" s="56" t="s">
        <v>26</v>
      </c>
      <c r="L16" s="56" t="s">
        <v>27</v>
      </c>
      <c r="M16" s="56" t="s">
        <v>28</v>
      </c>
      <c r="N16" s="56" t="s">
        <v>29</v>
      </c>
      <c r="O16" s="62" t="s">
        <v>30</v>
      </c>
      <c r="P16" s="56" t="s">
        <v>31</v>
      </c>
    </row>
    <row r="17" spans="1:16" ht="12.75" customHeight="1" thickBot="1">
      <c r="A17" s="54">
        <v>1</v>
      </c>
      <c r="B17" s="4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63"/>
      <c r="P17" s="57"/>
    </row>
    <row r="18" spans="1:16" ht="26.25" thickBot="1">
      <c r="A18" s="55"/>
      <c r="B18" s="39" t="s">
        <v>49</v>
      </c>
      <c r="C18" s="27" t="s">
        <v>33</v>
      </c>
      <c r="D18" s="18">
        <v>6940</v>
      </c>
      <c r="E18" s="18">
        <v>6939</v>
      </c>
      <c r="F18" s="18">
        <v>6939</v>
      </c>
      <c r="G18" s="18">
        <v>6939</v>
      </c>
      <c r="H18" s="18">
        <v>6939</v>
      </c>
      <c r="I18" s="18">
        <v>6939</v>
      </c>
      <c r="J18" s="18">
        <v>6939</v>
      </c>
      <c r="K18" s="18">
        <v>6939</v>
      </c>
      <c r="L18" s="18">
        <v>6940</v>
      </c>
      <c r="M18" s="18">
        <v>6939</v>
      </c>
      <c r="N18" s="18">
        <v>6939</v>
      </c>
      <c r="O18" s="18">
        <v>6939</v>
      </c>
      <c r="P18" s="26">
        <f>SUM($D18:$O18)</f>
        <v>83270</v>
      </c>
    </row>
    <row r="19" spans="1:16" ht="26.25" thickBot="1">
      <c r="A19" s="20">
        <v>2</v>
      </c>
      <c r="B19" s="40" t="s">
        <v>36</v>
      </c>
      <c r="C19" s="17" t="s">
        <v>33</v>
      </c>
      <c r="D19" s="18">
        <v>0</v>
      </c>
      <c r="E19" s="18">
        <v>0</v>
      </c>
      <c r="F19" s="18">
        <v>10</v>
      </c>
      <c r="G19" s="18">
        <v>0</v>
      </c>
      <c r="H19" s="18">
        <v>5</v>
      </c>
      <c r="I19" s="18">
        <v>0</v>
      </c>
      <c r="J19" s="18">
        <v>5</v>
      </c>
      <c r="K19" s="18">
        <v>0</v>
      </c>
      <c r="L19" s="18">
        <v>5</v>
      </c>
      <c r="M19" s="18">
        <v>5</v>
      </c>
      <c r="N19" s="18">
        <v>0</v>
      </c>
      <c r="O19" s="18">
        <v>0</v>
      </c>
      <c r="P19" s="19">
        <f>SUM(D19:O19)</f>
        <v>30</v>
      </c>
    </row>
    <row r="20" spans="1:16" ht="26.25" thickBot="1">
      <c r="A20" s="20">
        <v>3</v>
      </c>
      <c r="B20" s="40" t="s">
        <v>37</v>
      </c>
      <c r="C20" s="17" t="s">
        <v>33</v>
      </c>
      <c r="D20" s="18">
        <v>5</v>
      </c>
      <c r="E20" s="18">
        <v>5</v>
      </c>
      <c r="F20" s="18">
        <v>5</v>
      </c>
      <c r="G20" s="18">
        <v>10</v>
      </c>
      <c r="H20" s="18">
        <v>10</v>
      </c>
      <c r="I20" s="18">
        <v>15</v>
      </c>
      <c r="J20" s="18">
        <v>15</v>
      </c>
      <c r="K20" s="18">
        <v>20</v>
      </c>
      <c r="L20" s="18">
        <v>12</v>
      </c>
      <c r="M20" s="18">
        <v>10</v>
      </c>
      <c r="N20" s="18">
        <v>10</v>
      </c>
      <c r="O20" s="18">
        <v>10</v>
      </c>
      <c r="P20" s="19">
        <f>SUM($D20:$O20)</f>
        <v>127</v>
      </c>
    </row>
    <row r="21" spans="1:16" ht="26.25" thickBot="1">
      <c r="A21" s="20">
        <v>4</v>
      </c>
      <c r="B21" s="38" t="s">
        <v>38</v>
      </c>
      <c r="C21" s="22" t="s">
        <v>33</v>
      </c>
      <c r="D21" s="23">
        <f aca="true" t="shared" si="1" ref="D21:O21">SUM(D18,D19,D20)</f>
        <v>6945</v>
      </c>
      <c r="E21" s="23">
        <f t="shared" si="1"/>
        <v>6944</v>
      </c>
      <c r="F21" s="23">
        <f t="shared" si="1"/>
        <v>6954</v>
      </c>
      <c r="G21" s="23">
        <f t="shared" si="1"/>
        <v>6949</v>
      </c>
      <c r="H21" s="23">
        <f t="shared" si="1"/>
        <v>6954</v>
      </c>
      <c r="I21" s="23">
        <f t="shared" si="1"/>
        <v>6954</v>
      </c>
      <c r="J21" s="23">
        <f t="shared" si="1"/>
        <v>6959</v>
      </c>
      <c r="K21" s="23">
        <f t="shared" si="1"/>
        <v>6959</v>
      </c>
      <c r="L21" s="23">
        <f t="shared" si="1"/>
        <v>6957</v>
      </c>
      <c r="M21" s="23">
        <f t="shared" si="1"/>
        <v>6954</v>
      </c>
      <c r="N21" s="23">
        <f t="shared" si="1"/>
        <v>6949</v>
      </c>
      <c r="O21" s="23">
        <f t="shared" si="1"/>
        <v>6949</v>
      </c>
      <c r="P21" s="24">
        <f>SUM($D21:$O21)</f>
        <v>83427</v>
      </c>
    </row>
    <row r="22" spans="1:16" s="3" customFormat="1" ht="26.25" thickBot="1">
      <c r="A22" s="25">
        <v>5</v>
      </c>
      <c r="B22" s="40" t="s">
        <v>39</v>
      </c>
      <c r="C22" s="17" t="s">
        <v>33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f>SUM($D22:$O22)</f>
        <v>0</v>
      </c>
    </row>
    <row r="23" spans="1:16" ht="39" thickBot="1">
      <c r="A23" s="20">
        <v>6</v>
      </c>
      <c r="B23" s="38" t="s">
        <v>40</v>
      </c>
      <c r="C23" s="22" t="s">
        <v>33</v>
      </c>
      <c r="D23" s="23">
        <f aca="true" t="shared" si="2" ref="D23:O23">SUM(D22)</f>
        <v>0</v>
      </c>
      <c r="E23" s="23">
        <f t="shared" si="2"/>
        <v>0</v>
      </c>
      <c r="F23" s="23">
        <f t="shared" si="2"/>
        <v>0</v>
      </c>
      <c r="G23" s="23">
        <f t="shared" si="2"/>
        <v>0</v>
      </c>
      <c r="H23" s="23">
        <f t="shared" si="2"/>
        <v>0</v>
      </c>
      <c r="I23" s="23">
        <f t="shared" si="2"/>
        <v>0</v>
      </c>
      <c r="J23" s="23">
        <f t="shared" si="2"/>
        <v>0</v>
      </c>
      <c r="K23" s="23">
        <f t="shared" si="2"/>
        <v>0</v>
      </c>
      <c r="L23" s="23">
        <f t="shared" si="2"/>
        <v>0</v>
      </c>
      <c r="M23" s="23">
        <f t="shared" si="2"/>
        <v>0</v>
      </c>
      <c r="N23" s="23">
        <f t="shared" si="2"/>
        <v>0</v>
      </c>
      <c r="O23" s="23">
        <f t="shared" si="2"/>
        <v>0</v>
      </c>
      <c r="P23" s="24">
        <f>SUM($D23:$O23)</f>
        <v>0</v>
      </c>
    </row>
    <row r="24" spans="1:16" s="3" customFormat="1" ht="26.25" thickBot="1">
      <c r="A24" s="25">
        <v>7</v>
      </c>
      <c r="B24" s="38" t="s">
        <v>41</v>
      </c>
      <c r="C24" s="22" t="s">
        <v>33</v>
      </c>
      <c r="D24" s="23">
        <f aca="true" t="shared" si="3" ref="D24:P24">SUM(D21,D23)</f>
        <v>6945</v>
      </c>
      <c r="E24" s="23">
        <f t="shared" si="3"/>
        <v>6944</v>
      </c>
      <c r="F24" s="23">
        <f t="shared" si="3"/>
        <v>6954</v>
      </c>
      <c r="G24" s="23">
        <f t="shared" si="3"/>
        <v>6949</v>
      </c>
      <c r="H24" s="23">
        <f t="shared" si="3"/>
        <v>6954</v>
      </c>
      <c r="I24" s="23">
        <f t="shared" si="3"/>
        <v>6954</v>
      </c>
      <c r="J24" s="23">
        <f t="shared" si="3"/>
        <v>6959</v>
      </c>
      <c r="K24" s="23">
        <f t="shared" si="3"/>
        <v>6959</v>
      </c>
      <c r="L24" s="23">
        <f t="shared" si="3"/>
        <v>6957</v>
      </c>
      <c r="M24" s="23">
        <f t="shared" si="3"/>
        <v>6954</v>
      </c>
      <c r="N24" s="23">
        <f t="shared" si="3"/>
        <v>6949</v>
      </c>
      <c r="O24" s="23">
        <f t="shared" si="3"/>
        <v>6949</v>
      </c>
      <c r="P24" s="24">
        <f t="shared" si="3"/>
        <v>83427</v>
      </c>
    </row>
    <row r="25" spans="1:17" ht="13.5" thickBot="1">
      <c r="A25" s="25"/>
      <c r="Q25" s="10"/>
    </row>
    <row r="27" ht="13.5" thickBot="1">
      <c r="A27" s="3" t="s">
        <v>52</v>
      </c>
    </row>
    <row r="28" spans="2:16" ht="13.5" thickBot="1">
      <c r="B28" s="6" t="s">
        <v>2</v>
      </c>
      <c r="C28" s="7" t="s">
        <v>3</v>
      </c>
      <c r="D28" s="7" t="s">
        <v>4</v>
      </c>
      <c r="E28" s="7" t="s">
        <v>5</v>
      </c>
      <c r="F28" s="7" t="s">
        <v>6</v>
      </c>
      <c r="G28" s="7" t="s">
        <v>7</v>
      </c>
      <c r="H28" s="7" t="s">
        <v>8</v>
      </c>
      <c r="I28" s="7" t="s">
        <v>9</v>
      </c>
      <c r="J28" s="7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O28" s="8" t="s">
        <v>15</v>
      </c>
      <c r="P28" s="7" t="s">
        <v>16</v>
      </c>
    </row>
    <row r="29" spans="1:16" ht="13.5" thickBot="1">
      <c r="A29" s="5"/>
      <c r="B29" s="36" t="s">
        <v>17</v>
      </c>
      <c r="C29" s="56" t="s">
        <v>18</v>
      </c>
      <c r="D29" s="56" t="s">
        <v>19</v>
      </c>
      <c r="E29" s="56" t="s">
        <v>20</v>
      </c>
      <c r="F29" s="56" t="s">
        <v>21</v>
      </c>
      <c r="G29" s="56" t="s">
        <v>22</v>
      </c>
      <c r="H29" s="56" t="s">
        <v>23</v>
      </c>
      <c r="I29" s="56" t="s">
        <v>24</v>
      </c>
      <c r="J29" s="56" t="s">
        <v>25</v>
      </c>
      <c r="K29" s="56" t="s">
        <v>26</v>
      </c>
      <c r="L29" s="56" t="s">
        <v>27</v>
      </c>
      <c r="M29" s="56" t="s">
        <v>28</v>
      </c>
      <c r="N29" s="56" t="s">
        <v>29</v>
      </c>
      <c r="O29" s="62" t="s">
        <v>30</v>
      </c>
      <c r="P29" s="56" t="s">
        <v>31</v>
      </c>
    </row>
    <row r="30" spans="1:16" ht="12.75" customHeight="1" thickBot="1">
      <c r="A30" s="56">
        <v>1</v>
      </c>
      <c r="B30" s="3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57"/>
    </row>
    <row r="31" spans="1:16" ht="25.5">
      <c r="A31" s="57"/>
      <c r="B31" s="31" t="s">
        <v>42</v>
      </c>
      <c r="C31" s="17" t="s">
        <v>33</v>
      </c>
      <c r="D31" s="47">
        <v>19965</v>
      </c>
      <c r="E31" s="47">
        <v>19965</v>
      </c>
      <c r="F31" s="47">
        <v>19966</v>
      </c>
      <c r="G31" s="47">
        <v>19965</v>
      </c>
      <c r="H31" s="47">
        <v>19966</v>
      </c>
      <c r="I31" s="47">
        <v>19965</v>
      </c>
      <c r="J31" s="47">
        <v>19965</v>
      </c>
      <c r="K31" s="47">
        <v>19966</v>
      </c>
      <c r="L31" s="47">
        <v>19965</v>
      </c>
      <c r="M31" s="47">
        <v>19965</v>
      </c>
      <c r="N31" s="47">
        <v>19966</v>
      </c>
      <c r="O31" s="47">
        <v>19966</v>
      </c>
      <c r="P31" s="48">
        <f>SUM($D31:$O31)</f>
        <v>239585</v>
      </c>
    </row>
    <row r="32" spans="1:16" ht="26.25" thickBot="1">
      <c r="A32" s="28">
        <v>2</v>
      </c>
      <c r="B32" s="32" t="s">
        <v>36</v>
      </c>
      <c r="C32" s="15" t="s">
        <v>33</v>
      </c>
      <c r="D32" s="49">
        <v>1217</v>
      </c>
      <c r="E32" s="49">
        <v>1217</v>
      </c>
      <c r="F32" s="49">
        <f>49000+1217+1000</f>
        <v>51217</v>
      </c>
      <c r="G32" s="49">
        <v>1216</v>
      </c>
      <c r="H32" s="49">
        <v>1216</v>
      </c>
      <c r="I32" s="49">
        <v>1216</v>
      </c>
      <c r="J32" s="49">
        <v>1216</v>
      </c>
      <c r="K32" s="49">
        <v>1217</v>
      </c>
      <c r="L32" s="49">
        <f>1217+49000+1000</f>
        <v>51217</v>
      </c>
      <c r="M32" s="49">
        <v>1217</v>
      </c>
      <c r="N32" s="49">
        <v>1217</v>
      </c>
      <c r="O32" s="49">
        <v>1217</v>
      </c>
      <c r="P32" s="50">
        <f>SUM(D32:O32)</f>
        <v>114600</v>
      </c>
    </row>
    <row r="33" spans="1:16" ht="25.5">
      <c r="A33" s="14">
        <v>3</v>
      </c>
      <c r="B33" s="31" t="s">
        <v>43</v>
      </c>
      <c r="C33" s="17" t="s">
        <v>33</v>
      </c>
      <c r="D33" s="47">
        <v>1439</v>
      </c>
      <c r="E33" s="47">
        <v>1439</v>
      </c>
      <c r="F33" s="47">
        <v>1439</v>
      </c>
      <c r="G33" s="47">
        <v>1439</v>
      </c>
      <c r="H33" s="47">
        <v>1440</v>
      </c>
      <c r="I33" s="47">
        <v>1439</v>
      </c>
      <c r="J33" s="47">
        <v>1439</v>
      </c>
      <c r="K33" s="47">
        <v>1439</v>
      </c>
      <c r="L33" s="47">
        <v>1439</v>
      </c>
      <c r="M33" s="47">
        <v>1439</v>
      </c>
      <c r="N33" s="47">
        <v>1439</v>
      </c>
      <c r="O33" s="47">
        <v>1440</v>
      </c>
      <c r="P33" s="48">
        <f>SUM(D33:O33)</f>
        <v>17270</v>
      </c>
    </row>
    <row r="34" spans="1:16" ht="26.25" thickBot="1">
      <c r="A34" s="28">
        <v>4</v>
      </c>
      <c r="B34" s="32" t="s">
        <v>50</v>
      </c>
      <c r="C34" s="15" t="s">
        <v>33</v>
      </c>
      <c r="D34" s="49">
        <v>50</v>
      </c>
      <c r="E34" s="49">
        <v>50</v>
      </c>
      <c r="F34" s="49">
        <v>50</v>
      </c>
      <c r="G34" s="49">
        <v>50</v>
      </c>
      <c r="H34" s="49">
        <v>50</v>
      </c>
      <c r="I34" s="49">
        <v>50</v>
      </c>
      <c r="J34" s="49">
        <v>50</v>
      </c>
      <c r="K34" s="49">
        <v>50</v>
      </c>
      <c r="L34" s="49">
        <v>50</v>
      </c>
      <c r="M34" s="49">
        <v>50</v>
      </c>
      <c r="N34" s="49">
        <v>50</v>
      </c>
      <c r="O34" s="49">
        <v>51</v>
      </c>
      <c r="P34" s="50">
        <f>SUM($D34:$O34)</f>
        <v>601</v>
      </c>
    </row>
    <row r="35" spans="1:16" ht="25.5">
      <c r="A35" s="14">
        <v>5</v>
      </c>
      <c r="B35" s="33" t="s">
        <v>38</v>
      </c>
      <c r="C35" s="22" t="s">
        <v>33</v>
      </c>
      <c r="D35" s="51">
        <f aca="true" t="shared" si="4" ref="D35:P35">SUM(D31,D32,D33,D34)</f>
        <v>22671</v>
      </c>
      <c r="E35" s="51">
        <f t="shared" si="4"/>
        <v>22671</v>
      </c>
      <c r="F35" s="51">
        <f t="shared" si="4"/>
        <v>72672</v>
      </c>
      <c r="G35" s="51">
        <f t="shared" si="4"/>
        <v>22670</v>
      </c>
      <c r="H35" s="51">
        <f t="shared" si="4"/>
        <v>22672</v>
      </c>
      <c r="I35" s="51">
        <f t="shared" si="4"/>
        <v>22670</v>
      </c>
      <c r="J35" s="51">
        <f t="shared" si="4"/>
        <v>22670</v>
      </c>
      <c r="K35" s="51">
        <f t="shared" si="4"/>
        <v>22672</v>
      </c>
      <c r="L35" s="51">
        <f t="shared" si="4"/>
        <v>72671</v>
      </c>
      <c r="M35" s="51">
        <f t="shared" si="4"/>
        <v>22671</v>
      </c>
      <c r="N35" s="51">
        <f t="shared" si="4"/>
        <v>22672</v>
      </c>
      <c r="O35" s="51">
        <f t="shared" si="4"/>
        <v>22674</v>
      </c>
      <c r="P35" s="52">
        <f t="shared" si="4"/>
        <v>372056</v>
      </c>
    </row>
    <row r="36" spans="1:16" ht="26.25" thickBot="1">
      <c r="A36" s="28">
        <v>6</v>
      </c>
      <c r="B36" s="32" t="s">
        <v>44</v>
      </c>
      <c r="C36" s="15" t="s">
        <v>33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3">
        <f>SUM($D36:$O36)</f>
        <v>0</v>
      </c>
    </row>
    <row r="37" spans="1:16" ht="12.75">
      <c r="A37" s="14">
        <v>7</v>
      </c>
      <c r="B37" s="31" t="s">
        <v>45</v>
      </c>
      <c r="C37" s="17" t="s">
        <v>33</v>
      </c>
      <c r="D37" s="47">
        <v>192</v>
      </c>
      <c r="E37" s="47">
        <v>192</v>
      </c>
      <c r="F37" s="47">
        <v>192</v>
      </c>
      <c r="G37" s="47">
        <v>192</v>
      </c>
      <c r="H37" s="47">
        <v>192</v>
      </c>
      <c r="I37" s="47">
        <v>192</v>
      </c>
      <c r="J37" s="47">
        <v>192</v>
      </c>
      <c r="K37" s="47">
        <v>192</v>
      </c>
      <c r="L37" s="47">
        <v>191</v>
      </c>
      <c r="M37" s="47">
        <v>191</v>
      </c>
      <c r="N37" s="47">
        <v>191</v>
      </c>
      <c r="O37" s="47">
        <v>191</v>
      </c>
      <c r="P37" s="52">
        <f>SUM($D37:$O37)</f>
        <v>2300</v>
      </c>
    </row>
    <row r="38" spans="1:16" ht="26.25" thickBot="1">
      <c r="A38" s="28">
        <v>8</v>
      </c>
      <c r="B38" s="34" t="s">
        <v>46</v>
      </c>
      <c r="C38" s="21" t="s">
        <v>33</v>
      </c>
      <c r="D38" s="53">
        <f aca="true" t="shared" si="5" ref="D38:P38">SUM(D36,D37)</f>
        <v>192</v>
      </c>
      <c r="E38" s="53">
        <f t="shared" si="5"/>
        <v>192</v>
      </c>
      <c r="F38" s="53">
        <f t="shared" si="5"/>
        <v>192</v>
      </c>
      <c r="G38" s="53">
        <f t="shared" si="5"/>
        <v>192</v>
      </c>
      <c r="H38" s="53">
        <f t="shared" si="5"/>
        <v>192</v>
      </c>
      <c r="I38" s="53">
        <f t="shared" si="5"/>
        <v>192</v>
      </c>
      <c r="J38" s="53">
        <f t="shared" si="5"/>
        <v>192</v>
      </c>
      <c r="K38" s="53">
        <f t="shared" si="5"/>
        <v>192</v>
      </c>
      <c r="L38" s="53">
        <f t="shared" si="5"/>
        <v>191</v>
      </c>
      <c r="M38" s="53">
        <f t="shared" si="5"/>
        <v>191</v>
      </c>
      <c r="N38" s="53">
        <f t="shared" si="5"/>
        <v>191</v>
      </c>
      <c r="O38" s="53">
        <f t="shared" si="5"/>
        <v>191</v>
      </c>
      <c r="P38" s="53">
        <f t="shared" si="5"/>
        <v>2300</v>
      </c>
    </row>
    <row r="39" spans="1:16" ht="26.25" thickBot="1">
      <c r="A39" s="45">
        <v>9</v>
      </c>
      <c r="B39" s="46" t="s">
        <v>54</v>
      </c>
      <c r="C39" s="21" t="s">
        <v>55</v>
      </c>
      <c r="D39" s="53">
        <v>270230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2">
        <f>SUM($D39:$O39)</f>
        <v>270230</v>
      </c>
    </row>
    <row r="40" spans="1:16" ht="13.5" thickBot="1">
      <c r="A40" s="14">
        <v>10</v>
      </c>
      <c r="B40" s="35" t="s">
        <v>53</v>
      </c>
      <c r="C40" s="17" t="s">
        <v>47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24">
        <f>SUM($D40:$O40)</f>
        <v>0</v>
      </c>
    </row>
    <row r="41" spans="1:16" ht="26.25" thickBot="1">
      <c r="A41" s="28">
        <v>11</v>
      </c>
      <c r="B41" s="33" t="s">
        <v>41</v>
      </c>
      <c r="C41" s="22" t="s">
        <v>33</v>
      </c>
      <c r="D41" s="23">
        <f aca="true" t="shared" si="6" ref="D41:O41">SUM(D35,D38,D40)</f>
        <v>22863</v>
      </c>
      <c r="E41" s="23">
        <f t="shared" si="6"/>
        <v>22863</v>
      </c>
      <c r="F41" s="23">
        <f t="shared" si="6"/>
        <v>72864</v>
      </c>
      <c r="G41" s="23">
        <f t="shared" si="6"/>
        <v>22862</v>
      </c>
      <c r="H41" s="23">
        <f t="shared" si="6"/>
        <v>22864</v>
      </c>
      <c r="I41" s="23">
        <f t="shared" si="6"/>
        <v>22862</v>
      </c>
      <c r="J41" s="23">
        <f t="shared" si="6"/>
        <v>22862</v>
      </c>
      <c r="K41" s="23">
        <f t="shared" si="6"/>
        <v>22864</v>
      </c>
      <c r="L41" s="23">
        <f t="shared" si="6"/>
        <v>72862</v>
      </c>
      <c r="M41" s="23">
        <f t="shared" si="6"/>
        <v>22862</v>
      </c>
      <c r="N41" s="23">
        <f t="shared" si="6"/>
        <v>22863</v>
      </c>
      <c r="O41" s="23">
        <f t="shared" si="6"/>
        <v>22865</v>
      </c>
      <c r="P41" s="24">
        <f>SUM(P35,P38,P40,P39)</f>
        <v>644586</v>
      </c>
    </row>
    <row r="42" spans="1:16" ht="13.5" thickBot="1">
      <c r="A42" s="3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" ht="12.75">
      <c r="A43" s="11"/>
      <c r="B43" s="3"/>
    </row>
    <row r="44" spans="3:16" ht="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3" customFormat="1" ht="15">
      <c r="A45" s="13" t="s">
        <v>48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</sheetData>
  <sheetProtection selectLockedCells="1" selectUnlockedCells="1"/>
  <mergeCells count="49">
    <mergeCell ref="A1:P1"/>
    <mergeCell ref="M29:M30"/>
    <mergeCell ref="N29:N30"/>
    <mergeCell ref="O29:O30"/>
    <mergeCell ref="P29:P30"/>
    <mergeCell ref="K29:K30"/>
    <mergeCell ref="L29:L30"/>
    <mergeCell ref="G29:G30"/>
    <mergeCell ref="H29:H30"/>
    <mergeCell ref="A30:A31"/>
    <mergeCell ref="C29:C30"/>
    <mergeCell ref="D29:D30"/>
    <mergeCell ref="I29:I30"/>
    <mergeCell ref="J29:J30"/>
    <mergeCell ref="E29:E30"/>
    <mergeCell ref="F29:F30"/>
    <mergeCell ref="P16:P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P8:P9"/>
    <mergeCell ref="I8:I9"/>
    <mergeCell ref="J8:J9"/>
    <mergeCell ref="K8:K9"/>
    <mergeCell ref="L8:L9"/>
    <mergeCell ref="M8:M9"/>
    <mergeCell ref="G8:G9"/>
    <mergeCell ref="H8:H9"/>
    <mergeCell ref="O16:O17"/>
    <mergeCell ref="D16:D17"/>
    <mergeCell ref="E16:E17"/>
    <mergeCell ref="O8:O9"/>
    <mergeCell ref="N8:N9"/>
    <mergeCell ref="A17:A18"/>
    <mergeCell ref="C16:C17"/>
    <mergeCell ref="B3:P3"/>
    <mergeCell ref="B5:P5"/>
    <mergeCell ref="A8:A9"/>
    <mergeCell ref="B8:B9"/>
    <mergeCell ref="C8:C9"/>
    <mergeCell ref="D8:D9"/>
    <mergeCell ref="E8:E9"/>
    <mergeCell ref="F8:F9"/>
  </mergeCells>
  <printOptions/>
  <pageMargins left="1" right="1" top="1" bottom="1" header="0.5" footer="0.5"/>
  <pageSetup horizontalDpi="300" verticalDpi="300" orientation="landscape" paperSize="9" scale="85" r:id="rId1"/>
  <headerFooter alignWithMargins="0">
    <oddFooter>&amp;C&amp;P. oldal</oddFooter>
  </headerFooter>
  <rowBreaks count="2" manualBreakCount="2">
    <brk id="25" max="1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2014-01-30T09:47:52Z</cp:lastPrinted>
  <dcterms:created xsi:type="dcterms:W3CDTF">2013-01-23T08:23:05Z</dcterms:created>
  <dcterms:modified xsi:type="dcterms:W3CDTF">2019-03-06T13:22:07Z</dcterms:modified>
  <cp:category/>
  <cp:version/>
  <cp:contentType/>
  <cp:contentStatus/>
</cp:coreProperties>
</file>