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1" i="1"/>
  <c r="D29" i="1"/>
  <c r="D28" i="1"/>
  <c r="D27" i="1"/>
  <c r="D26" i="1"/>
  <c r="D13" i="1"/>
  <c r="D6" i="1" s="1"/>
  <c r="D25" i="1" l="1"/>
  <c r="D34" i="1" s="1"/>
</calcChain>
</file>

<file path=xl/sharedStrings.xml><?xml version="1.0" encoding="utf-8"?>
<sst xmlns="http://schemas.openxmlformats.org/spreadsheetml/2006/main" count="64" uniqueCount="63">
  <si>
    <t>Az önkormányzat 2019. évi  költségvetésében biztosított tartalékok bemutatása</t>
  </si>
  <si>
    <t>Sor-
szám</t>
  </si>
  <si>
    <t>Megnevezés</t>
  </si>
  <si>
    <t>2019.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</si>
  <si>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</si>
  <si>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</si>
  <si>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</si>
  <si>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</si>
  <si>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</si>
  <si>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</si>
  <si>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</si>
  <si>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2018. évi maradvány</t>
  </si>
  <si>
    <t>1.3</t>
  </si>
  <si>
    <t>Telekalakítás - csatornázás</t>
  </si>
  <si>
    <t>1.4</t>
  </si>
  <si>
    <t>2019. évi Európai Parlament tagjainak választása - központi költségvetésből nem fedezhető kiadások biztosítása</t>
  </si>
  <si>
    <t>1.5</t>
  </si>
  <si>
    <t>Térkőcsarnok vízszerelés, élhajlított lemez vásárlás</t>
  </si>
  <si>
    <t>1.6</t>
  </si>
  <si>
    <t>Közfoglalkozatás dologi és  felhalmozási kiadásokhoz kapcsolódó önerő</t>
  </si>
  <si>
    <t>1.7</t>
  </si>
  <si>
    <t>Szociális ágazati, kulturális pótlék</t>
  </si>
  <si>
    <t>1.8</t>
  </si>
  <si>
    <t>Temészetbeni gyermekvédelmi támogatás 2018. évi elszámolás</t>
  </si>
  <si>
    <t>1.9.</t>
  </si>
  <si>
    <t>TOP-os pályázatok szükséges önerejének biztosítása</t>
  </si>
  <si>
    <t>1.10</t>
  </si>
  <si>
    <t>Kiegyenlítő bérrendezési alapból nyert támogatás</t>
  </si>
  <si>
    <t>1.11</t>
  </si>
  <si>
    <t>Normatíva elszámolás (Májusi felmérés, előző évi elszámolásból származó bevétel)</t>
  </si>
  <si>
    <t>1.12</t>
  </si>
  <si>
    <t>Ördögmotolla néptáncegyüttes támogatása</t>
  </si>
  <si>
    <t>1.13</t>
  </si>
  <si>
    <t>Parkoló építés (Fényes utca)</t>
  </si>
  <si>
    <t>1.14</t>
  </si>
  <si>
    <t>Településképet meghatározó épület rekonstrukció</t>
  </si>
  <si>
    <t>1.15</t>
  </si>
  <si>
    <t>Kerékpárút építéshez kapcsolódó terület adás-vétel, Domb utcai kerítés bentebb helyezése</t>
  </si>
  <si>
    <t>1.16</t>
  </si>
  <si>
    <t>Dózsa György utcai kerítés építése</t>
  </si>
  <si>
    <t>1.17</t>
  </si>
  <si>
    <t>Kisebb értékű eszközök beszerzése: Szénarét - kamerarendszer kiépítése, emelővilla beszerzés</t>
  </si>
  <si>
    <t>1.18</t>
  </si>
  <si>
    <t>2019. évi helyi képviselők és polgármesterek általános választása - központi költségvetésből nem fedezhető kiadások biztosítása</t>
  </si>
  <si>
    <t>2.</t>
  </si>
  <si>
    <t>Céltartalék mindösszesen</t>
  </si>
  <si>
    <t>2.1</t>
  </si>
  <si>
    <t>Kerékpárút hálózat fejlesztés Tégláson</t>
  </si>
  <si>
    <t>2.2</t>
  </si>
  <si>
    <t>Zöldváros kialakítása Tégláson</t>
  </si>
  <si>
    <t>2.3</t>
  </si>
  <si>
    <t>Kisóvoda felújítás támogatás, önerő</t>
  </si>
  <si>
    <t>2.4</t>
  </si>
  <si>
    <t>2.5</t>
  </si>
  <si>
    <t>TOP-os pályázatok költségnövekedésének fedezete</t>
  </si>
  <si>
    <t>2.6</t>
  </si>
  <si>
    <t>KEHOP-szennyvízelvezetés- és kezelés fejlesztés</t>
  </si>
  <si>
    <t>2.7</t>
  </si>
  <si>
    <t>VP külterületi utak</t>
  </si>
  <si>
    <t>2.8</t>
  </si>
  <si>
    <t xml:space="preserve">Humánszolgáltatások fejlesztése </t>
  </si>
  <si>
    <t>Összesen:</t>
  </si>
  <si>
    <t>16.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</si>
</sst>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3" fillId="0" borderId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1" applyFont="1" applyAlignment="1">
      <alignment shrinkToFit="1"/>
    </xf>
    <xf numFmtId="0" fontId="1" fillId="0" borderId="0" xfId="0" applyFont="1" applyBorder="1" applyAlignment="1" applyProtection="1">
      <alignment horizontal="right" vertical="top"/>
    </xf>
    <xf numFmtId="0" fontId="1" fillId="0" borderId="0" xfId="1" applyFont="1"/>
    <xf numFmtId="0" fontId="6" fillId="0" borderId="0" xfId="1" applyFont="1"/>
    <xf numFmtId="0" fontId="4" fillId="0" borderId="0" xfId="1" applyFont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left" vertical="center" shrinkToFit="1"/>
    </xf>
    <xf numFmtId="3" fontId="4" fillId="0" borderId="3" xfId="2" applyNumberFormat="1" applyFont="1" applyFill="1" applyBorder="1" applyAlignment="1" applyProtection="1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3" fillId="0" borderId="0" xfId="1" applyNumberFormat="1" applyFont="1" applyFill="1" applyAlignment="1">
      <alignment vertical="center"/>
    </xf>
    <xf numFmtId="164" fontId="7" fillId="0" borderId="5" xfId="1" applyNumberFormat="1" applyFont="1" applyFill="1" applyBorder="1" applyAlignment="1">
      <alignment horizontal="left" vertical="center" wrapText="1" shrinkToFit="1"/>
    </xf>
    <xf numFmtId="0" fontId="4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3" fontId="8" fillId="0" borderId="6" xfId="1" applyNumberFormat="1" applyFont="1" applyFill="1" applyBorder="1" applyAlignment="1">
      <alignment vertical="center" shrinkToFit="1"/>
    </xf>
    <xf numFmtId="0" fontId="4" fillId="0" borderId="4" xfId="1" applyFont="1" applyFill="1" applyBorder="1"/>
    <xf numFmtId="0" fontId="4" fillId="0" borderId="5" xfId="1" applyFont="1" applyFill="1" applyBorder="1" applyAlignment="1">
      <alignment vertical="center" shrinkToFit="1"/>
    </xf>
    <xf numFmtId="3" fontId="4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6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3" fillId="0" borderId="0" xfId="1" applyFont="1" applyAlignment="1">
      <alignment shrinkToFit="1"/>
    </xf>
    <xf numFmtId="0" fontId="5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35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9.33203125" style="1"/>
    <col min="2" max="2" width="7.1640625" style="6" customWidth="1"/>
    <col min="3" max="3" width="57.83203125" style="35" customWidth="1"/>
    <col min="4" max="4" width="21" style="35" customWidth="1"/>
    <col min="5" max="7" width="9.33203125" style="1"/>
    <col min="8" max="8" width="13" style="1" bestFit="1" customWidth="1"/>
    <col min="9" max="16384" width="9.33203125" style="1"/>
  </cols>
  <sheetData>
    <row r="1" spans="2:8" x14ac:dyDescent="0.2">
      <c r="B1" s="2"/>
      <c r="C1" s="3"/>
      <c r="D1" s="4" t="s">
        <v>62</v>
      </c>
      <c r="E1" s="5"/>
    </row>
    <row r="2" spans="2:8" s="6" customFormat="1" ht="42.75" customHeight="1" x14ac:dyDescent="0.2">
      <c r="B2" s="36" t="s">
        <v>0</v>
      </c>
      <c r="C2" s="36"/>
      <c r="D2" s="36"/>
      <c r="E2" s="2"/>
    </row>
    <row r="3" spans="2:8" s="6" customFormat="1" ht="16.5" customHeight="1" thickBot="1" x14ac:dyDescent="0.25">
      <c r="B3" s="7"/>
      <c r="C3" s="7"/>
      <c r="D3" s="7"/>
      <c r="E3" s="2"/>
    </row>
    <row r="4" spans="2:8" ht="39" customHeight="1" thickBot="1" x14ac:dyDescent="0.25">
      <c r="B4" s="8" t="s">
        <v>1</v>
      </c>
      <c r="C4" s="9" t="s">
        <v>2</v>
      </c>
      <c r="D4" s="10" t="s">
        <v>3</v>
      </c>
      <c r="E4" s="5"/>
    </row>
    <row r="5" spans="2:8" ht="17.25" customHeight="1" thickBot="1" x14ac:dyDescent="0.25">
      <c r="B5" s="11"/>
      <c r="C5" s="9" t="s">
        <v>4</v>
      </c>
      <c r="D5" s="10" t="s">
        <v>5</v>
      </c>
      <c r="E5" s="5"/>
    </row>
    <row r="6" spans="2:8" s="16" customFormat="1" ht="45.75" customHeight="1" thickBot="1" x14ac:dyDescent="0.25">
      <c r="B6" s="12" t="s">
        <v>6</v>
      </c>
      <c r="C6" s="13" t="s">
        <v>7</v>
      </c>
      <c r="D6" s="14">
        <f>D7+D8+D9+D10+D11+D12+D13+D14+D15+D16+D17+D18+D19+D20+D21+D22+D23+D24</f>
        <v>39425839</v>
      </c>
      <c r="E6" s="15"/>
    </row>
    <row r="7" spans="2:8" s="16" customFormat="1" ht="45" customHeight="1" thickBot="1" x14ac:dyDescent="0.25">
      <c r="B7" s="17" t="s">
        <v>8</v>
      </c>
      <c r="C7" s="18" t="s">
        <v>9</v>
      </c>
      <c r="D7" s="19">
        <v>12000000</v>
      </c>
      <c r="E7" s="15"/>
      <c r="H7" s="20"/>
    </row>
    <row r="8" spans="2:8" s="16" customFormat="1" ht="45" customHeight="1" thickBot="1" x14ac:dyDescent="0.25">
      <c r="B8" s="17" t="s">
        <v>10</v>
      </c>
      <c r="C8" s="18" t="s">
        <v>11</v>
      </c>
      <c r="D8" s="19">
        <v>52141794</v>
      </c>
      <c r="E8" s="15"/>
      <c r="H8" s="20"/>
    </row>
    <row r="9" spans="2:8" s="16" customFormat="1" ht="45" customHeight="1" thickBot="1" x14ac:dyDescent="0.25">
      <c r="B9" s="17" t="s">
        <v>12</v>
      </c>
      <c r="C9" s="18" t="s">
        <v>13</v>
      </c>
      <c r="D9" s="19">
        <v>-2500000</v>
      </c>
      <c r="E9" s="15"/>
      <c r="H9" s="20"/>
    </row>
    <row r="10" spans="2:8" s="16" customFormat="1" ht="45" customHeight="1" thickBot="1" x14ac:dyDescent="0.25">
      <c r="B10" s="17" t="s">
        <v>14</v>
      </c>
      <c r="C10" s="21" t="s">
        <v>15</v>
      </c>
      <c r="D10" s="19">
        <v>-550000</v>
      </c>
      <c r="E10" s="15"/>
      <c r="H10" s="20"/>
    </row>
    <row r="11" spans="2:8" s="16" customFormat="1" ht="45" customHeight="1" thickBot="1" x14ac:dyDescent="0.25">
      <c r="B11" s="17" t="s">
        <v>16</v>
      </c>
      <c r="C11" s="21" t="s">
        <v>17</v>
      </c>
      <c r="D11" s="19">
        <v>-584265</v>
      </c>
      <c r="E11" s="15"/>
      <c r="H11" s="20"/>
    </row>
    <row r="12" spans="2:8" s="16" customFormat="1" ht="45" customHeight="1" thickBot="1" x14ac:dyDescent="0.25">
      <c r="B12" s="17" t="s">
        <v>18</v>
      </c>
      <c r="C12" s="21" t="s">
        <v>19</v>
      </c>
      <c r="D12" s="19">
        <v>-855472</v>
      </c>
      <c r="E12" s="15"/>
      <c r="H12" s="20"/>
    </row>
    <row r="13" spans="2:8" s="16" customFormat="1" ht="45" customHeight="1" thickBot="1" x14ac:dyDescent="0.25">
      <c r="B13" s="17" t="s">
        <v>20</v>
      </c>
      <c r="C13" s="21" t="s">
        <v>21</v>
      </c>
      <c r="D13" s="19">
        <f>1548976+1314692</f>
        <v>2863668</v>
      </c>
      <c r="E13" s="15"/>
      <c r="H13" s="20"/>
    </row>
    <row r="14" spans="2:8" s="16" customFormat="1" ht="45" customHeight="1" thickBot="1" x14ac:dyDescent="0.25">
      <c r="B14" s="17" t="s">
        <v>22</v>
      </c>
      <c r="C14" s="21" t="s">
        <v>23</v>
      </c>
      <c r="D14" s="19">
        <v>-18500</v>
      </c>
      <c r="E14" s="15"/>
      <c r="H14" s="20"/>
    </row>
    <row r="15" spans="2:8" s="16" customFormat="1" ht="45" customHeight="1" thickBot="1" x14ac:dyDescent="0.25">
      <c r="B15" s="17" t="s">
        <v>24</v>
      </c>
      <c r="C15" s="21" t="s">
        <v>25</v>
      </c>
      <c r="D15" s="19">
        <v>-17919080</v>
      </c>
      <c r="E15" s="15"/>
      <c r="H15" s="20"/>
    </row>
    <row r="16" spans="2:8" s="16" customFormat="1" ht="45" customHeight="1" thickBot="1" x14ac:dyDescent="0.25">
      <c r="B16" s="17" t="s">
        <v>26</v>
      </c>
      <c r="C16" s="21" t="s">
        <v>27</v>
      </c>
      <c r="D16" s="19">
        <v>15960000</v>
      </c>
      <c r="E16" s="15"/>
      <c r="H16" s="20"/>
    </row>
    <row r="17" spans="2:8" s="16" customFormat="1" ht="45" customHeight="1" thickBot="1" x14ac:dyDescent="0.25">
      <c r="B17" s="17" t="s">
        <v>28</v>
      </c>
      <c r="C17" s="21" t="s">
        <v>29</v>
      </c>
      <c r="D17" s="19">
        <v>-1223628</v>
      </c>
      <c r="E17" s="15"/>
      <c r="H17" s="20"/>
    </row>
    <row r="18" spans="2:8" s="16" customFormat="1" ht="45" customHeight="1" thickBot="1" x14ac:dyDescent="0.25">
      <c r="B18" s="17" t="s">
        <v>30</v>
      </c>
      <c r="C18" s="21" t="s">
        <v>31</v>
      </c>
      <c r="D18" s="19">
        <v>-100000</v>
      </c>
      <c r="E18" s="15"/>
      <c r="H18" s="20"/>
    </row>
    <row r="19" spans="2:8" s="16" customFormat="1" ht="45" customHeight="1" thickBot="1" x14ac:dyDescent="0.25">
      <c r="B19" s="17" t="s">
        <v>32</v>
      </c>
      <c r="C19" s="21" t="s">
        <v>33</v>
      </c>
      <c r="D19" s="19">
        <v>-12062200</v>
      </c>
      <c r="E19" s="15"/>
      <c r="H19" s="20"/>
    </row>
    <row r="20" spans="2:8" s="16" customFormat="1" ht="45" customHeight="1" thickBot="1" x14ac:dyDescent="0.25">
      <c r="B20" s="17" t="s">
        <v>34</v>
      </c>
      <c r="C20" s="21" t="s">
        <v>35</v>
      </c>
      <c r="D20" s="19">
        <v>-3379478</v>
      </c>
      <c r="E20" s="15"/>
      <c r="H20" s="20"/>
    </row>
    <row r="21" spans="2:8" s="16" customFormat="1" ht="45" customHeight="1" thickBot="1" x14ac:dyDescent="0.25">
      <c r="B21" s="17" t="s">
        <v>36</v>
      </c>
      <c r="C21" s="21" t="s">
        <v>37</v>
      </c>
      <c r="D21" s="19">
        <v>-1300000</v>
      </c>
      <c r="E21" s="15"/>
      <c r="H21" s="20"/>
    </row>
    <row r="22" spans="2:8" s="16" customFormat="1" ht="45" customHeight="1" thickBot="1" x14ac:dyDescent="0.25">
      <c r="B22" s="17" t="s">
        <v>38</v>
      </c>
      <c r="C22" s="21" t="s">
        <v>39</v>
      </c>
      <c r="D22" s="19">
        <v>-1200000</v>
      </c>
      <c r="E22" s="15"/>
      <c r="H22" s="20"/>
    </row>
    <row r="23" spans="2:8" s="16" customFormat="1" ht="45" customHeight="1" thickBot="1" x14ac:dyDescent="0.25">
      <c r="B23" s="17" t="s">
        <v>40</v>
      </c>
      <c r="C23" s="21" t="s">
        <v>41</v>
      </c>
      <c r="D23" s="19">
        <v>-1297000</v>
      </c>
      <c r="E23" s="15"/>
      <c r="H23" s="20"/>
    </row>
    <row r="24" spans="2:8" s="16" customFormat="1" ht="45" customHeight="1" thickBot="1" x14ac:dyDescent="0.25">
      <c r="B24" s="17" t="s">
        <v>42</v>
      </c>
      <c r="C24" s="21" t="s">
        <v>43</v>
      </c>
      <c r="D24" s="19">
        <v>-550000</v>
      </c>
      <c r="E24" s="15"/>
      <c r="H24" s="20"/>
    </row>
    <row r="25" spans="2:8" s="16" customFormat="1" ht="45" customHeight="1" thickBot="1" x14ac:dyDescent="0.25">
      <c r="B25" s="12" t="s">
        <v>44</v>
      </c>
      <c r="C25" s="22" t="s">
        <v>45</v>
      </c>
      <c r="D25" s="14">
        <f>SUM(D26:D33)</f>
        <v>473486349</v>
      </c>
      <c r="E25" s="15"/>
    </row>
    <row r="26" spans="2:8" s="16" customFormat="1" ht="42.75" customHeight="1" thickBot="1" x14ac:dyDescent="0.25">
      <c r="B26" s="17" t="s">
        <v>46</v>
      </c>
      <c r="C26" s="23" t="s">
        <v>47</v>
      </c>
      <c r="D26" s="24">
        <f>136210000-500000+29124385-3100705</f>
        <v>161733680</v>
      </c>
      <c r="E26" s="15"/>
    </row>
    <row r="27" spans="2:8" s="16" customFormat="1" ht="42.75" customHeight="1" thickBot="1" x14ac:dyDescent="0.25">
      <c r="B27" s="17" t="s">
        <v>48</v>
      </c>
      <c r="C27" s="23" t="s">
        <v>49</v>
      </c>
      <c r="D27" s="25">
        <f>176011000+58794695-16262143</f>
        <v>218543552</v>
      </c>
      <c r="E27" s="15"/>
    </row>
    <row r="28" spans="2:8" s="16" customFormat="1" ht="42.75" customHeight="1" thickBot="1" x14ac:dyDescent="0.25">
      <c r="B28" s="17" t="s">
        <v>50</v>
      </c>
      <c r="C28" s="23" t="s">
        <v>51</v>
      </c>
      <c r="D28" s="25">
        <f>16000000-15942457</f>
        <v>57543</v>
      </c>
      <c r="E28" s="15"/>
    </row>
    <row r="29" spans="2:8" s="16" customFormat="1" ht="42.75" customHeight="1" thickBot="1" x14ac:dyDescent="0.25">
      <c r="B29" s="17" t="s">
        <v>52</v>
      </c>
      <c r="C29" s="23" t="s">
        <v>35</v>
      </c>
      <c r="D29" s="25">
        <f>12700000+6350000-11956638-7093362</f>
        <v>0</v>
      </c>
      <c r="E29" s="15"/>
    </row>
    <row r="30" spans="2:8" s="16" customFormat="1" ht="42.75" customHeight="1" thickBot="1" x14ac:dyDescent="0.25">
      <c r="B30" s="17" t="s">
        <v>53</v>
      </c>
      <c r="C30" s="23" t="s">
        <v>54</v>
      </c>
      <c r="D30" s="25">
        <v>0</v>
      </c>
      <c r="E30" s="15"/>
    </row>
    <row r="31" spans="2:8" s="16" customFormat="1" ht="42.75" customHeight="1" thickBot="1" x14ac:dyDescent="0.25">
      <c r="B31" s="17" t="s">
        <v>55</v>
      </c>
      <c r="C31" s="23" t="s">
        <v>56</v>
      </c>
      <c r="D31" s="25">
        <f>115384000-47674426</f>
        <v>67709574</v>
      </c>
      <c r="E31" s="15"/>
      <c r="H31" s="20"/>
    </row>
    <row r="32" spans="2:8" s="16" customFormat="1" ht="42.75" customHeight="1" thickBot="1" x14ac:dyDescent="0.25">
      <c r="B32" s="17" t="s">
        <v>57</v>
      </c>
      <c r="C32" s="23" t="s">
        <v>58</v>
      </c>
      <c r="D32" s="25">
        <v>15000000</v>
      </c>
      <c r="E32" s="15"/>
    </row>
    <row r="33" spans="2:10" s="16" customFormat="1" ht="42.75" customHeight="1" thickBot="1" x14ac:dyDescent="0.25">
      <c r="B33" s="17" t="s">
        <v>59</v>
      </c>
      <c r="C33" s="23" t="s">
        <v>60</v>
      </c>
      <c r="D33" s="25">
        <f>10572000-130000</f>
        <v>10442000</v>
      </c>
      <c r="E33" s="15"/>
      <c r="H33" s="20"/>
    </row>
    <row r="34" spans="2:10" s="30" customFormat="1" ht="36.75" customHeight="1" thickBot="1" x14ac:dyDescent="0.3">
      <c r="B34" s="26"/>
      <c r="C34" s="27" t="s">
        <v>61</v>
      </c>
      <c r="D34" s="28">
        <f>D6+D25</f>
        <v>512912188</v>
      </c>
      <c r="E34" s="29"/>
      <c r="J34" s="31"/>
    </row>
    <row r="35" spans="2:10" s="34" customFormat="1" ht="19.5" customHeight="1" x14ac:dyDescent="0.2">
      <c r="B35" s="32"/>
      <c r="C35" s="33"/>
      <c r="D35" s="33"/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2019-09-26T07:43:23Z</dcterms:created>
  <dcterms:modified xsi:type="dcterms:W3CDTF">2019-09-26T07:59:49Z</dcterms:modified>
</cp:coreProperties>
</file>