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9\11-2019. évi ktgvetés módosítás\Egységes szerkezet\"/>
    </mc:Choice>
  </mc:AlternateContent>
  <bookViews>
    <workbookView xWindow="0" yWindow="0" windowWidth="28800" windowHeight="11835"/>
  </bookViews>
  <sheets>
    <sheet name="2. melléklet" sheetId="1" r:id="rId1"/>
  </sheets>
  <externalReferences>
    <externalReference r:id="rId2"/>
  </externalReference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G31" i="1" s="1"/>
  <c r="D22" i="1"/>
  <c r="D31" i="1" s="1"/>
  <c r="G21" i="1"/>
  <c r="D21" i="1"/>
  <c r="G13" i="1"/>
  <c r="G12" i="1"/>
  <c r="G11" i="1"/>
  <c r="D11" i="1"/>
  <c r="G10" i="1"/>
  <c r="D10" i="1"/>
  <c r="G9" i="1"/>
  <c r="D9" i="1"/>
  <c r="G8" i="1"/>
  <c r="G20" i="1" s="1"/>
  <c r="G32" i="1" s="1"/>
  <c r="D8" i="1"/>
  <c r="D20" i="1" s="1"/>
  <c r="G34" i="1" l="1"/>
  <c r="G33" i="1"/>
  <c r="D34" i="1"/>
  <c r="D33" i="1"/>
  <c r="D32" i="1"/>
</calcChain>
</file>

<file path=xl/sharedStrings.xml><?xml version="1.0" encoding="utf-8"?>
<sst xmlns="http://schemas.openxmlformats.org/spreadsheetml/2006/main" count="80" uniqueCount="77">
  <si>
    <t>I. Működési célú bevételek és kiadások mérlege
(Önkormányzati szinten)</t>
  </si>
  <si>
    <t xml:space="preserve">Forintban </t>
  </si>
  <si>
    <t>Sor-
szám</t>
  </si>
  <si>
    <t>Bevételek</t>
  </si>
  <si>
    <t>Kiadások</t>
  </si>
  <si>
    <t>Megnevezés</t>
  </si>
  <si>
    <t>2019. évi előirányzat</t>
  </si>
  <si>
    <t>A</t>
  </si>
  <si>
    <t>B</t>
  </si>
  <si>
    <t>C</t>
  </si>
  <si>
    <t>D</t>
  </si>
  <si>
    <t>E</t>
  </si>
  <si>
    <t>F</t>
  </si>
  <si>
    <t>1.</t>
  </si>
  <si>
    <t>B1</t>
  </si>
  <si>
    <t>Működési bevételek államháztartáson belülről</t>
  </si>
  <si>
    <t>K1</t>
  </si>
  <si>
    <t>Személyi juttatások</t>
  </si>
  <si>
    <t>2.</t>
  </si>
  <si>
    <t>B3</t>
  </si>
  <si>
    <t>Közhatalmi bevételek</t>
  </si>
  <si>
    <t>K2</t>
  </si>
  <si>
    <t>Munkaadókat terhelő járulékok és szociális hozzájárulási adó</t>
  </si>
  <si>
    <t>3.</t>
  </si>
  <si>
    <t>B4</t>
  </si>
  <si>
    <t>Működési bevételek</t>
  </si>
  <si>
    <t>K3</t>
  </si>
  <si>
    <t xml:space="preserve">Dologi kiadások </t>
  </si>
  <si>
    <t>4.</t>
  </si>
  <si>
    <t>B6</t>
  </si>
  <si>
    <t>Működési célú átvett pénzeszközök</t>
  </si>
  <si>
    <t>K4</t>
  </si>
  <si>
    <t>Ellátottak pénzbeli juttatásai</t>
  </si>
  <si>
    <t>5.</t>
  </si>
  <si>
    <t>K5</t>
  </si>
  <si>
    <t>Egyéb működési célú kiadások</t>
  </si>
  <si>
    <t>6.</t>
  </si>
  <si>
    <t>ebből: Tartalékok</t>
  </si>
  <si>
    <t>7.</t>
  </si>
  <si>
    <t>8.</t>
  </si>
  <si>
    <t>9.</t>
  </si>
  <si>
    <t>10.</t>
  </si>
  <si>
    <t>11.</t>
  </si>
  <si>
    <t>12.</t>
  </si>
  <si>
    <t>13.</t>
  </si>
  <si>
    <t>Költségvetési bevételek összesen (1.+2.+…+12.)</t>
  </si>
  <si>
    <t>Költségvetési kiadások összesen (1.+2.+…+12.)</t>
  </si>
  <si>
    <t>14.</t>
  </si>
  <si>
    <t>B81</t>
  </si>
  <si>
    <t>Hiány belső finanszírozásának bevételei</t>
  </si>
  <si>
    <t>K91</t>
  </si>
  <si>
    <t>Belföldi finanszírozási kiadások</t>
  </si>
  <si>
    <t>15.</t>
  </si>
  <si>
    <t xml:space="preserve">   Költségvetési maradvány igénybevétele (B813)</t>
  </si>
  <si>
    <t>Államháztartáson belüli megelőlegezések visszafizetése  (K914)</t>
  </si>
  <si>
    <t>16.</t>
  </si>
  <si>
    <t>Hiány külsőfinanszírozásának bevételei</t>
  </si>
  <si>
    <t>17.</t>
  </si>
  <si>
    <t>18.</t>
  </si>
  <si>
    <t>19.</t>
  </si>
  <si>
    <t>20.</t>
  </si>
  <si>
    <t>21.</t>
  </si>
  <si>
    <t>22.</t>
  </si>
  <si>
    <t>23.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</si>
  <si>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</si>
  <si>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</si>
  <si>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</si>
  <si>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</si>
  <si>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</si>
  <si>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</si>
  <si>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</si>
  <si>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</si>
  <si>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</si>
  <si>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</si>
  <si>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Tárgyévi  hiány:</t>
  </si>
  <si>
    <t>Tárgyévi  többlet:</t>
  </si>
  <si>
    <t xml:space="preserve">2. melléklet a 3/2019. (II.28.) önkormányzati rendelethez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</si>
</sst>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5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9"/>
      <name val="Times New Roman CE"/>
      <charset val="238"/>
    </font>
    <font>
      <b/>
      <sz val="10"/>
      <name val="Times New Roman CE"/>
      <charset val="238"/>
    </font>
    <font>
      <sz val="8"/>
      <name val="Times New Roman CE"/>
      <charset val="238"/>
    </font>
    <font>
      <i/>
      <sz val="9"/>
      <name val="Times New Roman CE"/>
      <charset val="238"/>
    </font>
    <font>
      <sz val="12"/>
      <name val="Times New Roman CE"/>
      <charset val="238"/>
    </font>
    <font>
      <b/>
      <sz val="14"/>
      <color indexed="10"/>
      <name val="Times New Roman CE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77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left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3" fillId="0" borderId="0" xfId="0" applyNumberFormat="1" applyFont="1" applyFill="1" applyAlignment="1" applyProtection="1">
      <alignment textRotation="180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right" vertical="center"/>
    </xf>
    <xf numFmtId="164" fontId="5" fillId="0" borderId="2" xfId="0" applyNumberFormat="1" applyFont="1" applyFill="1" applyBorder="1" applyAlignment="1" applyProtection="1">
      <alignment horizontal="left" vertical="center" wrapText="1"/>
    </xf>
    <xf numFmtId="164" fontId="6" fillId="0" borderId="2" xfId="0" applyNumberFormat="1" applyFont="1" applyFill="1" applyBorder="1" applyAlignment="1" applyProtection="1">
      <alignment horizontal="centerContinuous" vertical="center" wrapText="1"/>
    </xf>
    <xf numFmtId="164" fontId="6" fillId="0" borderId="3" xfId="0" applyNumberFormat="1" applyFont="1" applyFill="1" applyBorder="1" applyAlignment="1" applyProtection="1">
      <alignment horizontal="centerContinuous" vertical="center" wrapText="1"/>
    </xf>
    <xf numFmtId="164" fontId="6" fillId="0" borderId="4" xfId="0" applyNumberFormat="1" applyFont="1" applyFill="1" applyBorder="1" applyAlignment="1" applyProtection="1">
      <alignment horizontal="left" vertical="center" wrapText="1"/>
    </xf>
    <xf numFmtId="164" fontId="5" fillId="0" borderId="6" xfId="0" applyNumberFormat="1" applyFont="1" applyFill="1" applyBorder="1" applyAlignment="1" applyProtection="1">
      <alignment horizontal="left" vertical="center" wrapText="1"/>
    </xf>
    <xf numFmtId="164" fontId="6" fillId="0" borderId="6" xfId="0" applyNumberFormat="1" applyFont="1" applyFill="1" applyBorder="1" applyAlignment="1" applyProtection="1">
      <alignment horizontal="center" vertical="center" wrapText="1"/>
    </xf>
    <xf numFmtId="164" fontId="6" fillId="0" borderId="7" xfId="0" applyNumberFormat="1" applyFont="1" applyFill="1" applyBorder="1" applyAlignment="1" applyProtection="1">
      <alignment horizontal="center" vertical="center" wrapText="1"/>
    </xf>
    <xf numFmtId="164" fontId="6" fillId="0" borderId="8" xfId="0" applyNumberFormat="1" applyFont="1" applyFill="1" applyBorder="1" applyAlignment="1" applyProtection="1">
      <alignment horizontal="left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8" fillId="0" borderId="5" xfId="0" applyNumberFormat="1" applyFont="1" applyFill="1" applyBorder="1" applyAlignment="1" applyProtection="1">
      <alignment horizontal="center" vertical="center" wrapText="1"/>
    </xf>
    <xf numFmtId="164" fontId="8" fillId="0" borderId="6" xfId="0" applyNumberFormat="1" applyFont="1" applyFill="1" applyBorder="1" applyAlignment="1" applyProtection="1">
      <alignment horizontal="center" vertical="center" wrapText="1"/>
    </xf>
    <xf numFmtId="164" fontId="8" fillId="0" borderId="7" xfId="0" applyNumberFormat="1" applyFont="1" applyFill="1" applyBorder="1" applyAlignment="1" applyProtection="1">
      <alignment horizontal="center" vertical="center" wrapText="1"/>
    </xf>
    <xf numFmtId="164" fontId="8" fillId="0" borderId="8" xfId="0" applyNumberFormat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Alignment="1" applyProtection="1">
      <alignment horizontal="center" vertical="center" wrapText="1"/>
    </xf>
    <xf numFmtId="164" fontId="0" fillId="0" borderId="5" xfId="0" applyNumberFormat="1" applyFill="1" applyBorder="1" applyAlignment="1" applyProtection="1">
      <alignment horizontal="left" vertical="center" wrapText="1" indent="1"/>
    </xf>
    <xf numFmtId="164" fontId="9" fillId="0" borderId="6" xfId="0" applyNumberFormat="1" applyFont="1" applyFill="1" applyBorder="1" applyAlignment="1" applyProtection="1">
      <alignment horizontal="left" vertical="center" wrapText="1" indent="1"/>
    </xf>
    <xf numFmtId="3" fontId="9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6" xfId="0" applyNumberFormat="1" applyFont="1" applyFill="1" applyBorder="1" applyAlignment="1" applyProtection="1">
      <alignment horizontal="left" vertical="center" wrapText="1" indent="1"/>
      <protection locked="0"/>
    </xf>
    <xf numFmtId="3" fontId="9" fillId="0" borderId="7" xfId="0" applyNumberFormat="1" applyFont="1" applyFill="1" applyBorder="1" applyAlignment="1" applyProtection="1">
      <alignment vertical="center" wrapText="1"/>
      <protection locked="0"/>
    </xf>
    <xf numFmtId="3" fontId="9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9" fillId="0" borderId="7" xfId="0" applyNumberFormat="1" applyFont="1" applyFill="1" applyBorder="1" applyAlignment="1" applyProtection="1">
      <alignment vertical="center" wrapText="1"/>
      <protection locked="0"/>
    </xf>
    <xf numFmtId="164" fontId="0" fillId="0" borderId="9" xfId="0" applyNumberFormat="1" applyFill="1" applyBorder="1" applyAlignment="1" applyProtection="1">
      <alignment horizontal="left" vertical="center" wrapText="1" indent="1"/>
    </xf>
    <xf numFmtId="164" fontId="9" fillId="0" borderId="10" xfId="0" applyNumberFormat="1" applyFont="1" applyFill="1" applyBorder="1" applyAlignment="1" applyProtection="1">
      <alignment horizontal="left" vertical="center" wrapText="1" indent="1"/>
    </xf>
    <xf numFmtId="164" fontId="9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3" fontId="9" fillId="0" borderId="11" xfId="0" applyNumberFormat="1" applyFont="1" applyFill="1" applyBorder="1" applyAlignment="1" applyProtection="1">
      <alignment vertical="center" wrapText="1"/>
      <protection locked="0"/>
    </xf>
    <xf numFmtId="3" fontId="9" fillId="0" borderId="12" xfId="0" applyNumberFormat="1" applyFont="1" applyFill="1" applyBorder="1" applyAlignment="1" applyProtection="1">
      <alignment horizontal="left" vertical="center" wrapText="1"/>
      <protection locked="0"/>
    </xf>
    <xf numFmtId="164" fontId="9" fillId="0" borderId="11" xfId="0" applyNumberFormat="1" applyFont="1" applyFill="1" applyBorder="1" applyAlignment="1" applyProtection="1">
      <alignment vertical="center" wrapText="1"/>
      <protection locked="0"/>
    </xf>
    <xf numFmtId="164" fontId="10" fillId="0" borderId="13" xfId="0" applyNumberFormat="1" applyFont="1" applyFill="1" applyBorder="1" applyAlignment="1" applyProtection="1">
      <alignment horizontal="left" vertical="center" wrapText="1" indent="1"/>
    </xf>
    <xf numFmtId="164" fontId="5" fillId="0" borderId="14" xfId="0" applyNumberFormat="1" applyFont="1" applyFill="1" applyBorder="1" applyAlignment="1" applyProtection="1">
      <alignment horizontal="left" vertical="center" wrapText="1" indent="1"/>
    </xf>
    <xf numFmtId="3" fontId="5" fillId="0" borderId="15" xfId="0" applyNumberFormat="1" applyFont="1" applyFill="1" applyBorder="1" applyAlignment="1" applyProtection="1">
      <alignment horizontal="right" vertical="center" wrapText="1" indent="1"/>
    </xf>
    <xf numFmtId="3" fontId="5" fillId="0" borderId="16" xfId="0" applyNumberFormat="1" applyFont="1" applyFill="1" applyBorder="1" applyAlignment="1" applyProtection="1">
      <alignment horizontal="left" vertical="center" wrapText="1" indent="1"/>
    </xf>
    <xf numFmtId="164" fontId="5" fillId="0" borderId="15" xfId="0" applyNumberFormat="1" applyFont="1" applyFill="1" applyBorder="1" applyAlignment="1" applyProtection="1">
      <alignment horizontal="left" vertical="center" wrapText="1" indent="1"/>
    </xf>
    <xf numFmtId="164" fontId="5" fillId="0" borderId="17" xfId="0" applyNumberFormat="1" applyFont="1" applyFill="1" applyBorder="1" applyAlignment="1" applyProtection="1">
      <alignment horizontal="right" vertical="center" wrapText="1" indent="1"/>
    </xf>
    <xf numFmtId="164" fontId="1" fillId="0" borderId="18" xfId="0" applyNumberFormat="1" applyFont="1" applyFill="1" applyBorder="1" applyAlignment="1" applyProtection="1">
      <alignment horizontal="left" vertical="center" wrapText="1" indent="1"/>
    </xf>
    <xf numFmtId="164" fontId="9" fillId="0" borderId="19" xfId="0" applyNumberFormat="1" applyFont="1" applyFill="1" applyBorder="1" applyAlignment="1" applyProtection="1">
      <alignment horizontal="left" vertical="center" wrapText="1" indent="1"/>
    </xf>
    <xf numFmtId="164" fontId="11" fillId="0" borderId="20" xfId="0" applyNumberFormat="1" applyFont="1" applyFill="1" applyBorder="1" applyAlignment="1" applyProtection="1">
      <alignment horizontal="left" vertical="center" wrapText="1" indent="1"/>
    </xf>
    <xf numFmtId="3" fontId="12" fillId="0" borderId="21" xfId="0" applyNumberFormat="1" applyFont="1" applyFill="1" applyBorder="1" applyAlignment="1" applyProtection="1">
      <alignment horizontal="right" vertical="center" wrapText="1" indent="1"/>
    </xf>
    <xf numFmtId="164" fontId="11" fillId="0" borderId="6" xfId="0" applyNumberFormat="1" applyFont="1" applyFill="1" applyBorder="1" applyAlignment="1" applyProtection="1">
      <alignment horizontal="left" vertical="center" wrapText="1" indent="2"/>
    </xf>
    <xf numFmtId="164" fontId="1" fillId="0" borderId="5" xfId="0" applyNumberFormat="1" applyFont="1" applyFill="1" applyBorder="1" applyAlignment="1" applyProtection="1">
      <alignment horizontal="left" vertical="center" wrapText="1" indent="1"/>
    </xf>
    <xf numFmtId="164" fontId="11" fillId="0" borderId="6" xfId="0" applyNumberFormat="1" applyFont="1" applyFill="1" applyBorder="1" applyAlignment="1" applyProtection="1">
      <alignment horizontal="left" vertical="center" wrapText="1" indent="1"/>
    </xf>
    <xf numFmtId="164" fontId="11" fillId="0" borderId="8" xfId="0" applyNumberFormat="1" applyFont="1" applyFill="1" applyBorder="1" applyAlignment="1" applyProtection="1">
      <alignment vertical="center" wrapText="1"/>
      <protection locked="0"/>
    </xf>
    <xf numFmtId="164" fontId="11" fillId="0" borderId="6" xfId="0" applyNumberFormat="1" applyFont="1" applyFill="1" applyBorder="1" applyAlignment="1" applyProtection="1">
      <alignment horizontal="left" vertical="center" wrapText="1" indent="3"/>
    </xf>
    <xf numFmtId="3" fontId="12" fillId="0" borderId="7" xfId="0" applyNumberFormat="1" applyFont="1" applyFill="1" applyBorder="1" applyAlignment="1" applyProtection="1">
      <alignment horizontal="right" vertical="center" wrapText="1" indent="1"/>
    </xf>
    <xf numFmtId="3" fontId="12" fillId="0" borderId="8" xfId="0" applyNumberFormat="1" applyFont="1" applyFill="1" applyBorder="1" applyAlignment="1" applyProtection="1">
      <alignment horizontal="left" vertical="center" wrapText="1" indent="1"/>
    </xf>
    <xf numFmtId="0" fontId="9" fillId="0" borderId="6" xfId="1" applyFont="1" applyFill="1" applyBorder="1" applyAlignment="1" applyProtection="1">
      <alignment horizontal="left" vertical="center" wrapText="1" indent="1"/>
    </xf>
    <xf numFmtId="164" fontId="10" fillId="0" borderId="9" xfId="0" applyNumberFormat="1" applyFont="1" applyFill="1" applyBorder="1" applyAlignment="1" applyProtection="1">
      <alignment horizontal="left" vertical="center" wrapText="1" indent="1"/>
    </xf>
    <xf numFmtId="164" fontId="5" fillId="0" borderId="10" xfId="0" applyNumberFormat="1" applyFont="1" applyFill="1" applyBorder="1" applyAlignment="1" applyProtection="1">
      <alignment horizontal="left" vertical="center" wrapText="1" indent="1"/>
    </xf>
    <xf numFmtId="3" fontId="5" fillId="0" borderId="11" xfId="0" applyNumberFormat="1" applyFont="1" applyFill="1" applyBorder="1" applyAlignment="1" applyProtection="1">
      <alignment horizontal="right" vertical="center" wrapText="1" indent="1"/>
    </xf>
    <xf numFmtId="3" fontId="5" fillId="0" borderId="12" xfId="0" applyNumberFormat="1" applyFont="1" applyFill="1" applyBorder="1" applyAlignment="1" applyProtection="1">
      <alignment horizontal="left" vertical="center" wrapText="1" indent="1"/>
    </xf>
    <xf numFmtId="164" fontId="5" fillId="0" borderId="11" xfId="0" applyNumberFormat="1" applyFont="1" applyFill="1" applyBorder="1" applyAlignment="1" applyProtection="1">
      <alignment horizontal="right" vertical="center" wrapText="1" indent="1"/>
    </xf>
    <xf numFmtId="164" fontId="10" fillId="0" borderId="22" xfId="0" applyNumberFormat="1" applyFont="1" applyFill="1" applyBorder="1" applyAlignment="1" applyProtection="1">
      <alignment horizontal="left" vertical="center" wrapText="1" indent="1"/>
    </xf>
    <xf numFmtId="164" fontId="10" fillId="0" borderId="23" xfId="0" applyNumberFormat="1" applyFont="1" applyFill="1" applyBorder="1" applyAlignment="1" applyProtection="1">
      <alignment horizontal="left" vertical="center" wrapText="1" indent="1"/>
    </xf>
    <xf numFmtId="3" fontId="8" fillId="0" borderId="24" xfId="0" applyNumberFormat="1" applyFont="1" applyFill="1" applyBorder="1" applyAlignment="1" applyProtection="1">
      <alignment horizontal="right" vertical="center" wrapText="1" indent="1"/>
    </xf>
    <xf numFmtId="3" fontId="8" fillId="0" borderId="22" xfId="0" applyNumberFormat="1" applyFont="1" applyFill="1" applyBorder="1" applyAlignment="1" applyProtection="1">
      <alignment horizontal="left" vertical="center" wrapText="1" indent="1"/>
    </xf>
    <xf numFmtId="164" fontId="8" fillId="0" borderId="25" xfId="0" applyNumberFormat="1" applyFont="1" applyFill="1" applyBorder="1" applyAlignment="1" applyProtection="1">
      <alignment horizontal="right" vertical="center" wrapText="1" indent="1"/>
    </xf>
    <xf numFmtId="164" fontId="10" fillId="0" borderId="14" xfId="0" applyNumberFormat="1" applyFont="1" applyFill="1" applyBorder="1" applyAlignment="1" applyProtection="1">
      <alignment horizontal="left" vertical="center" wrapText="1" indent="1"/>
    </xf>
    <xf numFmtId="3" fontId="8" fillId="0" borderId="15" xfId="0" applyNumberFormat="1" applyFont="1" applyFill="1" applyBorder="1" applyAlignment="1" applyProtection="1">
      <alignment horizontal="right" vertical="center" wrapText="1" indent="1"/>
    </xf>
    <xf numFmtId="3" fontId="8" fillId="0" borderId="16" xfId="0" applyNumberFormat="1" applyFont="1" applyFill="1" applyBorder="1" applyAlignment="1" applyProtection="1">
      <alignment horizontal="left" vertical="center" wrapText="1" indent="1"/>
    </xf>
    <xf numFmtId="164" fontId="10" fillId="0" borderId="15" xfId="0" applyNumberFormat="1" applyFont="1" applyFill="1" applyBorder="1" applyAlignment="1" applyProtection="1">
      <alignment horizontal="right" vertical="center" wrapText="1" indent="1"/>
    </xf>
    <xf numFmtId="3" fontId="8" fillId="0" borderId="25" xfId="0" applyNumberFormat="1" applyFont="1" applyFill="1" applyBorder="1" applyAlignment="1" applyProtection="1">
      <alignment horizontal="right" vertical="center" wrapText="1" indent="1"/>
    </xf>
    <xf numFmtId="3" fontId="8" fillId="0" borderId="26" xfId="0" applyNumberFormat="1" applyFont="1" applyFill="1" applyBorder="1" applyAlignment="1" applyProtection="1">
      <alignment horizontal="left" vertical="center" wrapText="1" indent="1"/>
    </xf>
    <xf numFmtId="164" fontId="10" fillId="0" borderId="25" xfId="0" applyNumberFormat="1" applyFont="1" applyFill="1" applyBorder="1" applyAlignment="1" applyProtection="1">
      <alignment horizontal="right" vertical="center" wrapText="1" indent="1"/>
    </xf>
    <xf numFmtId="164" fontId="13" fillId="0" borderId="0" xfId="0" applyNumberFormat="1" applyFont="1" applyFill="1" applyAlignment="1" applyProtection="1">
      <alignment wrapText="1"/>
    </xf>
    <xf numFmtId="164" fontId="0" fillId="0" borderId="0" xfId="0" applyNumberFormat="1" applyFill="1" applyAlignment="1" applyProtection="1">
      <alignment horizontal="right" vertical="center" wrapText="1"/>
    </xf>
    <xf numFmtId="164" fontId="2" fillId="0" borderId="0" xfId="0" applyNumberFormat="1" applyFont="1" applyFill="1" applyAlignment="1" applyProtection="1">
      <alignment horizontal="center" vertical="center" wrapText="1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14" fillId="0" borderId="0" xfId="0" applyNumberFormat="1" applyFont="1" applyFill="1" applyBorder="1" applyAlignment="1" applyProtection="1">
      <alignment horizontal="center"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DOKUMENTUMOK/TEST&#220;LETI%20JKV.RENDELETEK/2019/11-2019.%20&#233;vi%20ktgvet&#233;s%20m&#243;dos&#237;t&#225;s/2019.%20&#233;vi%20kv.%20t&#225;bl&#225;k%203.%20m&#243;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  "/>
      <sheetName val="3.sz.mell  "/>
      <sheetName val="4.sz.mell. önkormányzat"/>
      <sheetName val="5.sz.mell. hivatal"/>
      <sheetName val="6.sz.mell. óvoda"/>
      <sheetName val="7.sz.mell. könyvtár"/>
      <sheetName val="8.sz.mell. bölcsőde"/>
      <sheetName val="9.sz.mell."/>
      <sheetName val="10.sz.mell."/>
      <sheetName val="11.sz. mell."/>
      <sheetName val="12. sz. mell."/>
    </sheetNames>
    <sheetDataSet>
      <sheetData sheetId="0">
        <row r="9">
          <cell r="F9">
            <v>587384956</v>
          </cell>
        </row>
        <row r="20">
          <cell r="F20">
            <v>221100000</v>
          </cell>
        </row>
        <row r="28">
          <cell r="F28">
            <v>103352000</v>
          </cell>
        </row>
        <row r="38">
          <cell r="F38">
            <v>0</v>
          </cell>
        </row>
        <row r="58">
          <cell r="F58">
            <v>843854639</v>
          </cell>
        </row>
        <row r="66">
          <cell r="F66">
            <v>542855170</v>
          </cell>
        </row>
        <row r="67">
          <cell r="F67">
            <v>103685602</v>
          </cell>
        </row>
        <row r="68">
          <cell r="F68">
            <v>317070416</v>
          </cell>
        </row>
        <row r="69">
          <cell r="F69">
            <v>9119500</v>
          </cell>
        </row>
        <row r="70">
          <cell r="F70">
            <v>552119688</v>
          </cell>
        </row>
        <row r="74">
          <cell r="F74">
            <v>512912188</v>
          </cell>
        </row>
        <row r="90">
          <cell r="F90">
            <v>13833523</v>
          </cell>
        </row>
      </sheetData>
      <sheetData sheetId="1"/>
      <sheetData sheetId="2">
        <row r="21">
          <cell r="D21">
            <v>131292184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35"/>
  <sheetViews>
    <sheetView tabSelected="1" view="pageBreakPreview" zoomScaleNormal="100" zoomScaleSheetLayoutView="100" workbookViewId="0">
      <selection activeCell="C8" sqref="C8"/>
    </sheetView>
  </sheetViews>
  <sheetFormatPr defaultRowHeight="12.75" x14ac:dyDescent="0.2"/>
  <cols>
    <col min="1" max="1" width="6.83203125" style="1" customWidth="1"/>
    <col min="2" max="2" width="6.33203125" style="2" customWidth="1"/>
    <col min="3" max="3" width="51.83203125" style="5" customWidth="1"/>
    <col min="4" max="4" width="16.33203125" style="1" customWidth="1"/>
    <col min="5" max="5" width="6.5" style="2" customWidth="1"/>
    <col min="6" max="6" width="55.1640625" style="1" customWidth="1"/>
    <col min="7" max="7" width="16.33203125" style="1" customWidth="1"/>
    <col min="8" max="8" width="5.1640625" style="1" customWidth="1"/>
    <col min="9" max="10" width="9.33203125" style="1"/>
    <col min="11" max="11" width="11.1640625" style="1" bestFit="1" customWidth="1"/>
    <col min="12" max="16384" width="9.33203125" style="1"/>
  </cols>
  <sheetData>
    <row r="1" spans="1:8" x14ac:dyDescent="0.2">
      <c r="B1" s="72" t="s">
        <v>76</v>
      </c>
      <c r="C1" s="72"/>
      <c r="D1" s="72"/>
      <c r="E1" s="72"/>
      <c r="F1" s="72"/>
      <c r="G1" s="72"/>
    </row>
    <row r="2" spans="1:8" x14ac:dyDescent="0.2">
      <c r="B2" s="72"/>
      <c r="C2" s="72"/>
      <c r="D2" s="72"/>
      <c r="E2" s="72"/>
      <c r="F2" s="72"/>
      <c r="G2" s="72"/>
    </row>
    <row r="3" spans="1:8" ht="39.75" customHeight="1" x14ac:dyDescent="0.2">
      <c r="C3" s="73" t="s">
        <v>0</v>
      </c>
      <c r="D3" s="73"/>
      <c r="E3" s="73"/>
      <c r="F3" s="73"/>
      <c r="G3" s="3"/>
      <c r="H3" s="4"/>
    </row>
    <row r="4" spans="1:8" ht="14.25" thickBot="1" x14ac:dyDescent="0.25">
      <c r="G4" s="6" t="s">
        <v>1</v>
      </c>
      <c r="H4" s="4"/>
    </row>
    <row r="5" spans="1:8" ht="18" customHeight="1" x14ac:dyDescent="0.2">
      <c r="A5" s="74" t="s">
        <v>2</v>
      </c>
      <c r="B5" s="7"/>
      <c r="C5" s="8" t="s">
        <v>3</v>
      </c>
      <c r="D5" s="9"/>
      <c r="E5" s="10"/>
      <c r="F5" s="8" t="s">
        <v>4</v>
      </c>
      <c r="G5" s="9"/>
      <c r="H5" s="4"/>
    </row>
    <row r="6" spans="1:8" s="15" customFormat="1" ht="35.25" customHeight="1" x14ac:dyDescent="0.2">
      <c r="A6" s="75"/>
      <c r="B6" s="11"/>
      <c r="C6" s="12" t="s">
        <v>5</v>
      </c>
      <c r="D6" s="13" t="s">
        <v>6</v>
      </c>
      <c r="E6" s="14"/>
      <c r="F6" s="12" t="s">
        <v>5</v>
      </c>
      <c r="G6" s="13" t="s">
        <v>6</v>
      </c>
      <c r="H6" s="4"/>
    </row>
    <row r="7" spans="1:8" s="20" customFormat="1" ht="12" customHeight="1" x14ac:dyDescent="0.2">
      <c r="A7" s="16"/>
      <c r="B7" s="17" t="s">
        <v>7</v>
      </c>
      <c r="C7" s="17" t="s">
        <v>8</v>
      </c>
      <c r="D7" s="18" t="s">
        <v>9</v>
      </c>
      <c r="E7" s="19" t="s">
        <v>10</v>
      </c>
      <c r="F7" s="17" t="s">
        <v>11</v>
      </c>
      <c r="G7" s="18" t="s">
        <v>12</v>
      </c>
      <c r="H7" s="4"/>
    </row>
    <row r="8" spans="1:8" ht="12.95" customHeight="1" x14ac:dyDescent="0.2">
      <c r="A8" s="21" t="s">
        <v>13</v>
      </c>
      <c r="B8" s="22" t="s">
        <v>14</v>
      </c>
      <c r="C8" s="22" t="s">
        <v>15</v>
      </c>
      <c r="D8" s="23">
        <f>+'[1]1.sz.mell.'!F9</f>
        <v>587384956</v>
      </c>
      <c r="E8" s="24" t="s">
        <v>16</v>
      </c>
      <c r="F8" s="22" t="s">
        <v>17</v>
      </c>
      <c r="G8" s="25">
        <f>+'[1]1.sz.mell.'!F66</f>
        <v>542855170</v>
      </c>
      <c r="H8" s="4"/>
    </row>
    <row r="9" spans="1:8" ht="12.95" customHeight="1" x14ac:dyDescent="0.2">
      <c r="A9" s="21" t="s">
        <v>18</v>
      </c>
      <c r="B9" s="22" t="s">
        <v>19</v>
      </c>
      <c r="C9" s="22" t="s">
        <v>20</v>
      </c>
      <c r="D9" s="23">
        <f>+'[1]1.sz.mell.'!F20</f>
        <v>221100000</v>
      </c>
      <c r="E9" s="24" t="s">
        <v>21</v>
      </c>
      <c r="F9" s="22" t="s">
        <v>22</v>
      </c>
      <c r="G9" s="25">
        <f>+'[1]1.sz.mell.'!F67</f>
        <v>103685602</v>
      </c>
      <c r="H9" s="4"/>
    </row>
    <row r="10" spans="1:8" ht="12.95" customHeight="1" x14ac:dyDescent="0.2">
      <c r="A10" s="21" t="s">
        <v>23</v>
      </c>
      <c r="B10" s="22" t="s">
        <v>24</v>
      </c>
      <c r="C10" s="22" t="s">
        <v>25</v>
      </c>
      <c r="D10" s="23">
        <f>+'[1]1.sz.mell.'!F28</f>
        <v>103352000</v>
      </c>
      <c r="E10" s="24" t="s">
        <v>26</v>
      </c>
      <c r="F10" s="22" t="s">
        <v>27</v>
      </c>
      <c r="G10" s="25">
        <f>+'[1]1.sz.mell.'!F68</f>
        <v>317070416</v>
      </c>
      <c r="H10" s="4"/>
    </row>
    <row r="11" spans="1:8" ht="12.95" customHeight="1" x14ac:dyDescent="0.2">
      <c r="A11" s="21" t="s">
        <v>28</v>
      </c>
      <c r="B11" s="22" t="s">
        <v>29</v>
      </c>
      <c r="C11" s="22" t="s">
        <v>30</v>
      </c>
      <c r="D11" s="23">
        <f>+'[1]1.sz.mell.'!F38</f>
        <v>0</v>
      </c>
      <c r="E11" s="24" t="s">
        <v>31</v>
      </c>
      <c r="F11" s="22" t="s">
        <v>32</v>
      </c>
      <c r="G11" s="25">
        <f>+'[1]1.sz.mell.'!F69</f>
        <v>9119500</v>
      </c>
      <c r="H11" s="4"/>
    </row>
    <row r="12" spans="1:8" ht="12.95" customHeight="1" x14ac:dyDescent="0.2">
      <c r="A12" s="21" t="s">
        <v>33</v>
      </c>
      <c r="B12" s="22"/>
      <c r="C12" s="22"/>
      <c r="D12" s="23"/>
      <c r="E12" s="24" t="s">
        <v>34</v>
      </c>
      <c r="F12" s="22" t="s">
        <v>35</v>
      </c>
      <c r="G12" s="25">
        <f>+'[1]1.sz.mell.'!F70</f>
        <v>552119688</v>
      </c>
      <c r="H12" s="4"/>
    </row>
    <row r="13" spans="1:8" ht="12.95" customHeight="1" x14ac:dyDescent="0.2">
      <c r="A13" s="21" t="s">
        <v>36</v>
      </c>
      <c r="B13" s="22"/>
      <c r="C13" s="22"/>
      <c r="D13" s="23"/>
      <c r="E13" s="24"/>
      <c r="F13" s="22" t="s">
        <v>37</v>
      </c>
      <c r="G13" s="25">
        <f>+'[1]1.sz.mell.'!F74</f>
        <v>512912188</v>
      </c>
      <c r="H13" s="4"/>
    </row>
    <row r="14" spans="1:8" ht="12.95" customHeight="1" x14ac:dyDescent="0.2">
      <c r="A14" s="21" t="s">
        <v>38</v>
      </c>
      <c r="B14" s="22"/>
      <c r="C14" s="22"/>
      <c r="D14" s="23"/>
      <c r="E14" s="24"/>
      <c r="F14" s="22"/>
      <c r="G14" s="25"/>
      <c r="H14" s="4"/>
    </row>
    <row r="15" spans="1:8" ht="12.95" customHeight="1" x14ac:dyDescent="0.2">
      <c r="A15" s="21" t="s">
        <v>39</v>
      </c>
      <c r="B15" s="22"/>
      <c r="C15" s="26"/>
      <c r="D15" s="27"/>
      <c r="E15" s="28"/>
      <c r="F15" s="26"/>
      <c r="G15" s="29"/>
      <c r="H15" s="4"/>
    </row>
    <row r="16" spans="1:8" ht="12.95" customHeight="1" x14ac:dyDescent="0.2">
      <c r="A16" s="21" t="s">
        <v>40</v>
      </c>
      <c r="B16" s="22"/>
      <c r="C16" s="26"/>
      <c r="D16" s="27"/>
      <c r="E16" s="28"/>
      <c r="F16" s="26"/>
      <c r="G16" s="29"/>
      <c r="H16" s="4"/>
    </row>
    <row r="17" spans="1:8" ht="12.95" customHeight="1" x14ac:dyDescent="0.2">
      <c r="A17" s="21" t="s">
        <v>41</v>
      </c>
      <c r="B17" s="22"/>
      <c r="C17" s="26"/>
      <c r="D17" s="27"/>
      <c r="E17" s="28"/>
      <c r="F17" s="26"/>
      <c r="G17" s="29"/>
      <c r="H17" s="4"/>
    </row>
    <row r="18" spans="1:8" ht="12.95" customHeight="1" x14ac:dyDescent="0.2">
      <c r="A18" s="21" t="s">
        <v>42</v>
      </c>
      <c r="B18" s="22"/>
      <c r="C18" s="26"/>
      <c r="D18" s="27"/>
      <c r="E18" s="28"/>
      <c r="F18" s="26"/>
      <c r="G18" s="29"/>
      <c r="H18" s="4"/>
    </row>
    <row r="19" spans="1:8" ht="12.95" customHeight="1" thickBot="1" x14ac:dyDescent="0.25">
      <c r="A19" s="30" t="s">
        <v>43</v>
      </c>
      <c r="B19" s="31"/>
      <c r="C19" s="32"/>
      <c r="D19" s="33"/>
      <c r="E19" s="34"/>
      <c r="F19" s="32"/>
      <c r="G19" s="35"/>
      <c r="H19" s="4"/>
    </row>
    <row r="20" spans="1:8" ht="24" customHeight="1" thickBot="1" x14ac:dyDescent="0.25">
      <c r="A20" s="36" t="s">
        <v>44</v>
      </c>
      <c r="B20" s="37"/>
      <c r="C20" s="37" t="s">
        <v>45</v>
      </c>
      <c r="D20" s="38">
        <f>+D8+D10+D11+D14+D15+D16+D17+D18+D19+D9</f>
        <v>911836956</v>
      </c>
      <c r="E20" s="39"/>
      <c r="F20" s="40" t="s">
        <v>46</v>
      </c>
      <c r="G20" s="41">
        <f>SUM(G8:G12)</f>
        <v>1524850376</v>
      </c>
      <c r="H20" s="4"/>
    </row>
    <row r="21" spans="1:8" ht="12.95" customHeight="1" x14ac:dyDescent="0.2">
      <c r="A21" s="42" t="s">
        <v>47</v>
      </c>
      <c r="B21" s="43" t="s">
        <v>48</v>
      </c>
      <c r="C21" s="44" t="s">
        <v>49</v>
      </c>
      <c r="D21" s="45">
        <f>+D22</f>
        <v>712562455</v>
      </c>
      <c r="E21" s="24" t="s">
        <v>50</v>
      </c>
      <c r="F21" s="46" t="s">
        <v>51</v>
      </c>
      <c r="G21" s="25">
        <f>+G22+G24</f>
        <v>13833523</v>
      </c>
      <c r="H21" s="4"/>
    </row>
    <row r="22" spans="1:8" ht="12.95" customHeight="1" x14ac:dyDescent="0.2">
      <c r="A22" s="47" t="s">
        <v>52</v>
      </c>
      <c r="B22" s="22"/>
      <c r="C22" s="48" t="s">
        <v>53</v>
      </c>
      <c r="D22" s="23">
        <f>+'[1]1.sz.mell.'!F58-'[1]3.sz.mell  '!D21</f>
        <v>712562455</v>
      </c>
      <c r="E22" s="49"/>
      <c r="F22" s="50" t="s">
        <v>54</v>
      </c>
      <c r="G22" s="25">
        <f>+'[1]1.sz.mell.'!F90</f>
        <v>13833523</v>
      </c>
      <c r="H22" s="4"/>
    </row>
    <row r="23" spans="1:8" ht="12.95" customHeight="1" x14ac:dyDescent="0.2">
      <c r="A23" s="47" t="s">
        <v>55</v>
      </c>
      <c r="B23" s="22" t="s">
        <v>48</v>
      </c>
      <c r="C23" s="22" t="s">
        <v>56</v>
      </c>
      <c r="D23" s="23"/>
      <c r="E23" s="49"/>
      <c r="G23" s="25"/>
      <c r="H23" s="4"/>
    </row>
    <row r="24" spans="1:8" ht="12.95" customHeight="1" x14ac:dyDescent="0.2">
      <c r="A24" s="47" t="s">
        <v>57</v>
      </c>
      <c r="B24" s="22"/>
      <c r="C24" s="22"/>
      <c r="D24" s="23"/>
      <c r="E24" s="49"/>
      <c r="G24" s="25"/>
      <c r="H24" s="4"/>
    </row>
    <row r="25" spans="1:8" ht="12.95" customHeight="1" x14ac:dyDescent="0.2">
      <c r="A25" s="47" t="s">
        <v>58</v>
      </c>
      <c r="B25" s="22"/>
      <c r="C25" s="22"/>
      <c r="D25" s="23"/>
      <c r="E25" s="24"/>
      <c r="F25" s="22"/>
      <c r="G25" s="29"/>
      <c r="H25" s="4"/>
    </row>
    <row r="26" spans="1:8" ht="12.95" customHeight="1" x14ac:dyDescent="0.2">
      <c r="A26" s="47" t="s">
        <v>59</v>
      </c>
      <c r="B26" s="22"/>
      <c r="C26" s="22"/>
      <c r="D26" s="23"/>
      <c r="E26" s="24"/>
      <c r="F26" s="22"/>
      <c r="G26" s="29"/>
      <c r="H26" s="4"/>
    </row>
    <row r="27" spans="1:8" ht="12.95" customHeight="1" x14ac:dyDescent="0.2">
      <c r="A27" s="47" t="s">
        <v>60</v>
      </c>
      <c r="B27" s="22"/>
      <c r="C27" s="22"/>
      <c r="D27" s="51"/>
      <c r="E27" s="52"/>
      <c r="F27" s="22"/>
      <c r="G27" s="29"/>
      <c r="H27" s="4"/>
    </row>
    <row r="28" spans="1:8" ht="12.95" customHeight="1" x14ac:dyDescent="0.2">
      <c r="A28" s="47" t="s">
        <v>61</v>
      </c>
      <c r="B28" s="22"/>
      <c r="C28" s="22"/>
      <c r="D28" s="23"/>
      <c r="E28" s="24"/>
      <c r="F28" s="22"/>
      <c r="G28" s="29"/>
      <c r="H28" s="4"/>
    </row>
    <row r="29" spans="1:8" ht="12.95" customHeight="1" x14ac:dyDescent="0.2">
      <c r="A29" s="21" t="s">
        <v>62</v>
      </c>
      <c r="B29" s="22"/>
      <c r="C29" s="22"/>
      <c r="D29" s="27"/>
      <c r="E29" s="28"/>
      <c r="F29" s="22"/>
      <c r="G29" s="29"/>
      <c r="H29" s="4"/>
    </row>
    <row r="30" spans="1:8" ht="12.95" customHeight="1" x14ac:dyDescent="0.2">
      <c r="A30" s="21" t="s">
        <v>63</v>
      </c>
      <c r="B30" s="22"/>
      <c r="C30" s="22"/>
      <c r="D30" s="27"/>
      <c r="E30" s="28"/>
      <c r="F30" s="53"/>
      <c r="G30" s="25"/>
      <c r="H30" s="4"/>
    </row>
    <row r="31" spans="1:8" ht="28.5" customHeight="1" thickBot="1" x14ac:dyDescent="0.25">
      <c r="A31" s="54" t="s">
        <v>64</v>
      </c>
      <c r="B31" s="55"/>
      <c r="C31" s="55" t="s">
        <v>65</v>
      </c>
      <c r="D31" s="56">
        <f>+D22</f>
        <v>712562455</v>
      </c>
      <c r="E31" s="57"/>
      <c r="F31" s="55" t="s">
        <v>66</v>
      </c>
      <c r="G31" s="58">
        <f>SUM(G22:G30)</f>
        <v>13833523</v>
      </c>
      <c r="H31" s="4"/>
    </row>
    <row r="32" spans="1:8" ht="13.5" thickBot="1" x14ac:dyDescent="0.25">
      <c r="A32" s="59" t="s">
        <v>67</v>
      </c>
      <c r="B32" s="60"/>
      <c r="C32" s="60" t="s">
        <v>68</v>
      </c>
      <c r="D32" s="61">
        <f>+D20+D31</f>
        <v>1624399411</v>
      </c>
      <c r="E32" s="62"/>
      <c r="F32" s="60" t="s">
        <v>69</v>
      </c>
      <c r="G32" s="63">
        <f>+G20+G31</f>
        <v>1538683899</v>
      </c>
      <c r="H32" s="4"/>
    </row>
    <row r="33" spans="1:8" ht="13.5" thickBot="1" x14ac:dyDescent="0.25">
      <c r="A33" s="36" t="s">
        <v>70</v>
      </c>
      <c r="B33" s="64"/>
      <c r="C33" s="64" t="s">
        <v>71</v>
      </c>
      <c r="D33" s="65">
        <f>IF(D20-G20&lt;0,G20-D20,"-")</f>
        <v>613013420</v>
      </c>
      <c r="E33" s="66"/>
      <c r="F33" s="64" t="s">
        <v>72</v>
      </c>
      <c r="G33" s="67" t="str">
        <f>IF(D20-G20&gt;0,D20-G20,"-")</f>
        <v>-</v>
      </c>
      <c r="H33" s="4"/>
    </row>
    <row r="34" spans="1:8" ht="16.5" thickBot="1" x14ac:dyDescent="0.3">
      <c r="A34" s="59" t="s">
        <v>73</v>
      </c>
      <c r="B34" s="60"/>
      <c r="C34" s="60" t="s">
        <v>74</v>
      </c>
      <c r="D34" s="68" t="str">
        <f>IF(D20+D31-G32&lt;0,G32-(D20+D31),"-")</f>
        <v>-</v>
      </c>
      <c r="E34" s="69"/>
      <c r="F34" s="60" t="s">
        <v>75</v>
      </c>
      <c r="G34" s="70">
        <f>IF(D20+D31-G32&gt;0,D20+D31-G32,"-")</f>
        <v>85715512</v>
      </c>
      <c r="H34" s="71"/>
    </row>
    <row r="35" spans="1:8" ht="18.75" x14ac:dyDescent="0.2">
      <c r="C35" s="76"/>
      <c r="D35" s="76"/>
      <c r="E35" s="76"/>
      <c r="F35" s="76"/>
    </row>
  </sheetData>
  <mergeCells count="5">
    <mergeCell ref="B1:G1"/>
    <mergeCell ref="B2:G2"/>
    <mergeCell ref="C3:F3"/>
    <mergeCell ref="A5:A6"/>
    <mergeCell ref="C35:F35"/>
  </mergeCells>
  <printOptions horizontalCentered="1"/>
  <pageMargins left="0.33" right="0.48" top="0.9055118110236221" bottom="0.5" header="0.6692913385826772" footer="0.28000000000000003"/>
  <pageSetup paperSize="9" scale="91" orientation="landscape" r:id="rId1"/>
  <headerFooter alignWithMargins="0">
    <oddHeader xml:space="preserve">&amp;R&amp;"Times New Roman CE,Félkövér dőlt"&amp;11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2019-09-26T07:31:45Z</dcterms:created>
  <dcterms:modified xsi:type="dcterms:W3CDTF">2019-09-26T07:54:33Z</dcterms:modified>
</cp:coreProperties>
</file>