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tabRatio="601" firstSheet="2" activeTab="7"/>
  </bookViews>
  <sheets>
    <sheet name="1. összesített költségvetés" sheetId="1" r:id="rId1"/>
    <sheet name="2.bevételek" sheetId="2" r:id="rId2"/>
    <sheet name="3.kiadások " sheetId="3" r:id="rId3"/>
    <sheet name="4. Állami támogatások" sheetId="4" r:id="rId4"/>
    <sheet name="5.átvett" sheetId="5" r:id="rId5"/>
    <sheet name="6.szociális kiadások" sheetId="6" r:id="rId6"/>
    <sheet name="7.átadott" sheetId="7" r:id="rId7"/>
    <sheet name="8.tartalékok" sheetId="8" r:id="rId8"/>
    <sheet name="Munka1" sheetId="9" r:id="rId9"/>
  </sheets>
  <definedNames>
    <definedName name="_xlnm.Print_Area" localSheetId="0">'1. összesített költségvetés'!$A$1:$E$28</definedName>
    <definedName name="_xlnm.Print_Area" localSheetId="1">'2.bevételek'!$A$1:$J$95</definedName>
    <definedName name="_xlnm.Print_Area" localSheetId="2">'3.kiadások '!$A$1:$J$123</definedName>
    <definedName name="_xlnm.Print_Area" localSheetId="4">'5.átvett'!$A$1:$D$117</definedName>
    <definedName name="_xlnm.Print_Area" localSheetId="5">'6.szociális kiadások'!$A$1:$D$40</definedName>
    <definedName name="_xlnm.Print_Area" localSheetId="6">'7.átadott'!$A$1:$D$116</definedName>
    <definedName name="_xlnm.Print_Area" localSheetId="7">'8.tartalékok'!$A$1:$H$17</definedName>
  </definedNames>
  <calcPr fullCalcOnLoad="1"/>
</workbook>
</file>

<file path=xl/sharedStrings.xml><?xml version="1.0" encoding="utf-8"?>
<sst xmlns="http://schemas.openxmlformats.org/spreadsheetml/2006/main" count="1084" uniqueCount="618">
  <si>
    <t>Közutak fenntartásának támogatása</t>
  </si>
  <si>
    <t>Településüzemeltetési fel.tám. összesen</t>
  </si>
  <si>
    <t>Településüzemeltetési fel.tám - beszámítás után</t>
  </si>
  <si>
    <t>I.I.c.)</t>
  </si>
  <si>
    <t>Egyéb kötelező önkormányzati feladatok támogatása</t>
  </si>
  <si>
    <t>Egyéb közp.fel.támogat. - beszámítás után</t>
  </si>
  <si>
    <t>Beszámítás összege:</t>
  </si>
  <si>
    <t>Hozzáj. a pénzb. Szoc.ellátásokhoz beszám.után</t>
  </si>
  <si>
    <t>kistelepülések szociális feladatainak támogatása</t>
  </si>
  <si>
    <t>III.5.</t>
  </si>
  <si>
    <t>finanszírozás szempontjából elismert dolgozók bértámogatása</t>
  </si>
  <si>
    <t>Gyermekétkeztetés támogatása</t>
  </si>
  <si>
    <t>IV.</t>
  </si>
  <si>
    <t>Állami hozzájárulás mindösszesen: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</si>
  <si>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</si>
  <si>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</si>
  <si>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</si>
  <si>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</si>
  <si>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</si>
  <si>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</si>
  <si>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</si>
  <si>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</si>
  <si>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</si>
  <si>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</si>
  <si>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</si>
  <si>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</si>
  <si>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</si>
  <si>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</si>
  <si>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</si>
  <si>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</si>
  <si>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</si>
  <si>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</si>
  <si>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</si>
  <si>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</si>
  <si>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</si>
  <si>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</si>
  <si>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</si>
  <si>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</si>
  <si>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</si>
  <si>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</si>
  <si>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</si>
  <si>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</si>
  <si>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</si>
  <si>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</si>
  <si>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</si>
  <si>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</si>
  <si>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</si>
  <si>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</si>
  <si>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</si>
  <si>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</si>
  <si>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</si>
  <si>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</si>
  <si>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</si>
  <si>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</si>
  <si>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</si>
  <si>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</si>
  <si>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</si>
  <si>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</si>
  <si>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</si>
  <si>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</si>
  <si>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</si>
  <si>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</si>
  <si>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</si>
  <si>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</si>
  <si>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</si>
  <si>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</si>
  <si>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</si>
  <si>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</si>
  <si>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</si>
  <si>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</si>
  <si>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</si>
  <si>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</si>
  <si>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</si>
  <si>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</si>
  <si>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Céltartalékok-</t>
  </si>
  <si>
    <t>Általános tartalékok</t>
  </si>
  <si>
    <t>Megnevezés</t>
  </si>
  <si>
    <t>ÖNKORMÁNYZATI ELŐIRÁNYZATOK</t>
  </si>
  <si>
    <t>KÖLTSÉGVETÉSI SZERV</t>
  </si>
  <si>
    <t>MINDÖSSZESEN</t>
  </si>
  <si>
    <t>Általános- és céltartalékok (E Ft)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</si>
  <si>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</si>
  <si>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</si>
  <si>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</si>
  <si>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</si>
  <si>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</si>
  <si>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</si>
  <si>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</si>
  <si>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</si>
  <si>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</si>
  <si>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</si>
  <si>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</si>
  <si>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</si>
  <si>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</si>
  <si>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</si>
  <si>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</si>
  <si>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</si>
  <si>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</si>
  <si>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</si>
  <si>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</si>
  <si>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</si>
  <si>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</si>
  <si>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</si>
  <si>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</si>
  <si>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</si>
  <si>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</si>
  <si>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</si>
  <si>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</si>
  <si>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</si>
  <si>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</si>
  <si>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</si>
  <si>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</si>
  <si>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</si>
  <si>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</si>
  <si>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</si>
  <si>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</si>
  <si>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</si>
  <si>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</si>
  <si>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</si>
  <si>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</si>
  <si>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</si>
  <si>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</si>
  <si>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</si>
  <si>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</si>
  <si>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</si>
  <si>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</si>
  <si>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</si>
  <si>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</si>
  <si>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</si>
  <si>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</si>
  <si>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</si>
  <si>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</si>
  <si>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</si>
  <si>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</si>
  <si>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</si>
  <si>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</si>
  <si>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</si>
  <si>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</si>
  <si>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</si>
  <si>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</si>
  <si>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</si>
  <si>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</si>
  <si>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</si>
  <si>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</si>
  <si>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</si>
  <si>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</si>
  <si>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</si>
  <si>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</si>
  <si>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</si>
  <si>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</si>
  <si>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</si>
  <si>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</si>
  <si>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</si>
  <si>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</si>
  <si>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</si>
  <si>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</si>
  <si>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</si>
  <si>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</si>
  <si>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</si>
  <si>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</si>
  <si>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</si>
  <si>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</si>
  <si>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</si>
  <si>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</si>
  <si>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</si>
  <si>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</si>
  <si>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</si>
  <si>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</si>
  <si>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</si>
  <si>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</si>
  <si>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</si>
  <si>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</si>
  <si>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</si>
  <si>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</si>
  <si>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</si>
  <si>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</si>
  <si>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</si>
  <si>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</si>
  <si>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</si>
  <si>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</si>
  <si>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</si>
  <si>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</si>
  <si>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</si>
  <si>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</si>
  <si>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</si>
  <si>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</si>
  <si>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</si>
  <si>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</si>
  <si>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</si>
  <si>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</si>
  <si>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</si>
  <si>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</si>
  <si>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</si>
  <si>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</si>
  <si>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</si>
  <si>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</si>
  <si>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</si>
  <si>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</si>
  <si>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</si>
  <si>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</si>
  <si>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</si>
  <si>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</si>
  <si>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</si>
  <si>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</si>
  <si>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</si>
  <si>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</si>
  <si>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</si>
  <si>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</si>
  <si>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</si>
  <si>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</si>
  <si>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</si>
  <si>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</si>
  <si>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</si>
  <si>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</si>
  <si>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</si>
  <si>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</si>
  <si>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</si>
  <si>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</si>
  <si>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</si>
  <si>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</si>
  <si>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</si>
  <si>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</si>
  <si>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</si>
  <si>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</si>
  <si>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</si>
  <si>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</si>
  <si>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</si>
  <si>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</si>
  <si>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</si>
  <si>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</si>
  <si>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</si>
  <si>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</si>
  <si>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</si>
  <si>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</si>
  <si>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</si>
  <si>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</si>
  <si>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</si>
  <si>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</si>
  <si>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</si>
  <si>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</si>
  <si>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</si>
  <si>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</si>
  <si>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</si>
  <si>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</si>
  <si>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</si>
  <si>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</si>
  <si>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</si>
  <si>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</si>
  <si>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</si>
  <si>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</si>
  <si>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</si>
  <si>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</si>
  <si>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</si>
  <si>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</si>
  <si>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</si>
  <si>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</si>
  <si>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</si>
  <si>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</si>
  <si>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</si>
  <si>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</si>
  <si>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</si>
  <si>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</si>
  <si>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</si>
  <si>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</si>
  <si>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</si>
  <si>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</si>
  <si>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</si>
  <si>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</si>
  <si>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</si>
  <si>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</si>
  <si>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</si>
  <si>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</si>
  <si>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</si>
  <si>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</si>
  <si>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</si>
  <si>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</si>
  <si>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</si>
  <si>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</si>
  <si>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</si>
  <si>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</si>
  <si>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</si>
  <si>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</si>
  <si>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</si>
  <si>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</si>
  <si>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</si>
  <si>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</si>
  <si>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</si>
  <si>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</si>
  <si>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</si>
  <si>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</si>
  <si>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</si>
  <si>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</si>
  <si>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</si>
  <si>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</si>
  <si>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</si>
  <si>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</si>
  <si>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</si>
  <si>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</si>
  <si>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</si>
  <si>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</si>
  <si>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</si>
  <si>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</si>
  <si>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</si>
  <si>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</si>
  <si>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</si>
  <si>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</si>
  <si>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</si>
  <si>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</si>
  <si>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</si>
  <si>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</si>
  <si>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</si>
  <si>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</si>
  <si>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</si>
  <si>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</si>
  <si>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</si>
  <si>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</si>
  <si>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</si>
  <si>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</si>
  <si>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</si>
  <si>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</si>
  <si>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</si>
  <si>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</si>
  <si>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</si>
  <si>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</si>
  <si>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</si>
  <si>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</si>
  <si>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</si>
  <si>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</si>
  <si>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</si>
  <si>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</si>
  <si>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</si>
  <si>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</si>
  <si>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</si>
  <si>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</si>
  <si>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</si>
  <si>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</si>
  <si>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</si>
  <si>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</si>
  <si>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</si>
  <si>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</si>
  <si>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</si>
  <si>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</si>
  <si>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</si>
  <si>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</si>
  <si>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</si>
  <si>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</si>
  <si>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</si>
  <si>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</si>
  <si>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</si>
  <si>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</si>
  <si>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</si>
  <si>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</si>
  <si>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</si>
  <si>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</si>
  <si>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</si>
  <si>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</si>
  <si>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</si>
  <si>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</si>
  <si>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</si>
  <si>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</si>
  <si>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</si>
  <si>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</si>
  <si>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</si>
  <si>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</si>
  <si>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</si>
  <si>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</si>
  <si>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</si>
  <si>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</si>
  <si>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</si>
  <si>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</si>
  <si>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</si>
  <si>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</si>
  <si>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</si>
  <si>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</si>
  <si>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</si>
  <si>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</si>
  <si>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</si>
  <si>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</si>
  <si>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</si>
  <si>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</si>
  <si>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</si>
  <si>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</si>
  <si>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</si>
  <si>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</si>
  <si>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</si>
  <si>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</si>
  <si>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</si>
  <si>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</si>
  <si>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</si>
  <si>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</si>
  <si>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</si>
  <si>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</si>
  <si>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</si>
  <si>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</si>
  <si>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</si>
  <si>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</si>
  <si>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</si>
  <si>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</si>
  <si>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</si>
  <si>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</si>
  <si>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</si>
  <si>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</si>
  <si>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</si>
  <si>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</si>
  <si>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</si>
  <si>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</si>
  <si>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</si>
  <si>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</si>
  <si>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</si>
  <si>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</si>
  <si>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</si>
  <si>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</si>
  <si>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</si>
  <si>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</si>
  <si>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</si>
  <si>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</si>
  <si>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</si>
  <si>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</si>
  <si>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</si>
  <si>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</si>
  <si>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</si>
  <si>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</si>
  <si>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</si>
  <si>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</si>
  <si>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</si>
  <si>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</si>
  <si>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</si>
  <si>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</si>
  <si>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</si>
  <si>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</si>
  <si>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</si>
  <si>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</si>
  <si>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</si>
  <si>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</si>
  <si>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</si>
  <si>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</si>
  <si>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</si>
  <si>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</si>
  <si>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</si>
  <si>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</si>
  <si>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</si>
  <si>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</si>
  <si>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</si>
  <si>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</si>
  <si>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</si>
  <si>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</si>
  <si>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</si>
  <si>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</si>
  <si>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</si>
  <si>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</si>
  <si>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</si>
  <si>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</si>
  <si>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</si>
  <si>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</si>
  <si>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</si>
  <si>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</si>
  <si>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</si>
  <si>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</si>
  <si>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</si>
  <si>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</si>
  <si>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</si>
  <si>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</si>
  <si>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</si>
  <si>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</si>
  <si>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</si>
  <si>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</si>
  <si>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</si>
  <si>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</si>
  <si>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</si>
  <si>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</si>
  <si>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</si>
  <si>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</si>
  <si>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</si>
  <si>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</si>
  <si>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</si>
  <si>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</si>
  <si>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</si>
  <si>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</si>
  <si>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</si>
  <si>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</si>
  <si>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</si>
  <si>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</si>
  <si>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</si>
  <si>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</si>
  <si>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</si>
  <si>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</si>
  <si>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</si>
  <si>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</si>
  <si>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</si>
  <si>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</si>
  <si>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</si>
  <si>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</si>
  <si>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</si>
  <si>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</si>
  <si>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</si>
  <si>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</si>
  <si>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</si>
  <si>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</si>
  <si>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</si>
  <si>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</si>
  <si>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</si>
  <si>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</si>
  <si>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</si>
  <si>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</si>
  <si>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</si>
  <si>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</si>
  <si>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</si>
  <si>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</si>
  <si>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</si>
  <si>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</si>
  <si>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</si>
  <si>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</si>
  <si>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</si>
  <si>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</si>
  <si>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</si>
  <si>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</si>
  <si>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</si>
  <si>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</si>
  <si>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</si>
  <si>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</si>
  <si>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</si>
  <si>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</si>
  <si>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</si>
  <si>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</si>
  <si>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</si>
  <si>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</si>
  <si>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</si>
  <si>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</si>
  <si>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</si>
  <si>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</si>
  <si>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</si>
  <si>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</si>
  <si>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</si>
  <si>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</si>
  <si>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</si>
  <si>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</si>
  <si>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</si>
  <si>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</si>
  <si>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</si>
  <si>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</si>
  <si>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</si>
  <si>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</si>
  <si>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</si>
  <si>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>TÁJÉKOZTATÓ</t>
  </si>
  <si>
    <t xml:space="preserve"> Ft-ban</t>
  </si>
  <si>
    <t>Sor-</t>
  </si>
  <si>
    <t xml:space="preserve">Létszám  </t>
  </si>
  <si>
    <t>Fajlagos összeg</t>
  </si>
  <si>
    <t>Hozzájárulás Ft</t>
  </si>
  <si>
    <t>szám</t>
  </si>
  <si>
    <t>Fő</t>
  </si>
  <si>
    <t>Ft/fő</t>
  </si>
  <si>
    <t>Költségvetési tv. 2. sz. melléklete alapján</t>
  </si>
  <si>
    <t>I.</t>
  </si>
  <si>
    <t>Önkormányzatok működésének általános támogatása</t>
  </si>
  <si>
    <t>I.I.a.)</t>
  </si>
  <si>
    <t>Önkormányzati hivatal működésének támogatása</t>
  </si>
  <si>
    <t>Beszámítás összege</t>
  </si>
  <si>
    <t>Önk. Hivatal műk. Támogatása - beszámítás után</t>
  </si>
  <si>
    <t>I.I.b.)</t>
  </si>
  <si>
    <t>Településüzemeltetéshez kapcsolódó feladatellátás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</si>
  <si>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</si>
  <si>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</si>
  <si>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</si>
  <si>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</si>
  <si>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</si>
  <si>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</si>
  <si>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</si>
  <si>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gyermekétkeztetés üzemeltetés</t>
  </si>
  <si>
    <t>Üdülőhelyi feladatok támogatása</t>
  </si>
  <si>
    <t>III.2.</t>
  </si>
  <si>
    <t>Települési önkormányzatok szociális feladatainak egyéb támogatása</t>
  </si>
  <si>
    <t>III.5.a)</t>
  </si>
  <si>
    <t>III.5.b)</t>
  </si>
  <si>
    <t>társadalombiztosítás pénzügyi alapjaitól        OEP védőnő</t>
  </si>
  <si>
    <t>elkülönített állami pénzalapoktól   munkaügy közfogl.</t>
  </si>
  <si>
    <t>Összesen</t>
  </si>
  <si>
    <t>Önkorm.ei.</t>
  </si>
  <si>
    <t>I.6.)</t>
  </si>
  <si>
    <t>I.I.e.)</t>
  </si>
  <si>
    <t>A helyi önkormányzatok működésének általános támogatása összesen</t>
  </si>
  <si>
    <t>III.</t>
  </si>
  <si>
    <t>Szociális, gyermekjóléti és gyermekétkeztetési tám. összesen</t>
  </si>
  <si>
    <t>Települési önkormányzat könyvtári és közművelődési feladatainak támogatása</t>
  </si>
  <si>
    <t>egyéb vállalkozásoktól kábeltv áramdíj, horgászegyesület 250</t>
  </si>
  <si>
    <t xml:space="preserve">központi költségvetési szervektől KLIK iskola rezsi </t>
  </si>
  <si>
    <t>Beszámítás</t>
  </si>
  <si>
    <t xml:space="preserve">Beszámítás </t>
  </si>
  <si>
    <t>V.Info</t>
  </si>
  <si>
    <t>V.Info 1.1 I.1. jogcímehez kapcsolódó kegészítés</t>
  </si>
  <si>
    <t>Rászoruló gyerekek szünidei étkeztetésének támogatása</t>
  </si>
  <si>
    <t>Hosszúpereszteg Község Önkormányzatának 2017. évi költségvetése</t>
  </si>
  <si>
    <t>Vis major</t>
  </si>
  <si>
    <t xml:space="preserve">Hosszúpereszteg Község Önkormányzatának 2017. évi költségvetése                          </t>
  </si>
  <si>
    <t xml:space="preserve">                                                </t>
  </si>
  <si>
    <t xml:space="preserve">Hosszúpereszteg Község Önkormányzatának 2017. évi költségvetése  </t>
  </si>
  <si>
    <t>2016. évről áthúzódó bérkompenzáció támogatása</t>
  </si>
  <si>
    <t>helyi önkormányzatok és költségvetési szerveiktől Vhf. étkezés rezsiktg 757</t>
  </si>
  <si>
    <t>egyéb vállalkozások részére Napáva házi segítségnyújtás</t>
  </si>
  <si>
    <t xml:space="preserve"> Hosszúpereszteg Község Önkormányzatát megillető 2017. évi hozzájárulásokról</t>
  </si>
  <si>
    <t>Eredeti előirányzat</t>
  </si>
  <si>
    <t>Módosított előirányzat</t>
  </si>
  <si>
    <t>adatok eFt-ban</t>
  </si>
  <si>
    <t>Működési célú költségvetési támogatások és kiegészítő támogatások</t>
  </si>
  <si>
    <t>Elszámolásból származó bevételek</t>
  </si>
  <si>
    <t>Működési célú támogatások az Európai Uniónak</t>
  </si>
  <si>
    <t>Tartalékok</t>
  </si>
  <si>
    <t>K513</t>
  </si>
  <si>
    <t>módosított ei.</t>
  </si>
  <si>
    <t xml:space="preserve">                                                                                                    5. melléklet a 10/2017.(XI.13.) számú önkormányzati rendelethez</t>
  </si>
  <si>
    <t xml:space="preserve">                                                                                                                                       6. melléklet a 10/2017.(XI.13.) számú önkormányzati rendelethez</t>
  </si>
  <si>
    <t xml:space="preserve">                                                                                                                              7. melléklet a 10/2017.(XI.13.) számú önkormányzati rendelethez</t>
  </si>
  <si>
    <t xml:space="preserve">                                                                                  8. melléklet a 10/2017.(XI.13.) számú önkormányzati rendelethez</t>
  </si>
  <si>
    <t xml:space="preserve">                                                                                                                                                    1. melléklet a 10/2017.(XI.13.) számú önkormányzati rendelethez</t>
  </si>
  <si>
    <t xml:space="preserve">                                                                                                                                                                                                                                   2. melléklet a 10/2017.(XI.13.) számú önkormányzati rendelethez</t>
  </si>
  <si>
    <t xml:space="preserve">                                                                                                                                                          4. melléklet  a 10/2017.(XI.13.) számú önkormányzati rendelethez                   </t>
  </si>
  <si>
    <t>Műköödési célú költségvetési támogatások és kiegészítő támogatások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</si>
  <si>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3. melléklet  a 10/2017.(XI.13.) számú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</si>
</sst>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000"/>
    <numFmt numFmtId="174" formatCode="0.000"/>
    <numFmt numFmtId="175" formatCode="0.0"/>
    <numFmt numFmtId="176" formatCode="#,##0.0"/>
    <numFmt numFmtId="177" formatCode="_-* #,##0.0\ _F_t_-;\-* #,##0.0\ _F_t_-;_-* &quot;-&quot;??\ _F_t_-;_-@_-"/>
    <numFmt numFmtId="178" formatCode="_-* #,##0\ _F_t_-;\-* #,##0\ _F_t_-;_-* &quot;-&quot;??\ _F_t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Georgia"/>
      <family val="1"/>
    </font>
    <font>
      <b/>
      <sz val="10"/>
      <color indexed="8"/>
      <name val="Georgia"/>
      <family val="1"/>
    </font>
    <font>
      <b/>
      <u val="single"/>
      <sz val="11"/>
      <color indexed="8"/>
      <name val="Georgia"/>
      <family val="1"/>
    </font>
    <font>
      <sz val="8"/>
      <color indexed="8"/>
      <name val="Georgia"/>
      <family val="1"/>
    </font>
    <font>
      <sz val="10"/>
      <color indexed="8"/>
      <name val="Georgia"/>
      <family val="1"/>
    </font>
    <font>
      <b/>
      <sz val="8"/>
      <color indexed="8"/>
      <name val="Georgia"/>
      <family val="1"/>
    </font>
    <font>
      <b/>
      <i/>
      <sz val="8"/>
      <color indexed="8"/>
      <name val="Georgia"/>
      <family val="1"/>
    </font>
    <font>
      <b/>
      <i/>
      <sz val="10"/>
      <color indexed="8"/>
      <name val="Georgia"/>
      <family val="1"/>
    </font>
    <font>
      <i/>
      <sz val="10"/>
      <color indexed="8"/>
      <name val="Georgia"/>
      <family val="1"/>
    </font>
    <font>
      <b/>
      <i/>
      <sz val="11"/>
      <color indexed="8"/>
      <name val="Georgia"/>
      <family val="1"/>
    </font>
    <font>
      <sz val="11"/>
      <name val="Georgia"/>
      <family val="1"/>
    </font>
    <font>
      <b/>
      <sz val="12"/>
      <color indexed="8"/>
      <name val="Georgia"/>
      <family val="1"/>
    </font>
    <font>
      <b/>
      <sz val="11"/>
      <color indexed="8"/>
      <name val="Georgia"/>
      <family val="1"/>
    </font>
    <font>
      <b/>
      <sz val="11"/>
      <name val="Georgia"/>
      <family val="1"/>
    </font>
    <font>
      <b/>
      <sz val="10"/>
      <name val="Georgia"/>
      <family val="1"/>
    </font>
    <font>
      <sz val="10"/>
      <color indexed="10"/>
      <name val="Georgia"/>
      <family val="1"/>
    </font>
    <font>
      <b/>
      <sz val="11"/>
      <color indexed="10"/>
      <name val="Georgia"/>
      <family val="1"/>
    </font>
    <font>
      <sz val="11"/>
      <color indexed="10"/>
      <name val="Georgi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9" fillId="35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right" wrapText="1"/>
    </xf>
    <xf numFmtId="0" fontId="9" fillId="0" borderId="10" xfId="0" applyFont="1" applyBorder="1" applyAlignment="1">
      <alignment/>
    </xf>
    <xf numFmtId="0" fontId="12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21" fillId="0" borderId="0" xfId="61" applyFont="1">
      <alignment/>
      <protection/>
    </xf>
    <xf numFmtId="0" fontId="22" fillId="0" borderId="0" xfId="61" applyFont="1">
      <alignment/>
      <protection/>
    </xf>
    <xf numFmtId="0" fontId="18" fillId="0" borderId="0" xfId="61" applyFont="1">
      <alignment/>
      <protection/>
    </xf>
    <xf numFmtId="0" fontId="18" fillId="0" borderId="0" xfId="61" applyFont="1" applyAlignment="1">
      <alignment horizontal="center"/>
      <protection/>
    </xf>
    <xf numFmtId="0" fontId="21" fillId="36" borderId="11" xfId="61" applyFont="1" applyFill="1" applyBorder="1">
      <alignment/>
      <protection/>
    </xf>
    <xf numFmtId="0" fontId="19" fillId="36" borderId="11" xfId="61" applyFont="1" applyFill="1" applyBorder="1" applyAlignment="1">
      <alignment horizontal="center"/>
      <protection/>
    </xf>
    <xf numFmtId="0" fontId="23" fillId="36" borderId="12" xfId="61" applyFont="1" applyFill="1" applyBorder="1" applyAlignment="1">
      <alignment horizontal="center"/>
      <protection/>
    </xf>
    <xf numFmtId="0" fontId="21" fillId="36" borderId="12" xfId="61" applyFont="1" applyFill="1" applyBorder="1" applyAlignment="1">
      <alignment horizontal="center"/>
      <protection/>
    </xf>
    <xf numFmtId="0" fontId="23" fillId="36" borderId="12" xfId="61" applyFont="1" applyFill="1" applyBorder="1" applyAlignment="1">
      <alignment/>
      <protection/>
    </xf>
    <xf numFmtId="0" fontId="21" fillId="36" borderId="13" xfId="61" applyFont="1" applyFill="1" applyBorder="1">
      <alignment/>
      <protection/>
    </xf>
    <xf numFmtId="0" fontId="22" fillId="36" borderId="13" xfId="61" applyFont="1" applyFill="1" applyBorder="1">
      <alignment/>
      <protection/>
    </xf>
    <xf numFmtId="0" fontId="18" fillId="36" borderId="13" xfId="61" applyFont="1" applyFill="1" applyBorder="1" applyAlignment="1">
      <alignment horizontal="center"/>
      <protection/>
    </xf>
    <xf numFmtId="0" fontId="24" fillId="0" borderId="14" xfId="61" applyFont="1" applyFill="1" applyBorder="1" applyAlignment="1">
      <alignment/>
      <protection/>
    </xf>
    <xf numFmtId="0" fontId="25" fillId="0" borderId="15" xfId="61" applyFont="1" applyFill="1" applyBorder="1" applyAlignment="1">
      <alignment/>
      <protection/>
    </xf>
    <xf numFmtId="0" fontId="18" fillId="0" borderId="15" xfId="61" applyFont="1" applyBorder="1" applyAlignment="1">
      <alignment horizontal="center"/>
      <protection/>
    </xf>
    <xf numFmtId="0" fontId="18" fillId="0" borderId="0" xfId="61" applyFont="1" applyBorder="1" applyAlignment="1">
      <alignment horizontal="center"/>
      <protection/>
    </xf>
    <xf numFmtId="0" fontId="21" fillId="0" borderId="10" xfId="61" applyFont="1" applyBorder="1">
      <alignment/>
      <protection/>
    </xf>
    <xf numFmtId="0" fontId="26" fillId="0" borderId="10" xfId="61" applyFont="1" applyFill="1" applyBorder="1" applyAlignment="1">
      <alignment/>
      <protection/>
    </xf>
    <xf numFmtId="0" fontId="27" fillId="0" borderId="10" xfId="61" applyFont="1" applyFill="1" applyBorder="1" applyAlignment="1">
      <alignment/>
      <protection/>
    </xf>
    <xf numFmtId="0" fontId="18" fillId="0" borderId="10" xfId="61" applyFont="1" applyBorder="1" applyAlignment="1">
      <alignment horizontal="center"/>
      <protection/>
    </xf>
    <xf numFmtId="0" fontId="22" fillId="0" borderId="10" xfId="61" applyFont="1" applyFill="1" applyBorder="1" applyAlignment="1">
      <alignment/>
      <protection/>
    </xf>
    <xf numFmtId="0" fontId="18" fillId="0" borderId="10" xfId="61" applyFont="1" applyFill="1" applyBorder="1" applyAlignment="1">
      <alignment/>
      <protection/>
    </xf>
    <xf numFmtId="0" fontId="18" fillId="0" borderId="10" xfId="61" applyFont="1" applyBorder="1">
      <alignment/>
      <protection/>
    </xf>
    <xf numFmtId="178" fontId="18" fillId="0" borderId="10" xfId="40" applyNumberFormat="1" applyFont="1" applyBorder="1" applyAlignment="1">
      <alignment horizontal="right"/>
    </xf>
    <xf numFmtId="0" fontId="22" fillId="0" borderId="10" xfId="61" applyFont="1" applyBorder="1">
      <alignment/>
      <protection/>
    </xf>
    <xf numFmtId="178" fontId="18" fillId="0" borderId="10" xfId="40" applyNumberFormat="1" applyFont="1" applyBorder="1" applyAlignment="1">
      <alignment/>
    </xf>
    <xf numFmtId="0" fontId="26" fillId="0" borderId="10" xfId="61" applyFont="1" applyBorder="1">
      <alignment/>
      <protection/>
    </xf>
    <xf numFmtId="0" fontId="18" fillId="34" borderId="10" xfId="61" applyFont="1" applyFill="1" applyBorder="1">
      <alignment/>
      <protection/>
    </xf>
    <xf numFmtId="178" fontId="18" fillId="34" borderId="10" xfId="40" applyNumberFormat="1" applyFont="1" applyFill="1" applyBorder="1" applyAlignment="1">
      <alignment/>
    </xf>
    <xf numFmtId="0" fontId="22" fillId="0" borderId="10" xfId="61" applyFont="1" applyFill="1" applyBorder="1">
      <alignment/>
      <protection/>
    </xf>
    <xf numFmtId="0" fontId="18" fillId="0" borderId="10" xfId="61" applyFont="1" applyFill="1" applyBorder="1">
      <alignment/>
      <protection/>
    </xf>
    <xf numFmtId="0" fontId="28" fillId="0" borderId="10" xfId="61" applyFont="1" applyBorder="1">
      <alignment/>
      <protection/>
    </xf>
    <xf numFmtId="178" fontId="28" fillId="0" borderId="10" xfId="40" applyNumberFormat="1" applyFont="1" applyBorder="1" applyAlignment="1">
      <alignment/>
    </xf>
    <xf numFmtId="178" fontId="28" fillId="0" borderId="10" xfId="40" applyNumberFormat="1" applyFont="1" applyFill="1" applyBorder="1" applyAlignment="1">
      <alignment/>
    </xf>
    <xf numFmtId="0" fontId="30" fillId="0" borderId="10" xfId="61" applyFont="1" applyBorder="1">
      <alignment/>
      <protection/>
    </xf>
    <xf numFmtId="178" fontId="30" fillId="0" borderId="10" xfId="40" applyNumberFormat="1" applyFont="1" applyBorder="1" applyAlignment="1">
      <alignment/>
    </xf>
    <xf numFmtId="0" fontId="23" fillId="0" borderId="10" xfId="61" applyFont="1" applyBorder="1">
      <alignment/>
      <protection/>
    </xf>
    <xf numFmtId="0" fontId="19" fillId="0" borderId="10" xfId="61" applyFont="1" applyBorder="1">
      <alignment/>
      <protection/>
    </xf>
    <xf numFmtId="178" fontId="31" fillId="0" borderId="10" xfId="40" applyNumberFormat="1" applyFont="1" applyBorder="1" applyAlignment="1">
      <alignment/>
    </xf>
    <xf numFmtId="0" fontId="31" fillId="0" borderId="10" xfId="61" applyFont="1" applyBorder="1">
      <alignment/>
      <protection/>
    </xf>
    <xf numFmtId="0" fontId="32" fillId="0" borderId="10" xfId="61" applyFont="1" applyBorder="1">
      <alignment/>
      <protection/>
    </xf>
    <xf numFmtId="0" fontId="29" fillId="36" borderId="10" xfId="61" applyFont="1" applyFill="1" applyBorder="1">
      <alignment/>
      <protection/>
    </xf>
    <xf numFmtId="178" fontId="29" fillId="36" borderId="10" xfId="40" applyNumberFormat="1" applyFont="1" applyFill="1" applyBorder="1" applyAlignment="1">
      <alignment/>
    </xf>
    <xf numFmtId="0" fontId="19" fillId="0" borderId="0" xfId="61" applyFont="1" applyBorder="1">
      <alignment/>
      <protection/>
    </xf>
    <xf numFmtId="0" fontId="30" fillId="0" borderId="0" xfId="61" applyFont="1" applyBorder="1">
      <alignment/>
      <protection/>
    </xf>
    <xf numFmtId="0" fontId="30" fillId="0" borderId="0" xfId="61" applyFont="1">
      <alignment/>
      <protection/>
    </xf>
    <xf numFmtId="0" fontId="23" fillId="0" borderId="0" xfId="61" applyFont="1" applyBorder="1">
      <alignment/>
      <protection/>
    </xf>
    <xf numFmtId="0" fontId="33" fillId="0" borderId="0" xfId="61" applyFont="1" applyBorder="1">
      <alignment/>
      <protection/>
    </xf>
    <xf numFmtId="0" fontId="34" fillId="0" borderId="0" xfId="61" applyFont="1" applyBorder="1">
      <alignment/>
      <protection/>
    </xf>
    <xf numFmtId="0" fontId="35" fillId="0" borderId="0" xfId="61" applyFont="1" applyBorder="1">
      <alignment/>
      <protection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16" fillId="36" borderId="10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/>
    </xf>
    <xf numFmtId="0" fontId="16" fillId="37" borderId="10" xfId="0" applyFont="1" applyFill="1" applyBorder="1" applyAlignment="1">
      <alignment horizontal="left" vertical="center"/>
    </xf>
    <xf numFmtId="0" fontId="36" fillId="36" borderId="10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vertical="center"/>
    </xf>
    <xf numFmtId="0" fontId="82" fillId="0" borderId="10" xfId="0" applyFont="1" applyBorder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/>
    </xf>
    <xf numFmtId="0" fontId="0" fillId="0" borderId="0" xfId="0" applyFont="1" applyAlignment="1">
      <alignment/>
    </xf>
    <xf numFmtId="0" fontId="19" fillId="0" borderId="10" xfId="61" applyFont="1" applyFill="1" applyBorder="1">
      <alignment/>
      <protection/>
    </xf>
    <xf numFmtId="178" fontId="30" fillId="0" borderId="10" xfId="40" applyNumberFormat="1" applyFont="1" applyFill="1" applyBorder="1" applyAlignment="1">
      <alignment/>
    </xf>
    <xf numFmtId="178" fontId="31" fillId="0" borderId="10" xfId="4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165" fontId="17" fillId="0" borderId="10" xfId="0" applyNumberFormat="1" applyFont="1" applyFill="1" applyBorder="1" applyAlignment="1">
      <alignment vertical="center"/>
    </xf>
    <xf numFmtId="165" fontId="16" fillId="0" borderId="10" xfId="0" applyNumberFormat="1" applyFont="1" applyFill="1" applyBorder="1" applyAlignment="1">
      <alignment vertical="center"/>
    </xf>
    <xf numFmtId="0" fontId="38" fillId="38" borderId="10" xfId="0" applyFont="1" applyFill="1" applyBorder="1" applyAlignment="1">
      <alignment/>
    </xf>
    <xf numFmtId="164" fontId="17" fillId="0" borderId="10" xfId="0" applyNumberFormat="1" applyFont="1" applyFill="1" applyBorder="1" applyAlignment="1">
      <alignment horizontal="left" vertical="center"/>
    </xf>
    <xf numFmtId="165" fontId="16" fillId="36" borderId="10" xfId="0" applyNumberFormat="1" applyFont="1" applyFill="1" applyBorder="1" applyAlignment="1">
      <alignment vertical="center"/>
    </xf>
    <xf numFmtId="0" fontId="40" fillId="0" borderId="0" xfId="0" applyFont="1" applyAlignment="1">
      <alignment/>
    </xf>
    <xf numFmtId="0" fontId="83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vertical="center"/>
    </xf>
    <xf numFmtId="0" fontId="42" fillId="0" borderId="10" xfId="0" applyNumberFormat="1" applyFont="1" applyFill="1" applyBorder="1" applyAlignment="1">
      <alignment vertical="center"/>
    </xf>
    <xf numFmtId="0" fontId="42" fillId="0" borderId="10" xfId="0" applyFont="1" applyBorder="1" applyAlignment="1">
      <alignment/>
    </xf>
    <xf numFmtId="0" fontId="84" fillId="0" borderId="10" xfId="0" applyFont="1" applyBorder="1" applyAlignment="1">
      <alignment/>
    </xf>
    <xf numFmtId="165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165" fontId="39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0" fontId="45" fillId="38" borderId="10" xfId="0" applyFont="1" applyFill="1" applyBorder="1" applyAlignment="1">
      <alignment/>
    </xf>
    <xf numFmtId="0" fontId="84" fillId="0" borderId="0" xfId="0" applyFont="1" applyAlignment="1">
      <alignment/>
    </xf>
    <xf numFmtId="0" fontId="39" fillId="0" borderId="10" xfId="0" applyFont="1" applyFill="1" applyBorder="1" applyAlignment="1">
      <alignment horizontal="left" vertical="center"/>
    </xf>
    <xf numFmtId="0" fontId="44" fillId="36" borderId="10" xfId="0" applyFont="1" applyFill="1" applyBorder="1" applyAlignment="1">
      <alignment horizontal="left" vertical="center" wrapText="1"/>
    </xf>
    <xf numFmtId="0" fontId="39" fillId="36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8" fillId="0" borderId="16" xfId="61" applyFont="1" applyBorder="1" applyAlignment="1">
      <alignment horizontal="center"/>
      <protection/>
    </xf>
    <xf numFmtId="0" fontId="23" fillId="36" borderId="10" xfId="61" applyFont="1" applyFill="1" applyBorder="1" applyAlignment="1">
      <alignment/>
      <protection/>
    </xf>
    <xf numFmtId="0" fontId="18" fillId="36" borderId="17" xfId="61" applyFont="1" applyFill="1" applyBorder="1" applyAlignment="1">
      <alignment horizontal="center"/>
      <protection/>
    </xf>
    <xf numFmtId="0" fontId="18" fillId="0" borderId="18" xfId="61" applyFont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9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3" fillId="0" borderId="21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83" fillId="0" borderId="22" xfId="0" applyFont="1" applyBorder="1" applyAlignment="1">
      <alignment horizontal="center"/>
    </xf>
    <xf numFmtId="0" fontId="83" fillId="0" borderId="23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29" fillId="0" borderId="0" xfId="61" applyFont="1" applyAlignment="1">
      <alignment horizontal="center"/>
      <protection/>
    </xf>
    <xf numFmtId="0" fontId="20" fillId="0" borderId="0" xfId="61" applyFont="1" applyAlignment="1">
      <alignment horizontal="center"/>
      <protection/>
    </xf>
    <xf numFmtId="0" fontId="18" fillId="0" borderId="0" xfId="61" applyFont="1" applyAlignment="1">
      <alignment horizontal="center"/>
      <protection/>
    </xf>
    <xf numFmtId="0" fontId="0" fillId="0" borderId="0" xfId="0" applyAlignment="1">
      <alignment horizontal="center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3" xfId="60"/>
    <cellStyle name="Normál 4" xfId="61"/>
    <cellStyle name="Normal_KTRSZ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  <cellStyle name="Százalék 2 2" xfId="71"/>
    <cellStyle name="Százalék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="60" zoomScalePageLayoutView="60" workbookViewId="0" topLeftCell="A1">
      <selection activeCell="A1" sqref="A1:E1"/>
    </sheetView>
  </sheetViews>
  <sheetFormatPr defaultColWidth="9.140625" defaultRowHeight="15"/>
  <cols>
    <col min="1" max="1" width="78.140625" style="0" customWidth="1"/>
    <col min="2" max="5" width="13.140625" style="0" customWidth="1"/>
  </cols>
  <sheetData>
    <row r="1" spans="1:5" ht="15">
      <c r="A1" s="161" t="s">
        <v>613</v>
      </c>
      <c r="B1" s="161"/>
      <c r="C1" s="161"/>
      <c r="D1" s="161"/>
      <c r="E1" s="161"/>
    </row>
    <row r="2" ht="18">
      <c r="A2" s="88" t="s">
        <v>591</v>
      </c>
    </row>
    <row r="3" ht="18">
      <c r="A3" s="88" t="s">
        <v>594</v>
      </c>
    </row>
    <row r="4" ht="50.25" customHeight="1">
      <c r="A4" s="37" t="s">
        <v>521</v>
      </c>
    </row>
    <row r="5" spans="1:5" ht="50.25" customHeight="1">
      <c r="A5" s="37"/>
      <c r="D5" s="160" t="s">
        <v>602</v>
      </c>
      <c r="E5" s="160"/>
    </row>
    <row r="6" spans="1:5" ht="15">
      <c r="A6" s="89"/>
      <c r="B6" s="158" t="s">
        <v>600</v>
      </c>
      <c r="C6" s="159"/>
      <c r="D6" s="158" t="s">
        <v>601</v>
      </c>
      <c r="E6" s="159"/>
    </row>
    <row r="7" spans="1:6" ht="30" customHeight="1">
      <c r="A7" s="110" t="s">
        <v>76</v>
      </c>
      <c r="B7" s="111" t="s">
        <v>577</v>
      </c>
      <c r="C7" s="111" t="s">
        <v>576</v>
      </c>
      <c r="D7" s="111" t="s">
        <v>577</v>
      </c>
      <c r="E7" s="111" t="s">
        <v>576</v>
      </c>
      <c r="F7" s="3"/>
    </row>
    <row r="8" spans="1:6" ht="15">
      <c r="A8" s="23" t="s">
        <v>92</v>
      </c>
      <c r="B8" s="34">
        <v>15184</v>
      </c>
      <c r="C8" s="34">
        <f>SUM(B8)</f>
        <v>15184</v>
      </c>
      <c r="D8" s="34">
        <v>19209</v>
      </c>
      <c r="E8" s="34">
        <f aca="true" t="shared" si="0" ref="E8:E14">SUM(D8)</f>
        <v>19209</v>
      </c>
      <c r="F8" s="3"/>
    </row>
    <row r="9" spans="1:6" ht="15">
      <c r="A9" s="23" t="s">
        <v>93</v>
      </c>
      <c r="B9" s="23">
        <v>3166</v>
      </c>
      <c r="C9" s="23">
        <f>SUM(B9)</f>
        <v>3166</v>
      </c>
      <c r="D9" s="23">
        <v>3747</v>
      </c>
      <c r="E9" s="23">
        <f t="shared" si="0"/>
        <v>3747</v>
      </c>
      <c r="F9" s="3"/>
    </row>
    <row r="10" spans="1:6" ht="15">
      <c r="A10" s="23" t="s">
        <v>94</v>
      </c>
      <c r="B10" s="23">
        <v>25377</v>
      </c>
      <c r="C10" s="23">
        <f>SUM(B10)</f>
        <v>25377</v>
      </c>
      <c r="D10" s="23">
        <v>25377</v>
      </c>
      <c r="E10" s="23">
        <f t="shared" si="0"/>
        <v>25377</v>
      </c>
      <c r="F10" s="3"/>
    </row>
    <row r="11" spans="1:6" ht="15">
      <c r="A11" s="23" t="s">
        <v>95</v>
      </c>
      <c r="B11" s="23">
        <v>4522</v>
      </c>
      <c r="C11" s="23">
        <f>SUM(B11)</f>
        <v>4522</v>
      </c>
      <c r="D11" s="23">
        <v>4577</v>
      </c>
      <c r="E11" s="23">
        <f t="shared" si="0"/>
        <v>4577</v>
      </c>
      <c r="F11" s="3"/>
    </row>
    <row r="12" spans="1:6" ht="15">
      <c r="A12" s="23" t="s">
        <v>96</v>
      </c>
      <c r="B12" s="23">
        <v>9717</v>
      </c>
      <c r="C12" s="23">
        <f>SUM(B12)</f>
        <v>9717</v>
      </c>
      <c r="D12" s="23">
        <v>12144</v>
      </c>
      <c r="E12" s="23">
        <f t="shared" si="0"/>
        <v>12144</v>
      </c>
      <c r="F12" s="3"/>
    </row>
    <row r="13" spans="1:6" ht="15">
      <c r="A13" s="23" t="s">
        <v>97</v>
      </c>
      <c r="B13" s="23"/>
      <c r="C13" s="23"/>
      <c r="D13" s="23">
        <v>519</v>
      </c>
      <c r="E13" s="23">
        <f t="shared" si="0"/>
        <v>519</v>
      </c>
      <c r="F13" s="3"/>
    </row>
    <row r="14" spans="1:6" ht="15">
      <c r="A14" s="23" t="s">
        <v>98</v>
      </c>
      <c r="B14" s="23">
        <v>1587</v>
      </c>
      <c r="C14" s="23">
        <f>SUM(B14)</f>
        <v>1587</v>
      </c>
      <c r="D14" s="23">
        <v>1587</v>
      </c>
      <c r="E14" s="23">
        <f t="shared" si="0"/>
        <v>1587</v>
      </c>
      <c r="F14" s="3"/>
    </row>
    <row r="15" spans="1:6" ht="15">
      <c r="A15" s="23" t="s">
        <v>99</v>
      </c>
      <c r="B15" s="23"/>
      <c r="C15" s="23"/>
      <c r="D15" s="23"/>
      <c r="E15" s="23"/>
      <c r="F15" s="3"/>
    </row>
    <row r="16" spans="1:6" ht="15">
      <c r="A16" s="24" t="s">
        <v>91</v>
      </c>
      <c r="B16" s="23">
        <f>SUM(B8:B15)</f>
        <v>59553</v>
      </c>
      <c r="C16" s="23">
        <f>SUM(C8:C15)</f>
        <v>59553</v>
      </c>
      <c r="D16" s="23">
        <f>SUM(D8:D15)</f>
        <v>67160</v>
      </c>
      <c r="E16" s="23">
        <f>SUM(E8:E15)</f>
        <v>67160</v>
      </c>
      <c r="F16" s="3"/>
    </row>
    <row r="17" spans="1:6" ht="15">
      <c r="A17" s="24" t="s">
        <v>100</v>
      </c>
      <c r="B17" s="23">
        <v>1176</v>
      </c>
      <c r="C17" s="23">
        <v>1176</v>
      </c>
      <c r="D17" s="23">
        <v>1176</v>
      </c>
      <c r="E17" s="23">
        <v>1176</v>
      </c>
      <c r="F17" s="3"/>
    </row>
    <row r="18" spans="1:6" ht="15">
      <c r="A18" s="30" t="s">
        <v>519</v>
      </c>
      <c r="B18" s="35">
        <f>SUM(B16:B17)</f>
        <v>60729</v>
      </c>
      <c r="C18" s="35">
        <f>SUM(C16:C17)</f>
        <v>60729</v>
      </c>
      <c r="D18" s="35">
        <f>SUM(D16:D17)</f>
        <v>68336</v>
      </c>
      <c r="E18" s="35">
        <f>SUM(E16:E17)</f>
        <v>68336</v>
      </c>
      <c r="F18" s="3"/>
    </row>
    <row r="19" spans="1:6" ht="15">
      <c r="A19" s="23" t="s">
        <v>102</v>
      </c>
      <c r="B19" s="23">
        <v>38665</v>
      </c>
      <c r="C19" s="23">
        <f>SUM(B19)</f>
        <v>38665</v>
      </c>
      <c r="D19" s="23">
        <v>42235</v>
      </c>
      <c r="E19" s="23">
        <f>SUM(D19)</f>
        <v>42235</v>
      </c>
      <c r="F19" s="3"/>
    </row>
    <row r="20" spans="1:6" ht="15">
      <c r="A20" s="23" t="s">
        <v>103</v>
      </c>
      <c r="B20" s="23"/>
      <c r="C20" s="23"/>
      <c r="D20" s="23"/>
      <c r="E20" s="23"/>
      <c r="F20" s="3"/>
    </row>
    <row r="21" spans="1:6" ht="15">
      <c r="A21" s="23" t="s">
        <v>104</v>
      </c>
      <c r="B21" s="23">
        <v>10920</v>
      </c>
      <c r="C21" s="23">
        <f>SUM(B21)</f>
        <v>10920</v>
      </c>
      <c r="D21" s="23">
        <v>10920</v>
      </c>
      <c r="E21" s="23">
        <f>SUM(D21)</f>
        <v>10920</v>
      </c>
      <c r="F21" s="36"/>
    </row>
    <row r="22" spans="1:6" ht="15">
      <c r="A22" s="23" t="s">
        <v>105</v>
      </c>
      <c r="B22" s="23">
        <v>3777</v>
      </c>
      <c r="C22" s="23">
        <f>SUM(B22)</f>
        <v>3777</v>
      </c>
      <c r="D22" s="23">
        <v>3777</v>
      </c>
      <c r="E22" s="23">
        <f>SUM(D22)</f>
        <v>3777</v>
      </c>
      <c r="F22" s="3"/>
    </row>
    <row r="23" spans="1:6" ht="15">
      <c r="A23" s="23" t="s">
        <v>106</v>
      </c>
      <c r="B23" s="23">
        <v>300</v>
      </c>
      <c r="C23" s="23">
        <v>300</v>
      </c>
      <c r="D23" s="23">
        <v>300</v>
      </c>
      <c r="E23" s="23">
        <v>300</v>
      </c>
      <c r="F23" s="3"/>
    </row>
    <row r="24" spans="1:6" ht="15">
      <c r="A24" s="23" t="s">
        <v>107</v>
      </c>
      <c r="B24" s="23">
        <v>600</v>
      </c>
      <c r="C24" s="23">
        <f>SUM(B24)</f>
        <v>600</v>
      </c>
      <c r="D24" s="23">
        <v>600</v>
      </c>
      <c r="E24" s="23">
        <f>SUM(D24)</f>
        <v>600</v>
      </c>
      <c r="F24" s="3"/>
    </row>
    <row r="25" spans="1:6" ht="15">
      <c r="A25" s="23" t="s">
        <v>108</v>
      </c>
      <c r="B25" s="23"/>
      <c r="C25" s="23"/>
      <c r="D25" s="23">
        <v>1610</v>
      </c>
      <c r="E25" s="23">
        <f>SUM(D25)</f>
        <v>1610</v>
      </c>
      <c r="F25" s="3"/>
    </row>
    <row r="26" spans="1:6" ht="15">
      <c r="A26" s="24" t="s">
        <v>101</v>
      </c>
      <c r="B26" s="23">
        <f>SUM(B19:B25)</f>
        <v>54262</v>
      </c>
      <c r="C26" s="23">
        <f>SUM(C19:C25)</f>
        <v>54262</v>
      </c>
      <c r="D26" s="23">
        <f>SUM(D19:D25)</f>
        <v>59442</v>
      </c>
      <c r="E26" s="23">
        <f>SUM(E19:E25)</f>
        <v>59442</v>
      </c>
      <c r="F26" s="3"/>
    </row>
    <row r="27" spans="1:6" ht="15">
      <c r="A27" s="24" t="s">
        <v>109</v>
      </c>
      <c r="B27" s="23">
        <v>6467</v>
      </c>
      <c r="C27" s="23">
        <f>SUM(B27)</f>
        <v>6467</v>
      </c>
      <c r="D27" s="23">
        <v>8894</v>
      </c>
      <c r="E27" s="23">
        <f>SUM(D27)</f>
        <v>8894</v>
      </c>
      <c r="F27" s="3"/>
    </row>
    <row r="28" spans="1:6" ht="15">
      <c r="A28" s="30" t="s">
        <v>520</v>
      </c>
      <c r="B28" s="35">
        <f>SUM(B26:B27)</f>
        <v>60729</v>
      </c>
      <c r="C28" s="35">
        <f>SUM(C26:C27)</f>
        <v>60729</v>
      </c>
      <c r="D28" s="35">
        <f>SUM(D26:D27)</f>
        <v>68336</v>
      </c>
      <c r="E28" s="35">
        <f>SUM(E26:E27)</f>
        <v>68336</v>
      </c>
      <c r="F28" s="3"/>
    </row>
  </sheetData>
  <sheetProtection/>
  <mergeCells count="4">
    <mergeCell ref="B6:C6"/>
    <mergeCell ref="D6:E6"/>
    <mergeCell ref="D5:E5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view="pageBreakPreview" zoomScale="60" zoomScalePageLayoutView="75" workbookViewId="0" topLeftCell="A79">
      <selection activeCell="G12" sqref="G12"/>
    </sheetView>
  </sheetViews>
  <sheetFormatPr defaultColWidth="9.140625" defaultRowHeight="15"/>
  <cols>
    <col min="1" max="1" width="92.57421875" style="0" customWidth="1"/>
    <col min="3" max="3" width="12.7109375" style="0" customWidth="1"/>
    <col min="4" max="5" width="8.7109375" style="0" customWidth="1"/>
    <col min="6" max="7" width="12.7109375" style="0" customWidth="1"/>
    <col min="8" max="9" width="8.7109375" style="0" customWidth="1"/>
    <col min="10" max="10" width="12.7109375" style="0" customWidth="1"/>
  </cols>
  <sheetData>
    <row r="1" spans="1:10" ht="15">
      <c r="A1" s="161" t="s">
        <v>614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6" ht="27" customHeight="1">
      <c r="A2" s="162" t="s">
        <v>595</v>
      </c>
      <c r="B2" s="163"/>
      <c r="C2" s="163"/>
      <c r="D2" s="163"/>
      <c r="E2" s="163"/>
      <c r="F2" s="164"/>
    </row>
    <row r="3" spans="1:6" ht="23.25" customHeight="1">
      <c r="A3" s="165" t="s">
        <v>18</v>
      </c>
      <c r="B3" s="166"/>
      <c r="C3" s="166"/>
      <c r="D3" s="166"/>
      <c r="E3" s="166"/>
      <c r="F3" s="164"/>
    </row>
    <row r="4" spans="1:6" ht="23.25" customHeight="1">
      <c r="A4" s="27"/>
      <c r="B4" s="152"/>
      <c r="C4" s="152"/>
      <c r="D4" s="152"/>
      <c r="E4" s="152"/>
      <c r="F4" s="151"/>
    </row>
    <row r="5" spans="1:10" ht="23.25" customHeight="1">
      <c r="A5" s="27"/>
      <c r="B5" s="152"/>
      <c r="C5" s="167" t="s">
        <v>600</v>
      </c>
      <c r="D5" s="168"/>
      <c r="E5" s="168"/>
      <c r="F5" s="169"/>
      <c r="G5" s="158" t="s">
        <v>601</v>
      </c>
      <c r="H5" s="170"/>
      <c r="I5" s="170"/>
      <c r="J5" s="159"/>
    </row>
    <row r="6" spans="1:10" ht="78.75">
      <c r="A6" s="97" t="s">
        <v>110</v>
      </c>
      <c r="B6" s="98" t="s">
        <v>89</v>
      </c>
      <c r="C6" s="99" t="s">
        <v>22</v>
      </c>
      <c r="D6" s="99" t="s">
        <v>23</v>
      </c>
      <c r="E6" s="99" t="s">
        <v>24</v>
      </c>
      <c r="F6" s="100" t="s">
        <v>81</v>
      </c>
      <c r="G6" s="99" t="s">
        <v>22</v>
      </c>
      <c r="H6" s="99" t="s">
        <v>23</v>
      </c>
      <c r="I6" s="99" t="s">
        <v>24</v>
      </c>
      <c r="J6" s="100" t="s">
        <v>81</v>
      </c>
    </row>
    <row r="7" spans="1:10" ht="15" customHeight="1">
      <c r="A7" s="134" t="s">
        <v>282</v>
      </c>
      <c r="B7" s="138" t="s">
        <v>283</v>
      </c>
      <c r="C7" s="132">
        <v>17854</v>
      </c>
      <c r="D7" s="147"/>
      <c r="E7" s="132"/>
      <c r="F7" s="132">
        <f>SUM(C7:E7)</f>
        <v>17854</v>
      </c>
      <c r="G7" s="132">
        <v>17854</v>
      </c>
      <c r="H7" s="147"/>
      <c r="I7" s="132"/>
      <c r="J7" s="132">
        <f>SUM(G7:I7)</f>
        <v>17854</v>
      </c>
    </row>
    <row r="8" spans="1:10" ht="15" customHeight="1">
      <c r="A8" s="135" t="s">
        <v>284</v>
      </c>
      <c r="B8" s="138" t="s">
        <v>285</v>
      </c>
      <c r="C8" s="132"/>
      <c r="D8" s="132"/>
      <c r="E8" s="132"/>
      <c r="F8" s="132"/>
      <c r="G8" s="132"/>
      <c r="H8" s="132"/>
      <c r="I8" s="132"/>
      <c r="J8" s="132"/>
    </row>
    <row r="9" spans="1:10" ht="15" customHeight="1">
      <c r="A9" s="135" t="s">
        <v>286</v>
      </c>
      <c r="B9" s="138" t="s">
        <v>287</v>
      </c>
      <c r="C9" s="132">
        <v>10392</v>
      </c>
      <c r="D9" s="132"/>
      <c r="E9" s="132"/>
      <c r="F9" s="132">
        <f>SUM(C9:E9)</f>
        <v>10392</v>
      </c>
      <c r="G9" s="132">
        <v>10392</v>
      </c>
      <c r="H9" s="132"/>
      <c r="I9" s="132"/>
      <c r="J9" s="132">
        <f>SUM(G9:I9)</f>
        <v>10392</v>
      </c>
    </row>
    <row r="10" spans="1:10" ht="15" customHeight="1">
      <c r="A10" s="135" t="s">
        <v>288</v>
      </c>
      <c r="B10" s="138" t="s">
        <v>289</v>
      </c>
      <c r="C10" s="132">
        <v>1200</v>
      </c>
      <c r="D10" s="132"/>
      <c r="E10" s="132"/>
      <c r="F10" s="132">
        <v>1200</v>
      </c>
      <c r="G10" s="132">
        <v>1490</v>
      </c>
      <c r="H10" s="132"/>
      <c r="I10" s="132"/>
      <c r="J10" s="132">
        <f>SUM(G10:I10)</f>
        <v>1490</v>
      </c>
    </row>
    <row r="11" spans="1:10" ht="15" customHeight="1">
      <c r="A11" s="135" t="s">
        <v>603</v>
      </c>
      <c r="B11" s="138" t="s">
        <v>290</v>
      </c>
      <c r="C11" s="132">
        <v>2543</v>
      </c>
      <c r="D11" s="132"/>
      <c r="E11" s="132"/>
      <c r="F11" s="132">
        <v>2543</v>
      </c>
      <c r="G11" s="132">
        <v>2867</v>
      </c>
      <c r="H11" s="132"/>
      <c r="I11" s="132"/>
      <c r="J11" s="132">
        <f>SUM(G11:I11)</f>
        <v>2867</v>
      </c>
    </row>
    <row r="12" spans="1:10" ht="15" customHeight="1">
      <c r="A12" s="135" t="s">
        <v>604</v>
      </c>
      <c r="B12" s="138" t="s">
        <v>291</v>
      </c>
      <c r="C12" s="132"/>
      <c r="D12" s="132"/>
      <c r="E12" s="132"/>
      <c r="F12" s="132">
        <f>SUM(C12:E12)</f>
        <v>0</v>
      </c>
      <c r="G12" s="132"/>
      <c r="H12" s="132"/>
      <c r="I12" s="132"/>
      <c r="J12" s="132">
        <f>SUM(G12:I12)</f>
        <v>0</v>
      </c>
    </row>
    <row r="13" spans="1:10" ht="15" customHeight="1">
      <c r="A13" s="139" t="s">
        <v>522</v>
      </c>
      <c r="B13" s="148" t="s">
        <v>292</v>
      </c>
      <c r="C13" s="132">
        <f>SUM($C$7:$C$12)</f>
        <v>31989</v>
      </c>
      <c r="D13" s="132"/>
      <c r="E13" s="132"/>
      <c r="F13" s="132">
        <f>SUM($C$7:$C$12)</f>
        <v>31989</v>
      </c>
      <c r="G13" s="132">
        <f>SUM($G$7:$G$12)</f>
        <v>32603</v>
      </c>
      <c r="H13" s="132"/>
      <c r="I13" s="132"/>
      <c r="J13" s="132">
        <f>SUM($J$7:$J$12)</f>
        <v>32603</v>
      </c>
    </row>
    <row r="14" spans="1:10" ht="15" customHeight="1">
      <c r="A14" s="135" t="s">
        <v>293</v>
      </c>
      <c r="B14" s="138" t="s">
        <v>294</v>
      </c>
      <c r="C14" s="132"/>
      <c r="D14" s="132"/>
      <c r="E14" s="132"/>
      <c r="F14" s="132"/>
      <c r="G14" s="132"/>
      <c r="H14" s="132"/>
      <c r="I14" s="132"/>
      <c r="J14" s="132"/>
    </row>
    <row r="15" spans="1:10" ht="15" customHeight="1">
      <c r="A15" s="135" t="s">
        <v>295</v>
      </c>
      <c r="B15" s="138" t="s">
        <v>296</v>
      </c>
      <c r="C15" s="132"/>
      <c r="D15" s="132"/>
      <c r="E15" s="132"/>
      <c r="F15" s="132"/>
      <c r="G15" s="132"/>
      <c r="H15" s="132"/>
      <c r="I15" s="132"/>
      <c r="J15" s="132"/>
    </row>
    <row r="16" spans="1:10" ht="15" customHeight="1">
      <c r="A16" s="135" t="s">
        <v>484</v>
      </c>
      <c r="B16" s="138" t="s">
        <v>297</v>
      </c>
      <c r="C16" s="132"/>
      <c r="D16" s="132"/>
      <c r="E16" s="132"/>
      <c r="F16" s="132"/>
      <c r="G16" s="132"/>
      <c r="H16" s="132"/>
      <c r="I16" s="132"/>
      <c r="J16" s="132"/>
    </row>
    <row r="17" spans="1:10" ht="15" customHeight="1">
      <c r="A17" s="135" t="s">
        <v>485</v>
      </c>
      <c r="B17" s="138" t="s">
        <v>298</v>
      </c>
      <c r="C17" s="132"/>
      <c r="D17" s="132"/>
      <c r="E17" s="132"/>
      <c r="F17" s="132"/>
      <c r="G17" s="132"/>
      <c r="H17" s="132"/>
      <c r="I17" s="132"/>
      <c r="J17" s="132"/>
    </row>
    <row r="18" spans="1:10" ht="15" customHeight="1">
      <c r="A18" s="135" t="s">
        <v>486</v>
      </c>
      <c r="B18" s="138" t="s">
        <v>299</v>
      </c>
      <c r="C18" s="132">
        <v>6676</v>
      </c>
      <c r="D18" s="132"/>
      <c r="E18" s="132"/>
      <c r="F18" s="132">
        <f>SUM(C18:E18)</f>
        <v>6676</v>
      </c>
      <c r="G18" s="132">
        <v>9632</v>
      </c>
      <c r="H18" s="132"/>
      <c r="I18" s="132"/>
      <c r="J18" s="132">
        <v>9632</v>
      </c>
    </row>
    <row r="19" spans="1:10" ht="15" customHeight="1">
      <c r="A19" s="139" t="s">
        <v>523</v>
      </c>
      <c r="B19" s="148" t="s">
        <v>300</v>
      </c>
      <c r="C19" s="132">
        <f>SUM(C13:C18)</f>
        <v>38665</v>
      </c>
      <c r="D19" s="132"/>
      <c r="E19" s="132"/>
      <c r="F19" s="132">
        <f>SUM($C$13:$C$18)</f>
        <v>38665</v>
      </c>
      <c r="G19" s="132">
        <f>SUM(G13:G18)</f>
        <v>42235</v>
      </c>
      <c r="H19" s="132"/>
      <c r="I19" s="132"/>
      <c r="J19" s="132">
        <f>SUM($J$13:$J$18)</f>
        <v>42235</v>
      </c>
    </row>
    <row r="20" spans="1:10" ht="15" customHeight="1">
      <c r="A20" s="135" t="s">
        <v>301</v>
      </c>
      <c r="B20" s="138" t="s">
        <v>302</v>
      </c>
      <c r="C20" s="132"/>
      <c r="D20" s="132"/>
      <c r="E20" s="132"/>
      <c r="F20" s="132"/>
      <c r="G20" s="132">
        <v>1091</v>
      </c>
      <c r="H20" s="132"/>
      <c r="I20" s="132"/>
      <c r="J20" s="132">
        <f>SUM(G20:I20)</f>
        <v>1091</v>
      </c>
    </row>
    <row r="21" spans="1:10" ht="15" customHeight="1">
      <c r="A21" s="135" t="s">
        <v>303</v>
      </c>
      <c r="B21" s="138" t="s">
        <v>304</v>
      </c>
      <c r="C21" s="132"/>
      <c r="D21" s="132"/>
      <c r="E21" s="132"/>
      <c r="F21" s="132"/>
      <c r="G21" s="132"/>
      <c r="H21" s="132"/>
      <c r="I21" s="132"/>
      <c r="J21" s="132"/>
    </row>
    <row r="22" spans="1:10" ht="15" customHeight="1">
      <c r="A22" s="135" t="s">
        <v>487</v>
      </c>
      <c r="B22" s="138" t="s">
        <v>305</v>
      </c>
      <c r="C22" s="132"/>
      <c r="D22" s="132"/>
      <c r="E22" s="132"/>
      <c r="F22" s="132"/>
      <c r="G22" s="132"/>
      <c r="H22" s="132"/>
      <c r="I22" s="132"/>
      <c r="J22" s="132"/>
    </row>
    <row r="23" spans="1:10" ht="15" customHeight="1">
      <c r="A23" s="135" t="s">
        <v>488</v>
      </c>
      <c r="B23" s="138" t="s">
        <v>306</v>
      </c>
      <c r="C23" s="132"/>
      <c r="D23" s="132"/>
      <c r="E23" s="132"/>
      <c r="F23" s="132"/>
      <c r="G23" s="132"/>
      <c r="H23" s="132"/>
      <c r="I23" s="132"/>
      <c r="J23" s="132"/>
    </row>
    <row r="24" spans="1:10" ht="15" customHeight="1">
      <c r="A24" s="135" t="s">
        <v>489</v>
      </c>
      <c r="B24" s="138" t="s">
        <v>307</v>
      </c>
      <c r="C24" s="132"/>
      <c r="D24" s="132"/>
      <c r="E24" s="132"/>
      <c r="F24" s="132"/>
      <c r="G24" s="132">
        <v>519</v>
      </c>
      <c r="H24" s="132"/>
      <c r="I24" s="132"/>
      <c r="J24" s="132">
        <f>SUM(G24:I24)</f>
        <v>519</v>
      </c>
    </row>
    <row r="25" spans="1:10" ht="15" customHeight="1">
      <c r="A25" s="139" t="s">
        <v>524</v>
      </c>
      <c r="B25" s="148" t="s">
        <v>308</v>
      </c>
      <c r="C25" s="132"/>
      <c r="D25" s="132"/>
      <c r="E25" s="132"/>
      <c r="F25" s="132"/>
      <c r="G25" s="132">
        <f>SUM(G20:G24)</f>
        <v>1610</v>
      </c>
      <c r="H25" s="132"/>
      <c r="I25" s="132"/>
      <c r="J25" s="132">
        <f>SUM(J20:J24)</f>
        <v>1610</v>
      </c>
    </row>
    <row r="26" spans="1:10" ht="15" customHeight="1">
      <c r="A26" s="135" t="s">
        <v>490</v>
      </c>
      <c r="B26" s="138" t="s">
        <v>309</v>
      </c>
      <c r="C26" s="132"/>
      <c r="D26" s="132"/>
      <c r="E26" s="132"/>
      <c r="F26" s="132"/>
      <c r="G26" s="132"/>
      <c r="H26" s="132"/>
      <c r="I26" s="132"/>
      <c r="J26" s="132"/>
    </row>
    <row r="27" spans="1:10" ht="15" customHeight="1">
      <c r="A27" s="135" t="s">
        <v>491</v>
      </c>
      <c r="B27" s="138" t="s">
        <v>310</v>
      </c>
      <c r="C27" s="132"/>
      <c r="D27" s="132"/>
      <c r="E27" s="132"/>
      <c r="F27" s="132"/>
      <c r="G27" s="132"/>
      <c r="H27" s="132"/>
      <c r="I27" s="132"/>
      <c r="J27" s="132"/>
    </row>
    <row r="28" spans="1:10" ht="15" customHeight="1">
      <c r="A28" s="139" t="s">
        <v>525</v>
      </c>
      <c r="B28" s="148" t="s">
        <v>311</v>
      </c>
      <c r="C28" s="132"/>
      <c r="D28" s="132"/>
      <c r="E28" s="132"/>
      <c r="F28" s="132"/>
      <c r="G28" s="132"/>
      <c r="H28" s="132"/>
      <c r="I28" s="132"/>
      <c r="J28" s="132"/>
    </row>
    <row r="29" spans="1:10" ht="15" customHeight="1">
      <c r="A29" s="135" t="s">
        <v>492</v>
      </c>
      <c r="B29" s="138" t="s">
        <v>312</v>
      </c>
      <c r="C29" s="132"/>
      <c r="D29" s="132"/>
      <c r="E29" s="132"/>
      <c r="F29" s="132"/>
      <c r="G29" s="132"/>
      <c r="H29" s="132"/>
      <c r="I29" s="132"/>
      <c r="J29" s="132"/>
    </row>
    <row r="30" spans="1:10" ht="15" customHeight="1">
      <c r="A30" s="135" t="s">
        <v>493</v>
      </c>
      <c r="B30" s="138" t="s">
        <v>313</v>
      </c>
      <c r="C30" s="132"/>
      <c r="D30" s="132"/>
      <c r="E30" s="132"/>
      <c r="F30" s="132"/>
      <c r="G30" s="132"/>
      <c r="H30" s="132"/>
      <c r="I30" s="132"/>
      <c r="J30" s="132"/>
    </row>
    <row r="31" spans="1:10" ht="15" customHeight="1">
      <c r="A31" s="135" t="s">
        <v>494</v>
      </c>
      <c r="B31" s="138" t="s">
        <v>314</v>
      </c>
      <c r="C31" s="132">
        <v>3100</v>
      </c>
      <c r="D31" s="132"/>
      <c r="E31" s="132"/>
      <c r="F31" s="132">
        <f>SUM(C31:E31)</f>
        <v>3100</v>
      </c>
      <c r="G31" s="132">
        <v>3100</v>
      </c>
      <c r="H31" s="132"/>
      <c r="I31" s="132"/>
      <c r="J31" s="132">
        <f>SUM(G31:I31)</f>
        <v>3100</v>
      </c>
    </row>
    <row r="32" spans="1:10" ht="15" customHeight="1">
      <c r="A32" s="135" t="s">
        <v>495</v>
      </c>
      <c r="B32" s="138" t="s">
        <v>315</v>
      </c>
      <c r="C32" s="132">
        <v>6000</v>
      </c>
      <c r="D32" s="132"/>
      <c r="E32" s="132"/>
      <c r="F32" s="132">
        <f>SUM(C32:E32)</f>
        <v>6000</v>
      </c>
      <c r="G32" s="132">
        <v>6000</v>
      </c>
      <c r="H32" s="132"/>
      <c r="I32" s="132"/>
      <c r="J32" s="132">
        <f>SUM(G32:I32)</f>
        <v>6000</v>
      </c>
    </row>
    <row r="33" spans="1:10" ht="15" customHeight="1">
      <c r="A33" s="135" t="s">
        <v>496</v>
      </c>
      <c r="B33" s="138" t="s">
        <v>316</v>
      </c>
      <c r="C33" s="132"/>
      <c r="D33" s="132"/>
      <c r="E33" s="132"/>
      <c r="F33" s="132"/>
      <c r="G33" s="132"/>
      <c r="H33" s="132"/>
      <c r="I33" s="132"/>
      <c r="J33" s="132"/>
    </row>
    <row r="34" spans="1:10" ht="15" customHeight="1">
      <c r="A34" s="135" t="s">
        <v>317</v>
      </c>
      <c r="B34" s="138" t="s">
        <v>318</v>
      </c>
      <c r="C34" s="132"/>
      <c r="D34" s="132"/>
      <c r="E34" s="132"/>
      <c r="F34" s="132"/>
      <c r="G34" s="132"/>
      <c r="H34" s="132"/>
      <c r="I34" s="132"/>
      <c r="J34" s="132"/>
    </row>
    <row r="35" spans="1:10" ht="15" customHeight="1">
      <c r="A35" s="135" t="s">
        <v>497</v>
      </c>
      <c r="B35" s="138" t="s">
        <v>319</v>
      </c>
      <c r="C35" s="132">
        <v>1600</v>
      </c>
      <c r="D35" s="132"/>
      <c r="E35" s="132"/>
      <c r="F35" s="132">
        <f>SUM(C35:E35)</f>
        <v>1600</v>
      </c>
      <c r="G35" s="132">
        <v>1600</v>
      </c>
      <c r="H35" s="132"/>
      <c r="I35" s="132"/>
      <c r="J35" s="132">
        <f>SUM(G35:I35)</f>
        <v>1600</v>
      </c>
    </row>
    <row r="36" spans="1:10" ht="15" customHeight="1">
      <c r="A36" s="135" t="s">
        <v>498</v>
      </c>
      <c r="B36" s="138" t="s">
        <v>320</v>
      </c>
      <c r="C36" s="132">
        <v>220</v>
      </c>
      <c r="D36" s="132"/>
      <c r="E36" s="132"/>
      <c r="F36" s="132">
        <f>SUM(C36:E36)</f>
        <v>220</v>
      </c>
      <c r="G36" s="132">
        <v>220</v>
      </c>
      <c r="H36" s="132"/>
      <c r="I36" s="132"/>
      <c r="J36" s="132">
        <f>SUM(G36:I36)</f>
        <v>220</v>
      </c>
    </row>
    <row r="37" spans="1:10" ht="15" customHeight="1">
      <c r="A37" s="139" t="s">
        <v>526</v>
      </c>
      <c r="B37" s="148" t="s">
        <v>321</v>
      </c>
      <c r="C37" s="132">
        <f>SUM($C$32:$C$36)</f>
        <v>7820</v>
      </c>
      <c r="D37" s="132"/>
      <c r="E37" s="132"/>
      <c r="F37" s="132">
        <f>SUM($C$32:$C$36)</f>
        <v>7820</v>
      </c>
      <c r="G37" s="132">
        <f>SUM($C$32:$C$36)</f>
        <v>7820</v>
      </c>
      <c r="H37" s="132"/>
      <c r="I37" s="132"/>
      <c r="J37" s="132">
        <f>SUM($C$32:$C$36)</f>
        <v>7820</v>
      </c>
    </row>
    <row r="38" spans="1:10" ht="15" customHeight="1">
      <c r="A38" s="135" t="s">
        <v>499</v>
      </c>
      <c r="B38" s="138" t="s">
        <v>322</v>
      </c>
      <c r="C38" s="132"/>
      <c r="D38" s="132"/>
      <c r="E38" s="132"/>
      <c r="F38" s="132"/>
      <c r="G38" s="132"/>
      <c r="H38" s="132"/>
      <c r="I38" s="132"/>
      <c r="J38" s="132"/>
    </row>
    <row r="39" spans="1:10" ht="15" customHeight="1">
      <c r="A39" s="139" t="s">
        <v>527</v>
      </c>
      <c r="B39" s="148" t="s">
        <v>323</v>
      </c>
      <c r="C39" s="132">
        <f>SUM(C31)+C37+C38</f>
        <v>10920</v>
      </c>
      <c r="D39" s="132"/>
      <c r="E39" s="132"/>
      <c r="F39" s="132">
        <f>SUM(C39:E39)</f>
        <v>10920</v>
      </c>
      <c r="G39" s="132">
        <f>SUM(G31)+G37+G38</f>
        <v>10920</v>
      </c>
      <c r="H39" s="132"/>
      <c r="I39" s="132"/>
      <c r="J39" s="132">
        <f>SUM(G39:I39)</f>
        <v>10920</v>
      </c>
    </row>
    <row r="40" spans="1:10" ht="15" customHeight="1">
      <c r="A40" s="141" t="s">
        <v>324</v>
      </c>
      <c r="B40" s="138" t="s">
        <v>325</v>
      </c>
      <c r="C40" s="132"/>
      <c r="D40" s="132"/>
      <c r="E40" s="132"/>
      <c r="F40" s="132"/>
      <c r="G40" s="132"/>
      <c r="H40" s="132"/>
      <c r="I40" s="132"/>
      <c r="J40" s="132"/>
    </row>
    <row r="41" spans="1:10" ht="15" customHeight="1">
      <c r="A41" s="141" t="s">
        <v>500</v>
      </c>
      <c r="B41" s="138" t="s">
        <v>326</v>
      </c>
      <c r="C41" s="132"/>
      <c r="D41" s="132"/>
      <c r="E41" s="132"/>
      <c r="F41" s="132"/>
      <c r="G41" s="132"/>
      <c r="H41" s="132"/>
      <c r="I41" s="132"/>
      <c r="J41" s="132"/>
    </row>
    <row r="42" spans="1:10" ht="15" customHeight="1">
      <c r="A42" s="141" t="s">
        <v>501</v>
      </c>
      <c r="B42" s="138" t="s">
        <v>327</v>
      </c>
      <c r="C42" s="132"/>
      <c r="D42" s="132"/>
      <c r="E42" s="132"/>
      <c r="F42" s="132"/>
      <c r="G42" s="132"/>
      <c r="H42" s="132"/>
      <c r="I42" s="132"/>
      <c r="J42" s="132"/>
    </row>
    <row r="43" spans="1:10" ht="15" customHeight="1">
      <c r="A43" s="141" t="s">
        <v>502</v>
      </c>
      <c r="B43" s="138" t="s">
        <v>328</v>
      </c>
      <c r="C43" s="132">
        <v>2953</v>
      </c>
      <c r="D43" s="132"/>
      <c r="E43" s="132"/>
      <c r="F43" s="132">
        <f>SUM(C43:E43)</f>
        <v>2953</v>
      </c>
      <c r="G43" s="132">
        <v>2953</v>
      </c>
      <c r="H43" s="132"/>
      <c r="I43" s="132"/>
      <c r="J43" s="132">
        <f>SUM(G43:I43)</f>
        <v>2953</v>
      </c>
    </row>
    <row r="44" spans="1:10" ht="15" customHeight="1">
      <c r="A44" s="141" t="s">
        <v>329</v>
      </c>
      <c r="B44" s="138" t="s">
        <v>330</v>
      </c>
      <c r="C44" s="132">
        <v>285</v>
      </c>
      <c r="D44" s="132"/>
      <c r="E44" s="132"/>
      <c r="F44" s="132">
        <f>SUM(C44:E44)</f>
        <v>285</v>
      </c>
      <c r="G44" s="132">
        <v>285</v>
      </c>
      <c r="H44" s="132"/>
      <c r="I44" s="132"/>
      <c r="J44" s="132">
        <f>SUM(G44:I44)</f>
        <v>285</v>
      </c>
    </row>
    <row r="45" spans="1:10" ht="15" customHeight="1">
      <c r="A45" s="141" t="s">
        <v>331</v>
      </c>
      <c r="B45" s="138" t="s">
        <v>332</v>
      </c>
      <c r="C45" s="132">
        <v>529</v>
      </c>
      <c r="D45" s="132"/>
      <c r="E45" s="132"/>
      <c r="F45" s="132">
        <f>SUM(C45:E45)</f>
        <v>529</v>
      </c>
      <c r="G45" s="132">
        <v>529</v>
      </c>
      <c r="H45" s="132"/>
      <c r="I45" s="132"/>
      <c r="J45" s="132">
        <f>SUM(G45:I45)</f>
        <v>529</v>
      </c>
    </row>
    <row r="46" spans="1:10" ht="15" customHeight="1">
      <c r="A46" s="141" t="s">
        <v>333</v>
      </c>
      <c r="B46" s="138" t="s">
        <v>334</v>
      </c>
      <c r="C46" s="132"/>
      <c r="D46" s="132"/>
      <c r="E46" s="132"/>
      <c r="F46" s="132"/>
      <c r="G46" s="132"/>
      <c r="H46" s="132"/>
      <c r="I46" s="132"/>
      <c r="J46" s="132"/>
    </row>
    <row r="47" spans="1:10" ht="15" customHeight="1">
      <c r="A47" s="141" t="s">
        <v>503</v>
      </c>
      <c r="B47" s="138" t="s">
        <v>335</v>
      </c>
      <c r="C47" s="132">
        <v>10</v>
      </c>
      <c r="D47" s="132"/>
      <c r="E47" s="132"/>
      <c r="F47" s="132">
        <v>10</v>
      </c>
      <c r="G47" s="132">
        <v>10</v>
      </c>
      <c r="H47" s="132"/>
      <c r="I47" s="132"/>
      <c r="J47" s="132">
        <v>10</v>
      </c>
    </row>
    <row r="48" spans="1:10" ht="15" customHeight="1">
      <c r="A48" s="141" t="s">
        <v>504</v>
      </c>
      <c r="B48" s="138" t="s">
        <v>336</v>
      </c>
      <c r="C48" s="132"/>
      <c r="D48" s="132"/>
      <c r="E48" s="132"/>
      <c r="F48" s="132"/>
      <c r="G48" s="132"/>
      <c r="H48" s="132"/>
      <c r="I48" s="132"/>
      <c r="J48" s="132"/>
    </row>
    <row r="49" spans="1:10" ht="15" customHeight="1">
      <c r="A49" s="141" t="s">
        <v>505</v>
      </c>
      <c r="B49" s="138" t="s">
        <v>337</v>
      </c>
      <c r="C49" s="132"/>
      <c r="D49" s="132"/>
      <c r="E49" s="132"/>
      <c r="F49" s="132"/>
      <c r="G49" s="132"/>
      <c r="H49" s="132"/>
      <c r="I49" s="132"/>
      <c r="J49" s="132"/>
    </row>
    <row r="50" spans="1:10" ht="15" customHeight="1">
      <c r="A50" s="143" t="s">
        <v>528</v>
      </c>
      <c r="B50" s="148" t="s">
        <v>338</v>
      </c>
      <c r="C50" s="132">
        <f>SUM($C$40:$C$49)</f>
        <v>3777</v>
      </c>
      <c r="D50" s="132"/>
      <c r="E50" s="132"/>
      <c r="F50" s="132">
        <f>SUM($C$40:$C$49)</f>
        <v>3777</v>
      </c>
      <c r="G50" s="132">
        <f>SUM($C$40:$C$49)</f>
        <v>3777</v>
      </c>
      <c r="H50" s="132"/>
      <c r="I50" s="132"/>
      <c r="J50" s="132">
        <f>SUM($C$40:$C$49)</f>
        <v>3777</v>
      </c>
    </row>
    <row r="51" spans="1:10" ht="15" customHeight="1">
      <c r="A51" s="141" t="s">
        <v>506</v>
      </c>
      <c r="B51" s="138" t="s">
        <v>339</v>
      </c>
      <c r="C51" s="132"/>
      <c r="D51" s="132"/>
      <c r="E51" s="132"/>
      <c r="F51" s="132"/>
      <c r="G51" s="132"/>
      <c r="H51" s="132"/>
      <c r="I51" s="132"/>
      <c r="J51" s="132"/>
    </row>
    <row r="52" spans="1:10" ht="15" customHeight="1">
      <c r="A52" s="141" t="s">
        <v>507</v>
      </c>
      <c r="B52" s="138" t="s">
        <v>340</v>
      </c>
      <c r="C52" s="132">
        <v>300</v>
      </c>
      <c r="D52" s="132"/>
      <c r="E52" s="132"/>
      <c r="F52" s="132">
        <v>300</v>
      </c>
      <c r="G52" s="132">
        <v>300</v>
      </c>
      <c r="H52" s="132"/>
      <c r="I52" s="132"/>
      <c r="J52" s="132">
        <v>300</v>
      </c>
    </row>
    <row r="53" spans="1:10" ht="15" customHeight="1">
      <c r="A53" s="141" t="s">
        <v>341</v>
      </c>
      <c r="B53" s="138" t="s">
        <v>342</v>
      </c>
      <c r="C53" s="132"/>
      <c r="D53" s="132"/>
      <c r="E53" s="132"/>
      <c r="F53" s="132"/>
      <c r="G53" s="132"/>
      <c r="H53" s="132"/>
      <c r="I53" s="132"/>
      <c r="J53" s="132"/>
    </row>
    <row r="54" spans="1:10" ht="15" customHeight="1">
      <c r="A54" s="141" t="s">
        <v>508</v>
      </c>
      <c r="B54" s="138" t="s">
        <v>343</v>
      </c>
      <c r="C54" s="132"/>
      <c r="D54" s="132"/>
      <c r="E54" s="132"/>
      <c r="F54" s="132"/>
      <c r="G54" s="132"/>
      <c r="H54" s="132"/>
      <c r="I54" s="132"/>
      <c r="J54" s="132"/>
    </row>
    <row r="55" spans="1:10" ht="15" customHeight="1">
      <c r="A55" s="141" t="s">
        <v>344</v>
      </c>
      <c r="B55" s="138" t="s">
        <v>345</v>
      </c>
      <c r="C55" s="132"/>
      <c r="D55" s="132"/>
      <c r="E55" s="132"/>
      <c r="F55" s="132"/>
      <c r="G55" s="132"/>
      <c r="H55" s="132"/>
      <c r="I55" s="132"/>
      <c r="J55" s="132"/>
    </row>
    <row r="56" spans="1:10" ht="15" customHeight="1">
      <c r="A56" s="139" t="s">
        <v>529</v>
      </c>
      <c r="B56" s="148" t="s">
        <v>346</v>
      </c>
      <c r="C56" s="132">
        <f>SUM($C$52:C55)</f>
        <v>300</v>
      </c>
      <c r="D56" s="132"/>
      <c r="E56" s="132"/>
      <c r="F56" s="132">
        <v>300</v>
      </c>
      <c r="G56" s="132">
        <f>SUM($G$52:G55)</f>
        <v>300</v>
      </c>
      <c r="H56" s="132"/>
      <c r="I56" s="132"/>
      <c r="J56" s="132">
        <v>300</v>
      </c>
    </row>
    <row r="57" spans="1:10" ht="15" customHeight="1">
      <c r="A57" s="141" t="s">
        <v>347</v>
      </c>
      <c r="B57" s="138" t="s">
        <v>348</v>
      </c>
      <c r="C57" s="132"/>
      <c r="D57" s="132"/>
      <c r="E57" s="132"/>
      <c r="F57" s="132"/>
      <c r="G57" s="132"/>
      <c r="H57" s="132"/>
      <c r="I57" s="132"/>
      <c r="J57" s="132"/>
    </row>
    <row r="58" spans="1:10" ht="15" customHeight="1">
      <c r="A58" s="135" t="s">
        <v>509</v>
      </c>
      <c r="B58" s="138" t="s">
        <v>349</v>
      </c>
      <c r="C58" s="132"/>
      <c r="D58" s="132"/>
      <c r="E58" s="132"/>
      <c r="F58" s="132"/>
      <c r="G58" s="132"/>
      <c r="H58" s="132"/>
      <c r="I58" s="132"/>
      <c r="J58" s="132"/>
    </row>
    <row r="59" spans="1:10" ht="15" customHeight="1">
      <c r="A59" s="141" t="s">
        <v>510</v>
      </c>
      <c r="B59" s="138" t="s">
        <v>350</v>
      </c>
      <c r="C59" s="132">
        <v>600</v>
      </c>
      <c r="D59" s="132"/>
      <c r="E59" s="132"/>
      <c r="F59" s="132">
        <f>SUM(C59:E59)</f>
        <v>600</v>
      </c>
      <c r="G59" s="132">
        <v>600</v>
      </c>
      <c r="H59" s="132"/>
      <c r="I59" s="132"/>
      <c r="J59" s="132">
        <f>SUM(G59:I59)</f>
        <v>600</v>
      </c>
    </row>
    <row r="60" spans="1:10" ht="15" customHeight="1">
      <c r="A60" s="139" t="s">
        <v>530</v>
      </c>
      <c r="B60" s="148" t="s">
        <v>351</v>
      </c>
      <c r="C60" s="132">
        <f>SUM($C$57:$C$59)</f>
        <v>600</v>
      </c>
      <c r="D60" s="132"/>
      <c r="E60" s="132"/>
      <c r="F60" s="132">
        <f>SUM($C$57:$C$59)</f>
        <v>600</v>
      </c>
      <c r="G60" s="132">
        <f>SUM($C$57:$C$59)</f>
        <v>600</v>
      </c>
      <c r="H60" s="132"/>
      <c r="I60" s="132"/>
      <c r="J60" s="132">
        <f>SUM($C$57:$C$59)</f>
        <v>600</v>
      </c>
    </row>
    <row r="61" spans="1:10" ht="15" customHeight="1">
      <c r="A61" s="141" t="s">
        <v>352</v>
      </c>
      <c r="B61" s="138" t="s">
        <v>353</v>
      </c>
      <c r="C61" s="132"/>
      <c r="D61" s="132"/>
      <c r="E61" s="132"/>
      <c r="F61" s="132"/>
      <c r="G61" s="132"/>
      <c r="H61" s="132"/>
      <c r="I61" s="132"/>
      <c r="J61" s="132"/>
    </row>
    <row r="62" spans="1:10" ht="15" customHeight="1">
      <c r="A62" s="135" t="s">
        <v>511</v>
      </c>
      <c r="B62" s="138" t="s">
        <v>354</v>
      </c>
      <c r="C62" s="132"/>
      <c r="D62" s="132"/>
      <c r="E62" s="132"/>
      <c r="F62" s="132"/>
      <c r="G62" s="132"/>
      <c r="H62" s="132"/>
      <c r="I62" s="132"/>
      <c r="J62" s="132"/>
    </row>
    <row r="63" spans="1:10" ht="15" customHeight="1">
      <c r="A63" s="141" t="s">
        <v>512</v>
      </c>
      <c r="B63" s="138" t="s">
        <v>355</v>
      </c>
      <c r="C63" s="132"/>
      <c r="D63" s="132"/>
      <c r="E63" s="132"/>
      <c r="F63" s="132"/>
      <c r="G63" s="132"/>
      <c r="H63" s="132"/>
      <c r="I63" s="132"/>
      <c r="J63" s="132"/>
    </row>
    <row r="64" spans="1:10" ht="15" customHeight="1">
      <c r="A64" s="139" t="s">
        <v>532</v>
      </c>
      <c r="B64" s="148" t="s">
        <v>356</v>
      </c>
      <c r="C64" s="147"/>
      <c r="D64" s="132"/>
      <c r="E64" s="132"/>
      <c r="F64" s="132">
        <f>SUM(C61:C63)</f>
        <v>0</v>
      </c>
      <c r="G64" s="147"/>
      <c r="H64" s="132"/>
      <c r="I64" s="132"/>
      <c r="J64" s="132">
        <f>SUM(G61:G63)</f>
        <v>0</v>
      </c>
    </row>
    <row r="65" spans="1:10" ht="18.75">
      <c r="A65" s="149" t="s">
        <v>531</v>
      </c>
      <c r="B65" s="150" t="s">
        <v>357</v>
      </c>
      <c r="C65" s="132">
        <f>SUM($C$19+$C$25+$C$39+$C$50+$C$56+$C$60+$F$64)</f>
        <v>54262</v>
      </c>
      <c r="D65" s="132"/>
      <c r="E65" s="132"/>
      <c r="F65" s="132">
        <f>SUM($C$19+$C$25+$C$39+$C$50+$C$56+$C$60+$F$64)</f>
        <v>54262</v>
      </c>
      <c r="G65" s="132">
        <f>SUM($G$19+$G$25+$G$39+$G$50+$G$56+$G$60+$G$64)</f>
        <v>59442</v>
      </c>
      <c r="H65" s="132"/>
      <c r="I65" s="132"/>
      <c r="J65" s="132">
        <f>SUM($J$19+$J$25+$J$39+$J$50+$J$56+$J$60+$J$64)</f>
        <v>59442</v>
      </c>
    </row>
    <row r="66" spans="1:10" ht="15.75">
      <c r="A66" s="91" t="s">
        <v>72</v>
      </c>
      <c r="B66" s="92"/>
      <c r="C66" s="102"/>
      <c r="D66" s="102"/>
      <c r="E66" s="102"/>
      <c r="F66" s="102"/>
      <c r="G66" s="102"/>
      <c r="H66" s="102"/>
      <c r="I66" s="102"/>
      <c r="J66" s="102"/>
    </row>
    <row r="67" spans="1:10" ht="15.75">
      <c r="A67" s="91" t="s">
        <v>73</v>
      </c>
      <c r="B67" s="92"/>
      <c r="C67" s="102"/>
      <c r="D67" s="102"/>
      <c r="E67" s="102"/>
      <c r="F67" s="102"/>
      <c r="G67" s="102"/>
      <c r="H67" s="102"/>
      <c r="I67" s="102"/>
      <c r="J67" s="102"/>
    </row>
    <row r="68" spans="1:10" ht="15.75">
      <c r="A68" s="108" t="s">
        <v>513</v>
      </c>
      <c r="B68" s="103" t="s">
        <v>358</v>
      </c>
      <c r="C68" s="102"/>
      <c r="D68" s="102"/>
      <c r="E68" s="102"/>
      <c r="F68" s="102"/>
      <c r="G68" s="102"/>
      <c r="H68" s="102"/>
      <c r="I68" s="102"/>
      <c r="J68" s="102"/>
    </row>
    <row r="69" spans="1:10" ht="15.75">
      <c r="A69" s="106" t="s">
        <v>359</v>
      </c>
      <c r="B69" s="103" t="s">
        <v>360</v>
      </c>
      <c r="C69" s="102"/>
      <c r="D69" s="102"/>
      <c r="E69" s="102"/>
      <c r="F69" s="102"/>
      <c r="G69" s="102"/>
      <c r="H69" s="102"/>
      <c r="I69" s="102"/>
      <c r="J69" s="102"/>
    </row>
    <row r="70" spans="1:10" ht="15.75">
      <c r="A70" s="108" t="s">
        <v>514</v>
      </c>
      <c r="B70" s="103" t="s">
        <v>361</v>
      </c>
      <c r="C70" s="102"/>
      <c r="D70" s="102"/>
      <c r="E70" s="102"/>
      <c r="F70" s="102"/>
      <c r="G70" s="102"/>
      <c r="H70" s="102"/>
      <c r="I70" s="102"/>
      <c r="J70" s="102"/>
    </row>
    <row r="71" spans="1:10" ht="15.75">
      <c r="A71" s="107" t="s">
        <v>533</v>
      </c>
      <c r="B71" s="104" t="s">
        <v>362</v>
      </c>
      <c r="C71" s="102">
        <f>SUM($C$68:$C$70)</f>
        <v>0</v>
      </c>
      <c r="D71" s="102"/>
      <c r="E71" s="102"/>
      <c r="F71" s="102">
        <f>SUM($C$68:$C$70)</f>
        <v>0</v>
      </c>
      <c r="G71" s="102">
        <f>SUM($C$68:$C$70)</f>
        <v>0</v>
      </c>
      <c r="H71" s="102"/>
      <c r="I71" s="102"/>
      <c r="J71" s="102">
        <f>SUM($C$68:$C$70)</f>
        <v>0</v>
      </c>
    </row>
    <row r="72" spans="1:10" ht="15.75">
      <c r="A72" s="106" t="s">
        <v>515</v>
      </c>
      <c r="B72" s="103" t="s">
        <v>363</v>
      </c>
      <c r="C72" s="102"/>
      <c r="D72" s="102"/>
      <c r="E72" s="102"/>
      <c r="F72" s="102"/>
      <c r="G72" s="102"/>
      <c r="H72" s="102"/>
      <c r="I72" s="102"/>
      <c r="J72" s="102"/>
    </row>
    <row r="73" spans="1:10" ht="15.75">
      <c r="A73" s="108" t="s">
        <v>364</v>
      </c>
      <c r="B73" s="103" t="s">
        <v>365</v>
      </c>
      <c r="C73" s="102"/>
      <c r="D73" s="102"/>
      <c r="E73" s="102"/>
      <c r="F73" s="102"/>
      <c r="G73" s="102"/>
      <c r="H73" s="102"/>
      <c r="I73" s="102"/>
      <c r="J73" s="102"/>
    </row>
    <row r="74" spans="1:10" ht="15.75">
      <c r="A74" s="106" t="s">
        <v>516</v>
      </c>
      <c r="B74" s="103" t="s">
        <v>366</v>
      </c>
      <c r="C74" s="102"/>
      <c r="D74" s="102"/>
      <c r="E74" s="102"/>
      <c r="F74" s="102"/>
      <c r="G74" s="102"/>
      <c r="H74" s="102"/>
      <c r="I74" s="102"/>
      <c r="J74" s="102"/>
    </row>
    <row r="75" spans="1:10" ht="15.75">
      <c r="A75" s="108" t="s">
        <v>367</v>
      </c>
      <c r="B75" s="103" t="s">
        <v>368</v>
      </c>
      <c r="C75" s="102"/>
      <c r="D75" s="102"/>
      <c r="E75" s="102"/>
      <c r="F75" s="102"/>
      <c r="G75" s="102"/>
      <c r="H75" s="102"/>
      <c r="I75" s="102"/>
      <c r="J75" s="102"/>
    </row>
    <row r="76" spans="1:10" ht="15.75">
      <c r="A76" s="109" t="s">
        <v>534</v>
      </c>
      <c r="B76" s="104" t="s">
        <v>369</v>
      </c>
      <c r="C76" s="102"/>
      <c r="D76" s="102"/>
      <c r="E76" s="102"/>
      <c r="F76" s="102"/>
      <c r="G76" s="102"/>
      <c r="H76" s="102"/>
      <c r="I76" s="102"/>
      <c r="J76" s="102"/>
    </row>
    <row r="77" spans="1:10" ht="15.75">
      <c r="A77" s="103" t="s">
        <v>70</v>
      </c>
      <c r="B77" s="103" t="s">
        <v>370</v>
      </c>
      <c r="C77" s="102">
        <v>6467</v>
      </c>
      <c r="D77" s="102"/>
      <c r="E77" s="102"/>
      <c r="F77" s="102">
        <f>SUM(C77:E77)</f>
        <v>6467</v>
      </c>
      <c r="G77" s="102">
        <v>8894</v>
      </c>
      <c r="H77" s="102"/>
      <c r="I77" s="102"/>
      <c r="J77" s="102">
        <f>SUM(G77:I77)</f>
        <v>8894</v>
      </c>
    </row>
    <row r="78" spans="1:10" ht="15.75">
      <c r="A78" s="103" t="s">
        <v>71</v>
      </c>
      <c r="B78" s="103" t="s">
        <v>370</v>
      </c>
      <c r="C78" s="102"/>
      <c r="D78" s="102"/>
      <c r="E78" s="102"/>
      <c r="F78" s="102"/>
      <c r="G78" s="102"/>
      <c r="H78" s="102"/>
      <c r="I78" s="102"/>
      <c r="J78" s="102"/>
    </row>
    <row r="79" spans="1:10" ht="15.75">
      <c r="A79" s="103" t="s">
        <v>68</v>
      </c>
      <c r="B79" s="103" t="s">
        <v>371</v>
      </c>
      <c r="C79" s="102"/>
      <c r="D79" s="102"/>
      <c r="E79" s="102"/>
      <c r="F79" s="102"/>
      <c r="G79" s="102"/>
      <c r="H79" s="102"/>
      <c r="I79" s="102"/>
      <c r="J79" s="102"/>
    </row>
    <row r="80" spans="1:10" ht="15.75">
      <c r="A80" s="103" t="s">
        <v>69</v>
      </c>
      <c r="B80" s="103" t="s">
        <v>371</v>
      </c>
      <c r="C80" s="102"/>
      <c r="D80" s="102"/>
      <c r="E80" s="102"/>
      <c r="F80" s="102"/>
      <c r="G80" s="102"/>
      <c r="H80" s="102"/>
      <c r="I80" s="102"/>
      <c r="J80" s="102"/>
    </row>
    <row r="81" spans="1:10" ht="15.75">
      <c r="A81" s="104" t="s">
        <v>535</v>
      </c>
      <c r="B81" s="104" t="s">
        <v>372</v>
      </c>
      <c r="C81" s="102">
        <f>SUM($C$77:$C$80)</f>
        <v>6467</v>
      </c>
      <c r="D81" s="102"/>
      <c r="E81" s="102"/>
      <c r="F81" s="102">
        <f>SUM($C$77:$C$80)</f>
        <v>6467</v>
      </c>
      <c r="G81" s="102">
        <f>SUM(G77:G80)</f>
        <v>8894</v>
      </c>
      <c r="H81" s="102"/>
      <c r="I81" s="102"/>
      <c r="J81" s="102">
        <f>SUM(J77:J80)</f>
        <v>8894</v>
      </c>
    </row>
    <row r="82" spans="1:10" ht="15.75">
      <c r="A82" s="108" t="s">
        <v>373</v>
      </c>
      <c r="B82" s="103" t="s">
        <v>374</v>
      </c>
      <c r="C82" s="102"/>
      <c r="D82" s="102"/>
      <c r="E82" s="102"/>
      <c r="F82" s="102"/>
      <c r="G82" s="102"/>
      <c r="H82" s="102"/>
      <c r="I82" s="102"/>
      <c r="J82" s="102"/>
    </row>
    <row r="83" spans="1:10" ht="15.75">
      <c r="A83" s="108" t="s">
        <v>375</v>
      </c>
      <c r="B83" s="103" t="s">
        <v>376</v>
      </c>
      <c r="C83" s="102"/>
      <c r="D83" s="102"/>
      <c r="E83" s="102"/>
      <c r="F83" s="102"/>
      <c r="G83" s="102"/>
      <c r="H83" s="102"/>
      <c r="I83" s="102"/>
      <c r="J83" s="102"/>
    </row>
    <row r="84" spans="1:10" ht="15.75">
      <c r="A84" s="108" t="s">
        <v>377</v>
      </c>
      <c r="B84" s="103" t="s">
        <v>378</v>
      </c>
      <c r="C84" s="102"/>
      <c r="D84" s="102"/>
      <c r="E84" s="102"/>
      <c r="F84" s="102"/>
      <c r="G84" s="102"/>
      <c r="H84" s="102"/>
      <c r="I84" s="102"/>
      <c r="J84" s="102"/>
    </row>
    <row r="85" spans="1:10" ht="15.75">
      <c r="A85" s="108" t="s">
        <v>379</v>
      </c>
      <c r="B85" s="103" t="s">
        <v>380</v>
      </c>
      <c r="C85" s="102"/>
      <c r="D85" s="102"/>
      <c r="E85" s="102"/>
      <c r="F85" s="102"/>
      <c r="G85" s="102"/>
      <c r="H85" s="102"/>
      <c r="I85" s="102"/>
      <c r="J85" s="102"/>
    </row>
    <row r="86" spans="1:10" ht="15.75">
      <c r="A86" s="106" t="s">
        <v>517</v>
      </c>
      <c r="B86" s="103" t="s">
        <v>381</v>
      </c>
      <c r="C86" s="102"/>
      <c r="D86" s="102"/>
      <c r="E86" s="102"/>
      <c r="F86" s="102"/>
      <c r="G86" s="102"/>
      <c r="H86" s="102"/>
      <c r="I86" s="102"/>
      <c r="J86" s="102"/>
    </row>
    <row r="87" spans="1:10" ht="15.75">
      <c r="A87" s="107" t="s">
        <v>536</v>
      </c>
      <c r="B87" s="104" t="s">
        <v>382</v>
      </c>
      <c r="C87" s="102">
        <f>SUM($C$71+$C$76+$C$81,$C$86)</f>
        <v>6467</v>
      </c>
      <c r="D87" s="102"/>
      <c r="E87" s="102"/>
      <c r="F87" s="102">
        <f>SUM($C$71+$C$76+$C$81,$C$86)</f>
        <v>6467</v>
      </c>
      <c r="G87" s="102">
        <f>SUM($G$71+$G$76+$G$81,$G$86)</f>
        <v>8894</v>
      </c>
      <c r="H87" s="102"/>
      <c r="I87" s="102"/>
      <c r="J87" s="102">
        <f>SUM($J$71+$J$76+$J$81,$J$86)</f>
        <v>8894</v>
      </c>
    </row>
    <row r="88" spans="1:10" ht="15.75">
      <c r="A88" s="106" t="s">
        <v>383</v>
      </c>
      <c r="B88" s="103" t="s">
        <v>384</v>
      </c>
      <c r="C88" s="102"/>
      <c r="D88" s="102"/>
      <c r="E88" s="102"/>
      <c r="F88" s="102"/>
      <c r="G88" s="102"/>
      <c r="H88" s="102"/>
      <c r="I88" s="102"/>
      <c r="J88" s="102"/>
    </row>
    <row r="89" spans="1:10" ht="15.75">
      <c r="A89" s="106" t="s">
        <v>385</v>
      </c>
      <c r="B89" s="103" t="s">
        <v>386</v>
      </c>
      <c r="C89" s="102"/>
      <c r="D89" s="102"/>
      <c r="E89" s="102"/>
      <c r="F89" s="102"/>
      <c r="G89" s="102"/>
      <c r="H89" s="102"/>
      <c r="I89" s="102"/>
      <c r="J89" s="102"/>
    </row>
    <row r="90" spans="1:10" ht="15.75">
      <c r="A90" s="108" t="s">
        <v>387</v>
      </c>
      <c r="B90" s="103" t="s">
        <v>388</v>
      </c>
      <c r="C90" s="102"/>
      <c r="D90" s="102"/>
      <c r="E90" s="102"/>
      <c r="F90" s="102"/>
      <c r="G90" s="102"/>
      <c r="H90" s="102"/>
      <c r="I90" s="102"/>
      <c r="J90" s="102"/>
    </row>
    <row r="91" spans="1:10" ht="15.75">
      <c r="A91" s="108" t="s">
        <v>518</v>
      </c>
      <c r="B91" s="103" t="s">
        <v>389</v>
      </c>
      <c r="C91" s="102"/>
      <c r="D91" s="102"/>
      <c r="E91" s="102"/>
      <c r="F91" s="102"/>
      <c r="G91" s="102"/>
      <c r="H91" s="102"/>
      <c r="I91" s="102"/>
      <c r="J91" s="102"/>
    </row>
    <row r="92" spans="1:10" ht="15.75">
      <c r="A92" s="109" t="s">
        <v>537</v>
      </c>
      <c r="B92" s="104" t="s">
        <v>390</v>
      </c>
      <c r="C92" s="102">
        <f>SUM(C88:C91)</f>
        <v>0</v>
      </c>
      <c r="D92" s="102"/>
      <c r="E92" s="102"/>
      <c r="F92" s="102">
        <f>SUM(F88:F91)</f>
        <v>0</v>
      </c>
      <c r="G92" s="102">
        <f>SUM(G88:G91)</f>
        <v>0</v>
      </c>
      <c r="H92" s="102"/>
      <c r="I92" s="102"/>
      <c r="J92" s="102">
        <f>SUM(J88:J91)</f>
        <v>0</v>
      </c>
    </row>
    <row r="93" spans="1:10" ht="15.75">
      <c r="A93" s="107" t="s">
        <v>391</v>
      </c>
      <c r="B93" s="104" t="s">
        <v>392</v>
      </c>
      <c r="C93" s="102"/>
      <c r="D93" s="102"/>
      <c r="E93" s="102"/>
      <c r="F93" s="102"/>
      <c r="G93" s="102"/>
      <c r="H93" s="102"/>
      <c r="I93" s="102"/>
      <c r="J93" s="102"/>
    </row>
    <row r="94" spans="1:10" ht="15.75">
      <c r="A94" s="93" t="s">
        <v>538</v>
      </c>
      <c r="B94" s="94" t="s">
        <v>393</v>
      </c>
      <c r="C94" s="102">
        <f>SUM($C$87+$C$92+$C$93)</f>
        <v>6467</v>
      </c>
      <c r="D94" s="102"/>
      <c r="E94" s="102"/>
      <c r="F94" s="102">
        <f>SUM($C$87+$C$92+$C$93)</f>
        <v>6467</v>
      </c>
      <c r="G94" s="102">
        <f>SUM($G$87+$G$92+$G$93)</f>
        <v>8894</v>
      </c>
      <c r="H94" s="102"/>
      <c r="I94" s="102"/>
      <c r="J94" s="102">
        <f>SUM($J$87+$J$92+$J$93)</f>
        <v>8894</v>
      </c>
    </row>
    <row r="95" spans="1:10" ht="15.75">
      <c r="A95" s="95" t="s">
        <v>520</v>
      </c>
      <c r="B95" s="96"/>
      <c r="C95" s="102">
        <f>SUM($C$65+$C$94)</f>
        <v>60729</v>
      </c>
      <c r="D95" s="102">
        <f>SUM(D65+D94)</f>
        <v>0</v>
      </c>
      <c r="E95" s="102">
        <f>SUM(E65+E94)</f>
        <v>0</v>
      </c>
      <c r="F95" s="102">
        <f>SUM($C$65+$C$94)</f>
        <v>60729</v>
      </c>
      <c r="G95" s="102">
        <f>SUM($G$65+$G$94)</f>
        <v>68336</v>
      </c>
      <c r="H95" s="102">
        <f>SUM(H65+H94)</f>
        <v>0</v>
      </c>
      <c r="I95" s="102">
        <f>SUM(I65+I94)</f>
        <v>0</v>
      </c>
      <c r="J95" s="102">
        <f>SUM($J$65+$J$94)</f>
        <v>68336</v>
      </c>
    </row>
  </sheetData>
  <sheetProtection/>
  <mergeCells count="5">
    <mergeCell ref="A2:F2"/>
    <mergeCell ref="A3:F3"/>
    <mergeCell ref="C5:F5"/>
    <mergeCell ref="G5:J5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75" workbookViewId="0" topLeftCell="A112">
      <selection activeCell="A1" sqref="A1:J1"/>
    </sheetView>
  </sheetViews>
  <sheetFormatPr defaultColWidth="9.140625" defaultRowHeight="15"/>
  <cols>
    <col min="1" max="1" width="105.140625" style="0" customWidth="1"/>
    <col min="3" max="3" width="12.7109375" style="0" customWidth="1"/>
    <col min="4" max="5" width="8.7109375" style="0" customWidth="1"/>
    <col min="6" max="6" width="12.7109375" style="0" customWidth="1"/>
  </cols>
  <sheetData>
    <row r="1" spans="1:10" ht="15">
      <c r="A1" s="161" t="s">
        <v>617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6" ht="21" customHeight="1">
      <c r="A2" s="171" t="s">
        <v>593</v>
      </c>
      <c r="B2" s="172"/>
      <c r="C2" s="172"/>
      <c r="D2" s="172"/>
      <c r="E2" s="172"/>
      <c r="F2" s="173"/>
    </row>
    <row r="3" spans="1:6" ht="18.75" customHeight="1">
      <c r="A3" s="174" t="s">
        <v>19</v>
      </c>
      <c r="B3" s="172"/>
      <c r="C3" s="172"/>
      <c r="D3" s="172"/>
      <c r="E3" s="172"/>
      <c r="F3" s="173"/>
    </row>
    <row r="4" spans="1:10" ht="19.5">
      <c r="A4" s="122"/>
      <c r="B4" s="123"/>
      <c r="C4" s="180" t="s">
        <v>600</v>
      </c>
      <c r="D4" s="181"/>
      <c r="E4" s="181"/>
      <c r="F4" s="182"/>
      <c r="G4" s="175" t="s">
        <v>601</v>
      </c>
      <c r="H4" s="176"/>
      <c r="I4" s="176"/>
      <c r="J4" s="177"/>
    </row>
    <row r="5" spans="1:10" ht="15">
      <c r="A5" s="124" t="s">
        <v>77</v>
      </c>
      <c r="B5" s="123"/>
      <c r="C5" s="183"/>
      <c r="D5" s="184"/>
      <c r="E5" s="184"/>
      <c r="F5" s="185"/>
      <c r="G5" s="178"/>
      <c r="H5" s="160"/>
      <c r="I5" s="160"/>
      <c r="J5" s="179"/>
    </row>
    <row r="6" spans="1:10" ht="112.5">
      <c r="A6" s="125" t="s">
        <v>110</v>
      </c>
      <c r="B6" s="126" t="s">
        <v>111</v>
      </c>
      <c r="C6" s="127" t="s">
        <v>22</v>
      </c>
      <c r="D6" s="127" t="s">
        <v>23</v>
      </c>
      <c r="E6" s="127" t="s">
        <v>24</v>
      </c>
      <c r="F6" s="128" t="s">
        <v>81</v>
      </c>
      <c r="G6" s="127" t="s">
        <v>22</v>
      </c>
      <c r="H6" s="127" t="s">
        <v>23</v>
      </c>
      <c r="I6" s="127" t="s">
        <v>24</v>
      </c>
      <c r="J6" s="128" t="s">
        <v>81</v>
      </c>
    </row>
    <row r="7" spans="1:10" ht="18.75">
      <c r="A7" s="129" t="s">
        <v>112</v>
      </c>
      <c r="B7" s="130" t="s">
        <v>113</v>
      </c>
      <c r="C7" s="131">
        <v>10837</v>
      </c>
      <c r="D7" s="131"/>
      <c r="E7" s="131"/>
      <c r="F7" s="132">
        <f>C7+D7+E7</f>
        <v>10837</v>
      </c>
      <c r="G7" s="131">
        <v>14022</v>
      </c>
      <c r="H7" s="131"/>
      <c r="I7" s="131"/>
      <c r="J7" s="132">
        <f>G7+H7+I7</f>
        <v>14022</v>
      </c>
    </row>
    <row r="8" spans="1:10" ht="18.75">
      <c r="A8" s="129" t="s">
        <v>114</v>
      </c>
      <c r="B8" s="133" t="s">
        <v>115</v>
      </c>
      <c r="C8" s="131"/>
      <c r="D8" s="131"/>
      <c r="E8" s="131"/>
      <c r="F8" s="132">
        <f aca="true" t="shared" si="0" ref="F8:F27">C8+D8+E8</f>
        <v>0</v>
      </c>
      <c r="G8" s="131"/>
      <c r="H8" s="131"/>
      <c r="I8" s="131"/>
      <c r="J8" s="132">
        <f aca="true" t="shared" si="1" ref="J8:J19">G8+H8+I8</f>
        <v>0</v>
      </c>
    </row>
    <row r="9" spans="1:10" ht="18.75">
      <c r="A9" s="129" t="s">
        <v>116</v>
      </c>
      <c r="B9" s="133" t="s">
        <v>117</v>
      </c>
      <c r="C9" s="131"/>
      <c r="D9" s="131"/>
      <c r="E9" s="131"/>
      <c r="F9" s="132">
        <f t="shared" si="0"/>
        <v>0</v>
      </c>
      <c r="G9" s="131"/>
      <c r="H9" s="131"/>
      <c r="I9" s="131"/>
      <c r="J9" s="132">
        <f t="shared" si="1"/>
        <v>0</v>
      </c>
    </row>
    <row r="10" spans="1:10" ht="18.75">
      <c r="A10" s="134" t="s">
        <v>118</v>
      </c>
      <c r="B10" s="133" t="s">
        <v>119</v>
      </c>
      <c r="C10" s="131"/>
      <c r="D10" s="131"/>
      <c r="E10" s="131"/>
      <c r="F10" s="132">
        <f t="shared" si="0"/>
        <v>0</v>
      </c>
      <c r="G10" s="131"/>
      <c r="H10" s="131"/>
      <c r="I10" s="131"/>
      <c r="J10" s="132">
        <f t="shared" si="1"/>
        <v>0</v>
      </c>
    </row>
    <row r="11" spans="1:10" ht="18.75">
      <c r="A11" s="134" t="s">
        <v>120</v>
      </c>
      <c r="B11" s="133" t="s">
        <v>121</v>
      </c>
      <c r="C11" s="131"/>
      <c r="D11" s="131"/>
      <c r="E11" s="131"/>
      <c r="F11" s="132">
        <f t="shared" si="0"/>
        <v>0</v>
      </c>
      <c r="G11" s="131"/>
      <c r="H11" s="131"/>
      <c r="I11" s="131"/>
      <c r="J11" s="132">
        <f t="shared" si="1"/>
        <v>0</v>
      </c>
    </row>
    <row r="12" spans="1:10" ht="18.75">
      <c r="A12" s="134" t="s">
        <v>122</v>
      </c>
      <c r="B12" s="133" t="s">
        <v>123</v>
      </c>
      <c r="C12" s="131"/>
      <c r="D12" s="131"/>
      <c r="E12" s="131"/>
      <c r="F12" s="132">
        <f t="shared" si="0"/>
        <v>0</v>
      </c>
      <c r="G12" s="131"/>
      <c r="H12" s="131"/>
      <c r="I12" s="131"/>
      <c r="J12" s="132">
        <f t="shared" si="1"/>
        <v>0</v>
      </c>
    </row>
    <row r="13" spans="1:10" ht="18.75">
      <c r="A13" s="134" t="s">
        <v>124</v>
      </c>
      <c r="B13" s="133" t="s">
        <v>125</v>
      </c>
      <c r="C13" s="131">
        <v>300</v>
      </c>
      <c r="D13" s="131"/>
      <c r="E13" s="131"/>
      <c r="F13" s="132">
        <f t="shared" si="0"/>
        <v>300</v>
      </c>
      <c r="G13" s="131">
        <v>300</v>
      </c>
      <c r="H13" s="131"/>
      <c r="I13" s="131"/>
      <c r="J13" s="132">
        <f t="shared" si="1"/>
        <v>300</v>
      </c>
    </row>
    <row r="14" spans="1:10" ht="18.75">
      <c r="A14" s="134" t="s">
        <v>126</v>
      </c>
      <c r="B14" s="133" t="s">
        <v>127</v>
      </c>
      <c r="C14" s="131"/>
      <c r="D14" s="131"/>
      <c r="E14" s="131"/>
      <c r="F14" s="132">
        <f t="shared" si="0"/>
        <v>0</v>
      </c>
      <c r="G14" s="131"/>
      <c r="H14" s="131"/>
      <c r="I14" s="131"/>
      <c r="J14" s="132">
        <f t="shared" si="1"/>
        <v>0</v>
      </c>
    </row>
    <row r="15" spans="1:10" ht="18.75">
      <c r="A15" s="135" t="s">
        <v>128</v>
      </c>
      <c r="B15" s="133" t="s">
        <v>129</v>
      </c>
      <c r="C15" s="131">
        <v>218</v>
      </c>
      <c r="D15" s="131"/>
      <c r="E15" s="131"/>
      <c r="F15" s="132">
        <f t="shared" si="0"/>
        <v>218</v>
      </c>
      <c r="G15" s="131">
        <v>218</v>
      </c>
      <c r="H15" s="131"/>
      <c r="I15" s="131"/>
      <c r="J15" s="132">
        <f t="shared" si="1"/>
        <v>218</v>
      </c>
    </row>
    <row r="16" spans="1:10" ht="18.75">
      <c r="A16" s="135" t="s">
        <v>130</v>
      </c>
      <c r="B16" s="133" t="s">
        <v>131</v>
      </c>
      <c r="C16" s="131"/>
      <c r="D16" s="131"/>
      <c r="E16" s="131"/>
      <c r="F16" s="132">
        <f t="shared" si="0"/>
        <v>0</v>
      </c>
      <c r="G16" s="131"/>
      <c r="H16" s="131"/>
      <c r="I16" s="131"/>
      <c r="J16" s="132">
        <f t="shared" si="1"/>
        <v>0</v>
      </c>
    </row>
    <row r="17" spans="1:10" ht="18.75">
      <c r="A17" s="135" t="s">
        <v>132</v>
      </c>
      <c r="B17" s="133" t="s">
        <v>133</v>
      </c>
      <c r="C17" s="131"/>
      <c r="D17" s="131"/>
      <c r="E17" s="131"/>
      <c r="F17" s="132">
        <f t="shared" si="0"/>
        <v>0</v>
      </c>
      <c r="G17" s="131"/>
      <c r="H17" s="131"/>
      <c r="I17" s="131"/>
      <c r="J17" s="132">
        <f t="shared" si="1"/>
        <v>0</v>
      </c>
    </row>
    <row r="18" spans="1:10" ht="18.75">
      <c r="A18" s="135" t="s">
        <v>134</v>
      </c>
      <c r="B18" s="133" t="s">
        <v>135</v>
      </c>
      <c r="C18" s="131"/>
      <c r="D18" s="131"/>
      <c r="E18" s="131"/>
      <c r="F18" s="132">
        <f t="shared" si="0"/>
        <v>0</v>
      </c>
      <c r="G18" s="131"/>
      <c r="H18" s="131"/>
      <c r="I18" s="131"/>
      <c r="J18" s="132">
        <f t="shared" si="1"/>
        <v>0</v>
      </c>
    </row>
    <row r="19" spans="1:10" ht="18.75">
      <c r="A19" s="135" t="s">
        <v>450</v>
      </c>
      <c r="B19" s="133" t="s">
        <v>136</v>
      </c>
      <c r="C19" s="131">
        <v>30</v>
      </c>
      <c r="D19" s="131"/>
      <c r="E19" s="131"/>
      <c r="F19" s="132">
        <f t="shared" si="0"/>
        <v>30</v>
      </c>
      <c r="G19" s="131">
        <v>429</v>
      </c>
      <c r="H19" s="131"/>
      <c r="I19" s="131"/>
      <c r="J19" s="132">
        <f t="shared" si="1"/>
        <v>429</v>
      </c>
    </row>
    <row r="20" spans="1:10" ht="18.75">
      <c r="A20" s="136" t="s">
        <v>394</v>
      </c>
      <c r="B20" s="137" t="s">
        <v>137</v>
      </c>
      <c r="C20" s="131">
        <f>SUM(C7:C19)</f>
        <v>11385</v>
      </c>
      <c r="D20" s="131"/>
      <c r="E20" s="131"/>
      <c r="F20" s="131">
        <f>SUM(F7:F19)</f>
        <v>11385</v>
      </c>
      <c r="G20" s="131">
        <f>SUM(G7:G19)</f>
        <v>14969</v>
      </c>
      <c r="H20" s="131"/>
      <c r="I20" s="131"/>
      <c r="J20" s="131">
        <f>SUM(J7:J19)</f>
        <v>14969</v>
      </c>
    </row>
    <row r="21" spans="1:10" ht="18.75">
      <c r="A21" s="135" t="s">
        <v>138</v>
      </c>
      <c r="B21" s="133" t="s">
        <v>139</v>
      </c>
      <c r="C21" s="131">
        <v>3799</v>
      </c>
      <c r="D21" s="131"/>
      <c r="E21" s="131"/>
      <c r="F21" s="132">
        <f t="shared" si="0"/>
        <v>3799</v>
      </c>
      <c r="G21" s="131">
        <v>4240</v>
      </c>
      <c r="H21" s="131"/>
      <c r="I21" s="131"/>
      <c r="J21" s="132">
        <f>G21+H21+I21</f>
        <v>4240</v>
      </c>
    </row>
    <row r="22" spans="1:10" ht="18.75">
      <c r="A22" s="135" t="s">
        <v>140</v>
      </c>
      <c r="B22" s="133" t="s">
        <v>141</v>
      </c>
      <c r="C22" s="131"/>
      <c r="D22" s="131"/>
      <c r="E22" s="131"/>
      <c r="F22" s="132">
        <f t="shared" si="0"/>
        <v>0</v>
      </c>
      <c r="G22" s="131"/>
      <c r="H22" s="131"/>
      <c r="I22" s="131"/>
      <c r="J22" s="132">
        <f>G22+H22+I22</f>
        <v>0</v>
      </c>
    </row>
    <row r="23" spans="1:10" ht="18.75">
      <c r="A23" s="138" t="s">
        <v>142</v>
      </c>
      <c r="B23" s="133" t="s">
        <v>143</v>
      </c>
      <c r="C23" s="131"/>
      <c r="D23" s="131"/>
      <c r="E23" s="131"/>
      <c r="F23" s="132">
        <f t="shared" si="0"/>
        <v>0</v>
      </c>
      <c r="G23" s="131"/>
      <c r="H23" s="131"/>
      <c r="I23" s="131"/>
      <c r="J23" s="132">
        <f>G23+H23+I23</f>
        <v>0</v>
      </c>
    </row>
    <row r="24" spans="1:10" ht="18.75">
      <c r="A24" s="139" t="s">
        <v>395</v>
      </c>
      <c r="B24" s="137" t="s">
        <v>144</v>
      </c>
      <c r="C24" s="131">
        <v>3799</v>
      </c>
      <c r="D24" s="131"/>
      <c r="E24" s="131"/>
      <c r="F24" s="131">
        <f>SUM(F21:F23)</f>
        <v>3799</v>
      </c>
      <c r="G24" s="131">
        <f>SUM(G21:G23)</f>
        <v>4240</v>
      </c>
      <c r="H24" s="131"/>
      <c r="I24" s="131"/>
      <c r="J24" s="131">
        <f>SUM(J21:J23)</f>
        <v>4240</v>
      </c>
    </row>
    <row r="25" spans="1:10" ht="18.75">
      <c r="A25" s="136" t="s">
        <v>480</v>
      </c>
      <c r="B25" s="137" t="s">
        <v>145</v>
      </c>
      <c r="C25" s="131">
        <f>SUM(C20+C24)</f>
        <v>15184</v>
      </c>
      <c r="D25" s="131"/>
      <c r="E25" s="131"/>
      <c r="F25" s="131">
        <f>SUM(F20+F24)</f>
        <v>15184</v>
      </c>
      <c r="G25" s="131">
        <f>SUM(G20+G24)</f>
        <v>19209</v>
      </c>
      <c r="H25" s="131"/>
      <c r="I25" s="131"/>
      <c r="J25" s="131">
        <f>SUM(J20+J24)</f>
        <v>19209</v>
      </c>
    </row>
    <row r="26" spans="1:10" ht="18.75">
      <c r="A26" s="139" t="s">
        <v>451</v>
      </c>
      <c r="B26" s="137" t="s">
        <v>146</v>
      </c>
      <c r="C26" s="131">
        <v>3166</v>
      </c>
      <c r="D26" s="131"/>
      <c r="E26" s="131"/>
      <c r="F26" s="132">
        <f t="shared" si="0"/>
        <v>3166</v>
      </c>
      <c r="G26" s="131">
        <v>3747</v>
      </c>
      <c r="H26" s="131"/>
      <c r="I26" s="131"/>
      <c r="J26" s="132">
        <f>G26+H26+I26</f>
        <v>3747</v>
      </c>
    </row>
    <row r="27" spans="1:10" ht="18.75">
      <c r="A27" s="135" t="s">
        <v>147</v>
      </c>
      <c r="B27" s="133" t="s">
        <v>148</v>
      </c>
      <c r="C27" s="131">
        <v>310</v>
      </c>
      <c r="D27" s="131"/>
      <c r="E27" s="131"/>
      <c r="F27" s="132">
        <f t="shared" si="0"/>
        <v>310</v>
      </c>
      <c r="G27" s="131">
        <v>310</v>
      </c>
      <c r="H27" s="131"/>
      <c r="I27" s="131"/>
      <c r="J27" s="132">
        <f>G27+H27+I27</f>
        <v>310</v>
      </c>
    </row>
    <row r="28" spans="1:10" ht="18.75">
      <c r="A28" s="135" t="s">
        <v>149</v>
      </c>
      <c r="B28" s="133" t="s">
        <v>150</v>
      </c>
      <c r="C28" s="131">
        <v>2260</v>
      </c>
      <c r="D28" s="131"/>
      <c r="E28" s="131"/>
      <c r="F28" s="132">
        <f aca="true" t="shared" si="2" ref="F28:F72">C28+D28+E28</f>
        <v>2260</v>
      </c>
      <c r="G28" s="131">
        <v>2260</v>
      </c>
      <c r="H28" s="131"/>
      <c r="I28" s="131"/>
      <c r="J28" s="132">
        <f>G28+H28+I28</f>
        <v>2260</v>
      </c>
    </row>
    <row r="29" spans="1:10" ht="18.75">
      <c r="A29" s="135" t="s">
        <v>151</v>
      </c>
      <c r="B29" s="133" t="s">
        <v>152</v>
      </c>
      <c r="C29" s="131"/>
      <c r="D29" s="131"/>
      <c r="E29" s="131"/>
      <c r="F29" s="132">
        <f t="shared" si="2"/>
        <v>0</v>
      </c>
      <c r="G29" s="131"/>
      <c r="H29" s="131"/>
      <c r="I29" s="131"/>
      <c r="J29" s="132">
        <f>G29+H29+I29</f>
        <v>0</v>
      </c>
    </row>
    <row r="30" spans="1:10" ht="18.75">
      <c r="A30" s="139" t="s">
        <v>396</v>
      </c>
      <c r="B30" s="137" t="s">
        <v>153</v>
      </c>
      <c r="C30" s="131">
        <f>SUM(C27:C29)</f>
        <v>2570</v>
      </c>
      <c r="D30" s="131"/>
      <c r="E30" s="131"/>
      <c r="F30" s="131">
        <f>SUM(F27:F29)</f>
        <v>2570</v>
      </c>
      <c r="G30" s="131">
        <f>SUM(G27:G29)</f>
        <v>2570</v>
      </c>
      <c r="H30" s="131"/>
      <c r="I30" s="131"/>
      <c r="J30" s="131">
        <f>SUM(J27:J29)</f>
        <v>2570</v>
      </c>
    </row>
    <row r="31" spans="1:10" ht="18.75">
      <c r="A31" s="135" t="s">
        <v>154</v>
      </c>
      <c r="B31" s="133" t="s">
        <v>155</v>
      </c>
      <c r="C31" s="131">
        <v>160</v>
      </c>
      <c r="D31" s="131"/>
      <c r="E31" s="131"/>
      <c r="F31" s="132">
        <f t="shared" si="2"/>
        <v>160</v>
      </c>
      <c r="G31" s="131">
        <v>160</v>
      </c>
      <c r="H31" s="131"/>
      <c r="I31" s="131"/>
      <c r="J31" s="132">
        <f>G31+H31+I31</f>
        <v>160</v>
      </c>
    </row>
    <row r="32" spans="1:10" ht="18.75">
      <c r="A32" s="135" t="s">
        <v>156</v>
      </c>
      <c r="B32" s="133" t="s">
        <v>157</v>
      </c>
      <c r="C32" s="131">
        <v>240</v>
      </c>
      <c r="D32" s="131"/>
      <c r="E32" s="131"/>
      <c r="F32" s="132">
        <f t="shared" si="2"/>
        <v>240</v>
      </c>
      <c r="G32" s="131">
        <v>240</v>
      </c>
      <c r="H32" s="131"/>
      <c r="I32" s="131"/>
      <c r="J32" s="132">
        <f>G32+H32+I32</f>
        <v>240</v>
      </c>
    </row>
    <row r="33" spans="1:10" ht="15" customHeight="1">
      <c r="A33" s="139" t="s">
        <v>481</v>
      </c>
      <c r="B33" s="137" t="s">
        <v>158</v>
      </c>
      <c r="C33" s="131">
        <f>SUM(C31:C32)</f>
        <v>400</v>
      </c>
      <c r="D33" s="131"/>
      <c r="E33" s="131"/>
      <c r="F33" s="131">
        <f>SUM(F31:F32)</f>
        <v>400</v>
      </c>
      <c r="G33" s="131">
        <f>SUM(G31:G32)</f>
        <v>400</v>
      </c>
      <c r="H33" s="131"/>
      <c r="I33" s="131"/>
      <c r="J33" s="131">
        <f>SUM(J31:J32)</f>
        <v>400</v>
      </c>
    </row>
    <row r="34" spans="1:10" ht="18.75">
      <c r="A34" s="135" t="s">
        <v>159</v>
      </c>
      <c r="B34" s="133" t="s">
        <v>160</v>
      </c>
      <c r="C34" s="131">
        <v>5213</v>
      </c>
      <c r="D34" s="131"/>
      <c r="E34" s="131"/>
      <c r="F34" s="132">
        <f t="shared" si="2"/>
        <v>5213</v>
      </c>
      <c r="G34" s="131">
        <v>5213</v>
      </c>
      <c r="H34" s="131"/>
      <c r="I34" s="131"/>
      <c r="J34" s="132">
        <f aca="true" t="shared" si="3" ref="J34:J40">G34+H34+I34</f>
        <v>5213</v>
      </c>
    </row>
    <row r="35" spans="1:10" ht="18.75">
      <c r="A35" s="135" t="s">
        <v>161</v>
      </c>
      <c r="B35" s="133" t="s">
        <v>162</v>
      </c>
      <c r="C35" s="131">
        <v>4111</v>
      </c>
      <c r="D35" s="131"/>
      <c r="E35" s="131"/>
      <c r="F35" s="132">
        <f t="shared" si="2"/>
        <v>4111</v>
      </c>
      <c r="G35" s="131">
        <v>4111</v>
      </c>
      <c r="H35" s="131"/>
      <c r="I35" s="131"/>
      <c r="J35" s="132">
        <f t="shared" si="3"/>
        <v>4111</v>
      </c>
    </row>
    <row r="36" spans="1:10" ht="18.75">
      <c r="A36" s="135" t="s">
        <v>452</v>
      </c>
      <c r="B36" s="133" t="s">
        <v>163</v>
      </c>
      <c r="C36" s="131"/>
      <c r="D36" s="131"/>
      <c r="E36" s="131"/>
      <c r="F36" s="132">
        <f t="shared" si="2"/>
        <v>0</v>
      </c>
      <c r="G36" s="131"/>
      <c r="H36" s="131"/>
      <c r="I36" s="131"/>
      <c r="J36" s="132">
        <f t="shared" si="3"/>
        <v>0</v>
      </c>
    </row>
    <row r="37" spans="1:10" ht="18.75">
      <c r="A37" s="135" t="s">
        <v>164</v>
      </c>
      <c r="B37" s="133" t="s">
        <v>165</v>
      </c>
      <c r="C37" s="131">
        <v>3302</v>
      </c>
      <c r="D37" s="131"/>
      <c r="E37" s="131"/>
      <c r="F37" s="132">
        <f t="shared" si="2"/>
        <v>3302</v>
      </c>
      <c r="G37" s="131">
        <v>3302</v>
      </c>
      <c r="H37" s="131"/>
      <c r="I37" s="131"/>
      <c r="J37" s="132">
        <f t="shared" si="3"/>
        <v>3302</v>
      </c>
    </row>
    <row r="38" spans="1:10" ht="18.75">
      <c r="A38" s="140" t="s">
        <v>453</v>
      </c>
      <c r="B38" s="133" t="s">
        <v>166</v>
      </c>
      <c r="C38" s="131"/>
      <c r="D38" s="131"/>
      <c r="E38" s="131"/>
      <c r="F38" s="132">
        <f t="shared" si="2"/>
        <v>0</v>
      </c>
      <c r="G38" s="131"/>
      <c r="H38" s="131"/>
      <c r="I38" s="131"/>
      <c r="J38" s="132">
        <f t="shared" si="3"/>
        <v>0</v>
      </c>
    </row>
    <row r="39" spans="1:10" ht="18.75">
      <c r="A39" s="138" t="s">
        <v>167</v>
      </c>
      <c r="B39" s="133" t="s">
        <v>168</v>
      </c>
      <c r="C39" s="131"/>
      <c r="D39" s="131"/>
      <c r="E39" s="131"/>
      <c r="F39" s="132">
        <f t="shared" si="2"/>
        <v>0</v>
      </c>
      <c r="G39" s="131"/>
      <c r="H39" s="131"/>
      <c r="I39" s="131"/>
      <c r="J39" s="132">
        <f t="shared" si="3"/>
        <v>0</v>
      </c>
    </row>
    <row r="40" spans="1:10" ht="18.75">
      <c r="A40" s="135" t="s">
        <v>454</v>
      </c>
      <c r="B40" s="133" t="s">
        <v>169</v>
      </c>
      <c r="C40" s="131">
        <v>3459</v>
      </c>
      <c r="D40" s="131"/>
      <c r="E40" s="131"/>
      <c r="F40" s="132">
        <f t="shared" si="2"/>
        <v>3459</v>
      </c>
      <c r="G40" s="131">
        <v>3459</v>
      </c>
      <c r="H40" s="131"/>
      <c r="I40" s="131"/>
      <c r="J40" s="132">
        <f t="shared" si="3"/>
        <v>3459</v>
      </c>
    </row>
    <row r="41" spans="1:10" ht="18.75">
      <c r="A41" s="139" t="s">
        <v>397</v>
      </c>
      <c r="B41" s="137" t="s">
        <v>170</v>
      </c>
      <c r="C41" s="131">
        <f>SUM(C34:C40)</f>
        <v>16085</v>
      </c>
      <c r="D41" s="131"/>
      <c r="E41" s="131"/>
      <c r="F41" s="131">
        <f>SUM(F34:F40)</f>
        <v>16085</v>
      </c>
      <c r="G41" s="131">
        <f>SUM(G34:G40)</f>
        <v>16085</v>
      </c>
      <c r="H41" s="131"/>
      <c r="I41" s="131"/>
      <c r="J41" s="131">
        <f>SUM(J34:J40)</f>
        <v>16085</v>
      </c>
    </row>
    <row r="42" spans="1:10" ht="18.75">
      <c r="A42" s="135" t="s">
        <v>171</v>
      </c>
      <c r="B42" s="133" t="s">
        <v>172</v>
      </c>
      <c r="C42" s="131">
        <v>100</v>
      </c>
      <c r="D42" s="131"/>
      <c r="E42" s="131"/>
      <c r="F42" s="132">
        <f t="shared" si="2"/>
        <v>100</v>
      </c>
      <c r="G42" s="131">
        <v>100</v>
      </c>
      <c r="H42" s="131"/>
      <c r="I42" s="131"/>
      <c r="J42" s="132">
        <f>G42+H42+I42</f>
        <v>100</v>
      </c>
    </row>
    <row r="43" spans="1:10" ht="18.75">
      <c r="A43" s="135" t="s">
        <v>173</v>
      </c>
      <c r="B43" s="133" t="s">
        <v>174</v>
      </c>
      <c r="C43" s="131">
        <v>300</v>
      </c>
      <c r="D43" s="131"/>
      <c r="E43" s="131"/>
      <c r="F43" s="132">
        <f t="shared" si="2"/>
        <v>300</v>
      </c>
      <c r="G43" s="131">
        <v>300</v>
      </c>
      <c r="H43" s="131"/>
      <c r="I43" s="131"/>
      <c r="J43" s="132">
        <f>G43+H43+I43</f>
        <v>300</v>
      </c>
    </row>
    <row r="44" spans="1:10" ht="18.75">
      <c r="A44" s="139" t="s">
        <v>398</v>
      </c>
      <c r="B44" s="137" t="s">
        <v>175</v>
      </c>
      <c r="C44" s="131">
        <f>SUM(C42:C43)</f>
        <v>400</v>
      </c>
      <c r="D44" s="131"/>
      <c r="E44" s="131"/>
      <c r="F44" s="131">
        <f>SUM(F42:F43)</f>
        <v>400</v>
      </c>
      <c r="G44" s="131">
        <f>SUM(G42:G43)</f>
        <v>400</v>
      </c>
      <c r="H44" s="131"/>
      <c r="I44" s="131"/>
      <c r="J44" s="131">
        <f>SUM(J42:J43)</f>
        <v>400</v>
      </c>
    </row>
    <row r="45" spans="1:10" ht="18.75">
      <c r="A45" s="135" t="s">
        <v>176</v>
      </c>
      <c r="B45" s="133" t="s">
        <v>177</v>
      </c>
      <c r="C45" s="131">
        <v>4756</v>
      </c>
      <c r="D45" s="131"/>
      <c r="E45" s="131"/>
      <c r="F45" s="132">
        <f t="shared" si="2"/>
        <v>4756</v>
      </c>
      <c r="G45" s="131">
        <v>4756</v>
      </c>
      <c r="H45" s="131"/>
      <c r="I45" s="131"/>
      <c r="J45" s="132">
        <f>G45+H45+I45</f>
        <v>4756</v>
      </c>
    </row>
    <row r="46" spans="1:10" ht="18.75">
      <c r="A46" s="135" t="s">
        <v>178</v>
      </c>
      <c r="B46" s="133" t="s">
        <v>179</v>
      </c>
      <c r="C46" s="131"/>
      <c r="D46" s="131"/>
      <c r="E46" s="131"/>
      <c r="F46" s="132">
        <f t="shared" si="2"/>
        <v>0</v>
      </c>
      <c r="G46" s="131"/>
      <c r="H46" s="131"/>
      <c r="I46" s="131"/>
      <c r="J46" s="132">
        <f>G46+H46+I46</f>
        <v>0</v>
      </c>
    </row>
    <row r="47" spans="1:10" ht="18.75">
      <c r="A47" s="135" t="s">
        <v>455</v>
      </c>
      <c r="B47" s="133" t="s">
        <v>180</v>
      </c>
      <c r="C47" s="131"/>
      <c r="D47" s="131"/>
      <c r="E47" s="131"/>
      <c r="F47" s="132">
        <f t="shared" si="2"/>
        <v>0</v>
      </c>
      <c r="G47" s="131"/>
      <c r="H47" s="131"/>
      <c r="I47" s="131"/>
      <c r="J47" s="132">
        <f>G47+H47+I47</f>
        <v>0</v>
      </c>
    </row>
    <row r="48" spans="1:10" ht="18.75">
      <c r="A48" s="135" t="s">
        <v>456</v>
      </c>
      <c r="B48" s="133" t="s">
        <v>181</v>
      </c>
      <c r="C48" s="131"/>
      <c r="D48" s="131"/>
      <c r="E48" s="131"/>
      <c r="F48" s="132">
        <f t="shared" si="2"/>
        <v>0</v>
      </c>
      <c r="G48" s="131"/>
      <c r="H48" s="131"/>
      <c r="I48" s="131"/>
      <c r="J48" s="132">
        <f>G48+H48+I48</f>
        <v>0</v>
      </c>
    </row>
    <row r="49" spans="1:10" ht="18.75">
      <c r="A49" s="135" t="s">
        <v>182</v>
      </c>
      <c r="B49" s="133" t="s">
        <v>183</v>
      </c>
      <c r="C49" s="131">
        <v>1166</v>
      </c>
      <c r="D49" s="131"/>
      <c r="E49" s="131"/>
      <c r="F49" s="132">
        <f t="shared" si="2"/>
        <v>1166</v>
      </c>
      <c r="G49" s="131">
        <v>1166</v>
      </c>
      <c r="H49" s="131"/>
      <c r="I49" s="131"/>
      <c r="J49" s="132">
        <f>G49+H49+I49</f>
        <v>1166</v>
      </c>
    </row>
    <row r="50" spans="1:10" ht="18.75">
      <c r="A50" s="139" t="s">
        <v>399</v>
      </c>
      <c r="B50" s="137" t="s">
        <v>184</v>
      </c>
      <c r="C50" s="131">
        <f>SUM(C45:C49)</f>
        <v>5922</v>
      </c>
      <c r="D50" s="131"/>
      <c r="E50" s="131"/>
      <c r="F50" s="131">
        <f>SUM(F45:F49)</f>
        <v>5922</v>
      </c>
      <c r="G50" s="131">
        <f>SUM(G45:G49)</f>
        <v>5922</v>
      </c>
      <c r="H50" s="131"/>
      <c r="I50" s="131"/>
      <c r="J50" s="131">
        <f>SUM(J45:J49)</f>
        <v>5922</v>
      </c>
    </row>
    <row r="51" spans="1:10" ht="18.75">
      <c r="A51" s="139" t="s">
        <v>400</v>
      </c>
      <c r="B51" s="137" t="s">
        <v>185</v>
      </c>
      <c r="C51" s="131">
        <f>SUM(C30+C33+C41+C44+C50)</f>
        <v>25377</v>
      </c>
      <c r="D51" s="131"/>
      <c r="E51" s="131"/>
      <c r="F51" s="131">
        <f>SUM(F30+F33+F41+F44+F50)</f>
        <v>25377</v>
      </c>
      <c r="G51" s="131">
        <f>SUM(G30+G33+G41+G44+G50)</f>
        <v>25377</v>
      </c>
      <c r="H51" s="131"/>
      <c r="I51" s="131"/>
      <c r="J51" s="131">
        <f>SUM(J30+J33+J41+J44+J50)</f>
        <v>25377</v>
      </c>
    </row>
    <row r="52" spans="1:10" ht="18.75">
      <c r="A52" s="141" t="s">
        <v>186</v>
      </c>
      <c r="B52" s="133" t="s">
        <v>187</v>
      </c>
      <c r="C52" s="131"/>
      <c r="D52" s="131"/>
      <c r="E52" s="131"/>
      <c r="F52" s="132">
        <f t="shared" si="2"/>
        <v>0</v>
      </c>
      <c r="G52" s="131"/>
      <c r="H52" s="131"/>
      <c r="I52" s="131"/>
      <c r="J52" s="132">
        <f aca="true" t="shared" si="4" ref="J52:J59">G52+H52+I52</f>
        <v>0</v>
      </c>
    </row>
    <row r="53" spans="1:10" ht="18.75">
      <c r="A53" s="141" t="s">
        <v>401</v>
      </c>
      <c r="B53" s="133" t="s">
        <v>188</v>
      </c>
      <c r="C53" s="131"/>
      <c r="D53" s="131"/>
      <c r="E53" s="131"/>
      <c r="F53" s="132">
        <f t="shared" si="2"/>
        <v>0</v>
      </c>
      <c r="G53" s="131"/>
      <c r="H53" s="131"/>
      <c r="I53" s="131"/>
      <c r="J53" s="132">
        <f t="shared" si="4"/>
        <v>0</v>
      </c>
    </row>
    <row r="54" spans="1:10" ht="18.75">
      <c r="A54" s="142" t="s">
        <v>457</v>
      </c>
      <c r="B54" s="133" t="s">
        <v>189</v>
      </c>
      <c r="C54" s="131"/>
      <c r="D54" s="131"/>
      <c r="E54" s="131"/>
      <c r="F54" s="132">
        <f t="shared" si="2"/>
        <v>0</v>
      </c>
      <c r="G54" s="131"/>
      <c r="H54" s="131"/>
      <c r="I54" s="131"/>
      <c r="J54" s="132">
        <f t="shared" si="4"/>
        <v>0</v>
      </c>
    </row>
    <row r="55" spans="1:10" ht="18.75">
      <c r="A55" s="142" t="s">
        <v>458</v>
      </c>
      <c r="B55" s="133" t="s">
        <v>190</v>
      </c>
      <c r="C55" s="131"/>
      <c r="D55" s="131"/>
      <c r="E55" s="131"/>
      <c r="F55" s="132">
        <f t="shared" si="2"/>
        <v>0</v>
      </c>
      <c r="G55" s="131"/>
      <c r="H55" s="131"/>
      <c r="I55" s="131"/>
      <c r="J55" s="132">
        <f t="shared" si="4"/>
        <v>0</v>
      </c>
    </row>
    <row r="56" spans="1:10" ht="18.75">
      <c r="A56" s="142" t="s">
        <v>459</v>
      </c>
      <c r="B56" s="133" t="s">
        <v>191</v>
      </c>
      <c r="C56" s="131"/>
      <c r="D56" s="131"/>
      <c r="E56" s="131"/>
      <c r="F56" s="132">
        <f t="shared" si="2"/>
        <v>0</v>
      </c>
      <c r="G56" s="131"/>
      <c r="H56" s="131"/>
      <c r="I56" s="131"/>
      <c r="J56" s="132">
        <f t="shared" si="4"/>
        <v>0</v>
      </c>
    </row>
    <row r="57" spans="1:10" ht="18.75">
      <c r="A57" s="141" t="s">
        <v>460</v>
      </c>
      <c r="B57" s="133" t="s">
        <v>192</v>
      </c>
      <c r="C57" s="131"/>
      <c r="D57" s="131"/>
      <c r="E57" s="131"/>
      <c r="F57" s="132">
        <f t="shared" si="2"/>
        <v>0</v>
      </c>
      <c r="G57" s="131"/>
      <c r="H57" s="131"/>
      <c r="I57" s="131"/>
      <c r="J57" s="132">
        <f t="shared" si="4"/>
        <v>0</v>
      </c>
    </row>
    <row r="58" spans="1:10" ht="18.75">
      <c r="A58" s="141" t="s">
        <v>461</v>
      </c>
      <c r="B58" s="133" t="s">
        <v>193</v>
      </c>
      <c r="C58" s="131">
        <v>1350</v>
      </c>
      <c r="D58" s="131"/>
      <c r="E58" s="131"/>
      <c r="F58" s="132">
        <f t="shared" si="2"/>
        <v>1350</v>
      </c>
      <c r="G58" s="131">
        <v>1350</v>
      </c>
      <c r="H58" s="131"/>
      <c r="I58" s="131"/>
      <c r="J58" s="132">
        <f t="shared" si="4"/>
        <v>1350</v>
      </c>
    </row>
    <row r="59" spans="1:10" ht="18.75">
      <c r="A59" s="141" t="s">
        <v>462</v>
      </c>
      <c r="B59" s="133" t="s">
        <v>194</v>
      </c>
      <c r="C59" s="131">
        <v>3172</v>
      </c>
      <c r="D59" s="131"/>
      <c r="E59" s="131"/>
      <c r="F59" s="132">
        <f t="shared" si="2"/>
        <v>3172</v>
      </c>
      <c r="G59" s="131">
        <v>3227</v>
      </c>
      <c r="H59" s="131"/>
      <c r="I59" s="131"/>
      <c r="J59" s="132">
        <f t="shared" si="4"/>
        <v>3227</v>
      </c>
    </row>
    <row r="60" spans="1:10" ht="18.75">
      <c r="A60" s="143" t="s">
        <v>430</v>
      </c>
      <c r="B60" s="137" t="s">
        <v>195</v>
      </c>
      <c r="C60" s="131">
        <f>SUM(C52:C59)</f>
        <v>4522</v>
      </c>
      <c r="D60" s="131"/>
      <c r="E60" s="131"/>
      <c r="F60" s="131">
        <f>SUM(F52:F59)</f>
        <v>4522</v>
      </c>
      <c r="G60" s="131">
        <f>SUM(G52:G59)</f>
        <v>4577</v>
      </c>
      <c r="H60" s="131"/>
      <c r="I60" s="131"/>
      <c r="J60" s="131">
        <f>SUM(J52:J59)</f>
        <v>4577</v>
      </c>
    </row>
    <row r="61" spans="1:10" ht="18.75">
      <c r="A61" s="144" t="s">
        <v>463</v>
      </c>
      <c r="B61" s="133" t="s">
        <v>196</v>
      </c>
      <c r="C61" s="131"/>
      <c r="D61" s="131"/>
      <c r="E61" s="131"/>
      <c r="F61" s="132">
        <f t="shared" si="2"/>
        <v>0</v>
      </c>
      <c r="G61" s="131"/>
      <c r="H61" s="131"/>
      <c r="I61" s="131"/>
      <c r="J61" s="132">
        <f aca="true" t="shared" si="5" ref="J61:J73">G61+H61+I61</f>
        <v>0</v>
      </c>
    </row>
    <row r="62" spans="1:10" ht="18.75">
      <c r="A62" s="144" t="s">
        <v>197</v>
      </c>
      <c r="B62" s="133" t="s">
        <v>198</v>
      </c>
      <c r="C62" s="131"/>
      <c r="D62" s="131"/>
      <c r="E62" s="131"/>
      <c r="F62" s="132">
        <f t="shared" si="2"/>
        <v>0</v>
      </c>
      <c r="G62" s="131">
        <v>10</v>
      </c>
      <c r="H62" s="131"/>
      <c r="I62" s="131"/>
      <c r="J62" s="132">
        <f t="shared" si="5"/>
        <v>10</v>
      </c>
    </row>
    <row r="63" spans="1:10" ht="18.75">
      <c r="A63" s="144" t="s">
        <v>199</v>
      </c>
      <c r="B63" s="133" t="s">
        <v>200</v>
      </c>
      <c r="C63" s="131"/>
      <c r="D63" s="131"/>
      <c r="E63" s="131"/>
      <c r="F63" s="132">
        <f t="shared" si="2"/>
        <v>0</v>
      </c>
      <c r="G63" s="131"/>
      <c r="H63" s="131"/>
      <c r="I63" s="131"/>
      <c r="J63" s="132">
        <f t="shared" si="5"/>
        <v>0</v>
      </c>
    </row>
    <row r="64" spans="1:10" ht="18.75">
      <c r="A64" s="144" t="s">
        <v>431</v>
      </c>
      <c r="B64" s="133" t="s">
        <v>201</v>
      </c>
      <c r="C64" s="131"/>
      <c r="D64" s="131"/>
      <c r="E64" s="131"/>
      <c r="F64" s="132">
        <f t="shared" si="2"/>
        <v>0</v>
      </c>
      <c r="G64" s="131"/>
      <c r="H64" s="131"/>
      <c r="I64" s="131"/>
      <c r="J64" s="132">
        <f t="shared" si="5"/>
        <v>0</v>
      </c>
    </row>
    <row r="65" spans="1:10" ht="18.75">
      <c r="A65" s="144" t="s">
        <v>464</v>
      </c>
      <c r="B65" s="133" t="s">
        <v>202</v>
      </c>
      <c r="C65" s="131"/>
      <c r="D65" s="131"/>
      <c r="E65" s="131"/>
      <c r="F65" s="132">
        <f t="shared" si="2"/>
        <v>0</v>
      </c>
      <c r="G65" s="131"/>
      <c r="H65" s="131"/>
      <c r="I65" s="131"/>
      <c r="J65" s="132">
        <f t="shared" si="5"/>
        <v>0</v>
      </c>
    </row>
    <row r="66" spans="1:10" ht="18.75">
      <c r="A66" s="144" t="s">
        <v>433</v>
      </c>
      <c r="B66" s="133" t="s">
        <v>203</v>
      </c>
      <c r="C66" s="131">
        <v>5117</v>
      </c>
      <c r="D66" s="131"/>
      <c r="E66" s="131"/>
      <c r="F66" s="132">
        <f t="shared" si="2"/>
        <v>5117</v>
      </c>
      <c r="G66" s="131">
        <v>5537</v>
      </c>
      <c r="H66" s="131"/>
      <c r="I66" s="131"/>
      <c r="J66" s="132">
        <f t="shared" si="5"/>
        <v>5537</v>
      </c>
    </row>
    <row r="67" spans="1:10" ht="18.75">
      <c r="A67" s="144" t="s">
        <v>465</v>
      </c>
      <c r="B67" s="133" t="s">
        <v>204</v>
      </c>
      <c r="C67" s="131"/>
      <c r="D67" s="131"/>
      <c r="E67" s="131"/>
      <c r="F67" s="132">
        <f t="shared" si="2"/>
        <v>0</v>
      </c>
      <c r="G67" s="131"/>
      <c r="H67" s="131"/>
      <c r="I67" s="131"/>
      <c r="J67" s="132">
        <f t="shared" si="5"/>
        <v>0</v>
      </c>
    </row>
    <row r="68" spans="1:10" ht="18.75">
      <c r="A68" s="144" t="s">
        <v>466</v>
      </c>
      <c r="B68" s="133" t="s">
        <v>205</v>
      </c>
      <c r="C68" s="131"/>
      <c r="D68" s="131"/>
      <c r="E68" s="131"/>
      <c r="F68" s="132">
        <f t="shared" si="2"/>
        <v>0</v>
      </c>
      <c r="G68" s="131"/>
      <c r="H68" s="131"/>
      <c r="I68" s="131"/>
      <c r="J68" s="132">
        <f t="shared" si="5"/>
        <v>0</v>
      </c>
    </row>
    <row r="69" spans="1:10" ht="18.75">
      <c r="A69" s="144" t="s">
        <v>206</v>
      </c>
      <c r="B69" s="133" t="s">
        <v>207</v>
      </c>
      <c r="C69" s="131"/>
      <c r="D69" s="131"/>
      <c r="E69" s="131"/>
      <c r="F69" s="132">
        <f t="shared" si="2"/>
        <v>0</v>
      </c>
      <c r="G69" s="131"/>
      <c r="H69" s="131"/>
      <c r="I69" s="131"/>
      <c r="J69" s="132">
        <f t="shared" si="5"/>
        <v>0</v>
      </c>
    </row>
    <row r="70" spans="1:10" ht="18.75">
      <c r="A70" s="145" t="s">
        <v>208</v>
      </c>
      <c r="B70" s="133" t="s">
        <v>209</v>
      </c>
      <c r="C70" s="131"/>
      <c r="D70" s="131"/>
      <c r="E70" s="131"/>
      <c r="F70" s="132">
        <f t="shared" si="2"/>
        <v>0</v>
      </c>
      <c r="G70" s="131"/>
      <c r="H70" s="131"/>
      <c r="I70" s="131"/>
      <c r="J70" s="132">
        <f t="shared" si="5"/>
        <v>0</v>
      </c>
    </row>
    <row r="71" spans="1:10" ht="18.75">
      <c r="A71" s="145" t="s">
        <v>605</v>
      </c>
      <c r="B71" s="133" t="s">
        <v>210</v>
      </c>
      <c r="C71" s="131"/>
      <c r="D71" s="131"/>
      <c r="E71" s="131"/>
      <c r="F71" s="132"/>
      <c r="G71" s="131"/>
      <c r="H71" s="131"/>
      <c r="I71" s="131"/>
      <c r="J71" s="132"/>
    </row>
    <row r="72" spans="1:10" ht="18.75">
      <c r="A72" s="144" t="s">
        <v>467</v>
      </c>
      <c r="B72" s="133" t="s">
        <v>211</v>
      </c>
      <c r="C72" s="131">
        <v>420</v>
      </c>
      <c r="D72" s="131">
        <v>1180</v>
      </c>
      <c r="E72" s="131"/>
      <c r="F72" s="132">
        <f t="shared" si="2"/>
        <v>1600</v>
      </c>
      <c r="G72" s="131">
        <v>420</v>
      </c>
      <c r="H72" s="131">
        <v>1195</v>
      </c>
      <c r="I72" s="131"/>
      <c r="J72" s="132">
        <f t="shared" si="5"/>
        <v>1615</v>
      </c>
    </row>
    <row r="73" spans="1:10" ht="18.75">
      <c r="A73" s="145" t="s">
        <v>606</v>
      </c>
      <c r="B73" s="133" t="s">
        <v>607</v>
      </c>
      <c r="C73" s="131">
        <v>3000</v>
      </c>
      <c r="D73" s="131"/>
      <c r="E73" s="131"/>
      <c r="F73" s="132">
        <f aca="true" t="shared" si="6" ref="F73:F122">C73+D73+E73</f>
        <v>3000</v>
      </c>
      <c r="G73" s="131">
        <v>4982</v>
      </c>
      <c r="H73" s="131"/>
      <c r="I73" s="131"/>
      <c r="J73" s="132">
        <f t="shared" si="5"/>
        <v>4982</v>
      </c>
    </row>
    <row r="74" spans="1:10" ht="18.75">
      <c r="A74" s="143" t="s">
        <v>436</v>
      </c>
      <c r="B74" s="137" t="s">
        <v>212</v>
      </c>
      <c r="C74" s="131">
        <f>SUM(C61:C73)</f>
        <v>8537</v>
      </c>
      <c r="D74" s="131">
        <f>SUM(D61:D73)</f>
        <v>1180</v>
      </c>
      <c r="E74" s="131"/>
      <c r="F74" s="131">
        <f>SUM(F61:F73)</f>
        <v>9717</v>
      </c>
      <c r="G74" s="131">
        <f>SUM(G61:G73)</f>
        <v>10949</v>
      </c>
      <c r="H74" s="131">
        <f>SUM(H61:H73)</f>
        <v>1195</v>
      </c>
      <c r="I74" s="131"/>
      <c r="J74" s="131">
        <f>SUM(J61:J73)</f>
        <v>12144</v>
      </c>
    </row>
    <row r="75" spans="1:10" ht="19.5">
      <c r="A75" s="146" t="s">
        <v>21</v>
      </c>
      <c r="B75" s="137"/>
      <c r="C75" s="131">
        <f>SUM(C25+C26+C51+C60+C74)</f>
        <v>56786</v>
      </c>
      <c r="D75" s="131">
        <f>SUM(D25+D26+D51+D60+D74)</f>
        <v>1180</v>
      </c>
      <c r="E75" s="131"/>
      <c r="F75" s="131">
        <f>SUM(F25+F26+F51+F60+F74)</f>
        <v>57966</v>
      </c>
      <c r="G75" s="131">
        <f>SUM(G25+G26+G51+G60+G74)</f>
        <v>63859</v>
      </c>
      <c r="H75" s="131">
        <f>SUM(H25+H26+H51+H60+H74)</f>
        <v>1195</v>
      </c>
      <c r="I75" s="131"/>
      <c r="J75" s="131">
        <f>SUM(J25+J26+J51+J60+J74)</f>
        <v>65054</v>
      </c>
    </row>
    <row r="76" spans="1:10" ht="15.75">
      <c r="A76" s="120" t="s">
        <v>213</v>
      </c>
      <c r="B76" s="117" t="s">
        <v>214</v>
      </c>
      <c r="C76" s="116"/>
      <c r="D76" s="116"/>
      <c r="E76" s="116"/>
      <c r="F76" s="102">
        <f t="shared" si="6"/>
        <v>0</v>
      </c>
      <c r="G76" s="116"/>
      <c r="H76" s="116"/>
      <c r="I76" s="116"/>
      <c r="J76" s="102">
        <f aca="true" t="shared" si="7" ref="J76:J82">G76+H76+I76</f>
        <v>0</v>
      </c>
    </row>
    <row r="77" spans="1:10" ht="15.75">
      <c r="A77" s="120" t="s">
        <v>468</v>
      </c>
      <c r="B77" s="117" t="s">
        <v>215</v>
      </c>
      <c r="C77" s="116"/>
      <c r="D77" s="116"/>
      <c r="E77" s="116"/>
      <c r="F77" s="102">
        <f t="shared" si="6"/>
        <v>0</v>
      </c>
      <c r="G77" s="116"/>
      <c r="H77" s="116"/>
      <c r="I77" s="116"/>
      <c r="J77" s="102">
        <f t="shared" si="7"/>
        <v>0</v>
      </c>
    </row>
    <row r="78" spans="1:10" ht="15.75">
      <c r="A78" s="120" t="s">
        <v>216</v>
      </c>
      <c r="B78" s="117" t="s">
        <v>217</v>
      </c>
      <c r="C78" s="116"/>
      <c r="D78" s="116"/>
      <c r="E78" s="116"/>
      <c r="F78" s="102">
        <f t="shared" si="6"/>
        <v>0</v>
      </c>
      <c r="G78" s="116"/>
      <c r="H78" s="116"/>
      <c r="I78" s="116"/>
      <c r="J78" s="102">
        <f t="shared" si="7"/>
        <v>0</v>
      </c>
    </row>
    <row r="79" spans="1:10" ht="15.75">
      <c r="A79" s="120" t="s">
        <v>218</v>
      </c>
      <c r="B79" s="117" t="s">
        <v>219</v>
      </c>
      <c r="C79" s="116"/>
      <c r="D79" s="116"/>
      <c r="E79" s="116"/>
      <c r="F79" s="102">
        <f t="shared" si="6"/>
        <v>0</v>
      </c>
      <c r="G79" s="116">
        <v>409</v>
      </c>
      <c r="H79" s="116"/>
      <c r="I79" s="116"/>
      <c r="J79" s="102">
        <f t="shared" si="7"/>
        <v>409</v>
      </c>
    </row>
    <row r="80" spans="1:10" ht="15.75">
      <c r="A80" s="101" t="s">
        <v>220</v>
      </c>
      <c r="B80" s="117" t="s">
        <v>221</v>
      </c>
      <c r="C80" s="116"/>
      <c r="D80" s="116"/>
      <c r="E80" s="116"/>
      <c r="F80" s="102">
        <f t="shared" si="6"/>
        <v>0</v>
      </c>
      <c r="G80" s="116"/>
      <c r="H80" s="116"/>
      <c r="I80" s="116"/>
      <c r="J80" s="102">
        <f t="shared" si="7"/>
        <v>0</v>
      </c>
    </row>
    <row r="81" spans="1:10" ht="15.75">
      <c r="A81" s="101" t="s">
        <v>222</v>
      </c>
      <c r="B81" s="117" t="s">
        <v>223</v>
      </c>
      <c r="C81" s="116"/>
      <c r="D81" s="116"/>
      <c r="E81" s="116"/>
      <c r="F81" s="102">
        <f t="shared" si="6"/>
        <v>0</v>
      </c>
      <c r="G81" s="116"/>
      <c r="H81" s="116"/>
      <c r="I81" s="116"/>
      <c r="J81" s="102">
        <f t="shared" si="7"/>
        <v>0</v>
      </c>
    </row>
    <row r="82" spans="1:10" ht="15.75">
      <c r="A82" s="101" t="s">
        <v>224</v>
      </c>
      <c r="B82" s="117" t="s">
        <v>225</v>
      </c>
      <c r="C82" s="116"/>
      <c r="D82" s="116"/>
      <c r="E82" s="116"/>
      <c r="F82" s="102">
        <f t="shared" si="6"/>
        <v>0</v>
      </c>
      <c r="G82" s="116">
        <v>110</v>
      </c>
      <c r="H82" s="116"/>
      <c r="I82" s="116"/>
      <c r="J82" s="102">
        <f t="shared" si="7"/>
        <v>110</v>
      </c>
    </row>
    <row r="83" spans="1:10" ht="15.75">
      <c r="A83" s="105" t="s">
        <v>437</v>
      </c>
      <c r="B83" s="118" t="s">
        <v>226</v>
      </c>
      <c r="C83" s="116">
        <f>SUM(C76:C82)</f>
        <v>0</v>
      </c>
      <c r="D83" s="116"/>
      <c r="E83" s="116"/>
      <c r="F83" s="116">
        <f>SUM(F76:F82)</f>
        <v>0</v>
      </c>
      <c r="G83" s="116">
        <f>SUM(G76:G82)</f>
        <v>519</v>
      </c>
      <c r="H83" s="116"/>
      <c r="I83" s="116"/>
      <c r="J83" s="116">
        <f>SUM(J76:J82)</f>
        <v>519</v>
      </c>
    </row>
    <row r="84" spans="1:10" ht="15.75">
      <c r="A84" s="106" t="s">
        <v>227</v>
      </c>
      <c r="B84" s="117" t="s">
        <v>228</v>
      </c>
      <c r="C84" s="116">
        <v>1250</v>
      </c>
      <c r="D84" s="116"/>
      <c r="E84" s="116"/>
      <c r="F84" s="102">
        <f t="shared" si="6"/>
        <v>1250</v>
      </c>
      <c r="G84" s="116">
        <v>1250</v>
      </c>
      <c r="H84" s="116"/>
      <c r="I84" s="116"/>
      <c r="J84" s="102">
        <f aca="true" t="shared" si="8" ref="J84:J96">G84+H84+I84</f>
        <v>1250</v>
      </c>
    </row>
    <row r="85" spans="1:10" ht="15.75">
      <c r="A85" s="106" t="s">
        <v>229</v>
      </c>
      <c r="B85" s="117" t="s">
        <v>230</v>
      </c>
      <c r="C85" s="116"/>
      <c r="D85" s="116"/>
      <c r="E85" s="116"/>
      <c r="F85" s="102">
        <f t="shared" si="6"/>
        <v>0</v>
      </c>
      <c r="G85" s="116"/>
      <c r="H85" s="116"/>
      <c r="I85" s="116"/>
      <c r="J85" s="102">
        <f t="shared" si="8"/>
        <v>0</v>
      </c>
    </row>
    <row r="86" spans="1:10" ht="15.75">
      <c r="A86" s="106" t="s">
        <v>231</v>
      </c>
      <c r="B86" s="117" t="s">
        <v>232</v>
      </c>
      <c r="C86" s="116"/>
      <c r="D86" s="116"/>
      <c r="E86" s="116"/>
      <c r="F86" s="102">
        <f t="shared" si="6"/>
        <v>0</v>
      </c>
      <c r="G86" s="116"/>
      <c r="H86" s="116"/>
      <c r="I86" s="116"/>
      <c r="J86" s="102">
        <f t="shared" si="8"/>
        <v>0</v>
      </c>
    </row>
    <row r="87" spans="1:10" ht="15.75">
      <c r="A87" s="106" t="s">
        <v>233</v>
      </c>
      <c r="B87" s="117" t="s">
        <v>234</v>
      </c>
      <c r="C87" s="116">
        <v>337</v>
      </c>
      <c r="D87" s="116"/>
      <c r="E87" s="116"/>
      <c r="F87" s="102">
        <f t="shared" si="6"/>
        <v>337</v>
      </c>
      <c r="G87" s="116">
        <v>337</v>
      </c>
      <c r="H87" s="116"/>
      <c r="I87" s="116"/>
      <c r="J87" s="102">
        <f t="shared" si="8"/>
        <v>337</v>
      </c>
    </row>
    <row r="88" spans="1:10" ht="15.75">
      <c r="A88" s="107" t="s">
        <v>438</v>
      </c>
      <c r="B88" s="118" t="s">
        <v>235</v>
      </c>
      <c r="C88" s="116">
        <f>SUM(C84:C87)</f>
        <v>1587</v>
      </c>
      <c r="D88" s="116"/>
      <c r="E88" s="116"/>
      <c r="F88" s="102">
        <f t="shared" si="6"/>
        <v>1587</v>
      </c>
      <c r="G88" s="116">
        <f>SUM(G84:G87)</f>
        <v>1587</v>
      </c>
      <c r="H88" s="116"/>
      <c r="I88" s="116"/>
      <c r="J88" s="102">
        <f t="shared" si="8"/>
        <v>1587</v>
      </c>
    </row>
    <row r="89" spans="1:10" ht="15.75">
      <c r="A89" s="106" t="s">
        <v>236</v>
      </c>
      <c r="B89" s="117" t="s">
        <v>237</v>
      </c>
      <c r="C89" s="116"/>
      <c r="D89" s="116"/>
      <c r="E89" s="116"/>
      <c r="F89" s="102">
        <f t="shared" si="6"/>
        <v>0</v>
      </c>
      <c r="G89" s="116"/>
      <c r="H89" s="116"/>
      <c r="I89" s="116"/>
      <c r="J89" s="102">
        <f t="shared" si="8"/>
        <v>0</v>
      </c>
    </row>
    <row r="90" spans="1:10" ht="15.75">
      <c r="A90" s="106" t="s">
        <v>469</v>
      </c>
      <c r="B90" s="117" t="s">
        <v>238</v>
      </c>
      <c r="C90" s="116"/>
      <c r="D90" s="116"/>
      <c r="E90" s="116"/>
      <c r="F90" s="102">
        <f t="shared" si="6"/>
        <v>0</v>
      </c>
      <c r="G90" s="116"/>
      <c r="H90" s="116"/>
      <c r="I90" s="116"/>
      <c r="J90" s="102">
        <f t="shared" si="8"/>
        <v>0</v>
      </c>
    </row>
    <row r="91" spans="1:10" ht="15.75">
      <c r="A91" s="106" t="s">
        <v>470</v>
      </c>
      <c r="B91" s="117" t="s">
        <v>239</v>
      </c>
      <c r="C91" s="116"/>
      <c r="D91" s="116"/>
      <c r="E91" s="116"/>
      <c r="F91" s="102">
        <f t="shared" si="6"/>
        <v>0</v>
      </c>
      <c r="G91" s="116"/>
      <c r="H91" s="116"/>
      <c r="I91" s="116"/>
      <c r="J91" s="102">
        <f t="shared" si="8"/>
        <v>0</v>
      </c>
    </row>
    <row r="92" spans="1:10" ht="15.75">
      <c r="A92" s="106" t="s">
        <v>471</v>
      </c>
      <c r="B92" s="117" t="s">
        <v>240</v>
      </c>
      <c r="C92" s="116"/>
      <c r="D92" s="116"/>
      <c r="E92" s="116"/>
      <c r="F92" s="102">
        <f t="shared" si="6"/>
        <v>0</v>
      </c>
      <c r="G92" s="116"/>
      <c r="H92" s="116"/>
      <c r="I92" s="116"/>
      <c r="J92" s="102">
        <f t="shared" si="8"/>
        <v>0</v>
      </c>
    </row>
    <row r="93" spans="1:10" ht="15.75">
      <c r="A93" s="106" t="s">
        <v>472</v>
      </c>
      <c r="B93" s="117" t="s">
        <v>241</v>
      </c>
      <c r="C93" s="116"/>
      <c r="D93" s="116"/>
      <c r="E93" s="116"/>
      <c r="F93" s="102">
        <f t="shared" si="6"/>
        <v>0</v>
      </c>
      <c r="G93" s="116"/>
      <c r="H93" s="116"/>
      <c r="I93" s="116"/>
      <c r="J93" s="102">
        <f t="shared" si="8"/>
        <v>0</v>
      </c>
    </row>
    <row r="94" spans="1:10" ht="15.75">
      <c r="A94" s="106" t="s">
        <v>473</v>
      </c>
      <c r="B94" s="117" t="s">
        <v>242</v>
      </c>
      <c r="C94" s="116"/>
      <c r="D94" s="116"/>
      <c r="E94" s="116"/>
      <c r="F94" s="102">
        <f t="shared" si="6"/>
        <v>0</v>
      </c>
      <c r="G94" s="116"/>
      <c r="H94" s="116"/>
      <c r="I94" s="116"/>
      <c r="J94" s="102">
        <f t="shared" si="8"/>
        <v>0</v>
      </c>
    </row>
    <row r="95" spans="1:10" ht="15.75">
      <c r="A95" s="106" t="s">
        <v>243</v>
      </c>
      <c r="B95" s="117" t="s">
        <v>244</v>
      </c>
      <c r="C95" s="116"/>
      <c r="D95" s="116"/>
      <c r="E95" s="116"/>
      <c r="F95" s="102">
        <f t="shared" si="6"/>
        <v>0</v>
      </c>
      <c r="G95" s="116"/>
      <c r="H95" s="116"/>
      <c r="I95" s="116"/>
      <c r="J95" s="102">
        <f t="shared" si="8"/>
        <v>0</v>
      </c>
    </row>
    <row r="96" spans="1:10" ht="15.75">
      <c r="A96" s="106" t="s">
        <v>474</v>
      </c>
      <c r="B96" s="117" t="s">
        <v>245</v>
      </c>
      <c r="C96" s="116"/>
      <c r="D96" s="116"/>
      <c r="E96" s="116"/>
      <c r="F96" s="102">
        <f t="shared" si="6"/>
        <v>0</v>
      </c>
      <c r="G96" s="116"/>
      <c r="H96" s="116"/>
      <c r="I96" s="116"/>
      <c r="J96" s="102">
        <f t="shared" si="8"/>
        <v>0</v>
      </c>
    </row>
    <row r="97" spans="1:10" ht="15.75">
      <c r="A97" s="107" t="s">
        <v>439</v>
      </c>
      <c r="B97" s="118" t="s">
        <v>246</v>
      </c>
      <c r="C97" s="116">
        <f>SUM(C89:C96)</f>
        <v>0</v>
      </c>
      <c r="D97" s="116">
        <f>SUM(D89:D96)</f>
        <v>0</v>
      </c>
      <c r="E97" s="116"/>
      <c r="F97" s="116">
        <f>SUM(F89:F96)</f>
        <v>0</v>
      </c>
      <c r="G97" s="116">
        <f>SUM(G89:G96)</f>
        <v>0</v>
      </c>
      <c r="H97" s="116">
        <f>SUM(H89:H96)</f>
        <v>0</v>
      </c>
      <c r="I97" s="116"/>
      <c r="J97" s="116">
        <f>SUM(J89:J96)</f>
        <v>0</v>
      </c>
    </row>
    <row r="98" spans="1:10" ht="15.75">
      <c r="A98" s="119" t="s">
        <v>20</v>
      </c>
      <c r="B98" s="118"/>
      <c r="C98" s="116">
        <f>SUM(C83+C88+C97)</f>
        <v>1587</v>
      </c>
      <c r="D98" s="116">
        <f>SUM(D83+D88+D97)</f>
        <v>0</v>
      </c>
      <c r="E98" s="116"/>
      <c r="F98" s="116">
        <f>SUM(F83+F88+F97)</f>
        <v>1587</v>
      </c>
      <c r="G98" s="116">
        <f>SUM(G83+G88+G97)</f>
        <v>2106</v>
      </c>
      <c r="H98" s="116">
        <f>SUM(H83+H88+H97)</f>
        <v>0</v>
      </c>
      <c r="I98" s="116"/>
      <c r="J98" s="116">
        <f>SUM(J83+J88+J97)</f>
        <v>2106</v>
      </c>
    </row>
    <row r="99" spans="1:10" ht="15.75">
      <c r="A99" s="90" t="s">
        <v>482</v>
      </c>
      <c r="B99" s="121" t="s">
        <v>247</v>
      </c>
      <c r="C99" s="116">
        <f>SUM(C75+C98)</f>
        <v>58373</v>
      </c>
      <c r="D99" s="116">
        <f>SUM(D75+D98)</f>
        <v>1180</v>
      </c>
      <c r="E99" s="116"/>
      <c r="F99" s="116">
        <f>SUM(F75+F98)</f>
        <v>59553</v>
      </c>
      <c r="G99" s="116">
        <f>SUM(G75+G98)</f>
        <v>65965</v>
      </c>
      <c r="H99" s="116">
        <f>SUM(H75+H98)</f>
        <v>1195</v>
      </c>
      <c r="I99" s="116"/>
      <c r="J99" s="116">
        <f>SUM(J75+J98)</f>
        <v>67160</v>
      </c>
    </row>
    <row r="100" spans="1:25" ht="15.75">
      <c r="A100" s="106" t="s">
        <v>475</v>
      </c>
      <c r="B100" s="103" t="s">
        <v>248</v>
      </c>
      <c r="C100" s="106"/>
      <c r="D100" s="106"/>
      <c r="E100" s="106"/>
      <c r="F100" s="102">
        <f t="shared" si="6"/>
        <v>0</v>
      </c>
      <c r="G100" s="106"/>
      <c r="H100" s="106"/>
      <c r="I100" s="106"/>
      <c r="J100" s="102">
        <f aca="true" t="shared" si="9" ref="J100:J122">G100+H100+I100</f>
        <v>0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8"/>
      <c r="Y100" s="18"/>
    </row>
    <row r="101" spans="1:25" ht="15.75">
      <c r="A101" s="106" t="s">
        <v>249</v>
      </c>
      <c r="B101" s="103" t="s">
        <v>250</v>
      </c>
      <c r="C101" s="106"/>
      <c r="D101" s="106"/>
      <c r="E101" s="106"/>
      <c r="F101" s="102">
        <f t="shared" si="6"/>
        <v>0</v>
      </c>
      <c r="G101" s="106"/>
      <c r="H101" s="106"/>
      <c r="I101" s="106"/>
      <c r="J101" s="102">
        <f t="shared" si="9"/>
        <v>0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8"/>
      <c r="Y101" s="18"/>
    </row>
    <row r="102" spans="1:25" ht="15.75">
      <c r="A102" s="106" t="s">
        <v>476</v>
      </c>
      <c r="B102" s="103" t="s">
        <v>251</v>
      </c>
      <c r="C102" s="106"/>
      <c r="D102" s="106"/>
      <c r="E102" s="106"/>
      <c r="F102" s="102">
        <f t="shared" si="6"/>
        <v>0</v>
      </c>
      <c r="G102" s="106"/>
      <c r="H102" s="106"/>
      <c r="I102" s="106"/>
      <c r="J102" s="102">
        <f t="shared" si="9"/>
        <v>0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8"/>
      <c r="Y102" s="18"/>
    </row>
    <row r="103" spans="1:25" ht="15.75">
      <c r="A103" s="107" t="s">
        <v>444</v>
      </c>
      <c r="B103" s="104" t="s">
        <v>252</v>
      </c>
      <c r="C103" s="107">
        <f>SUM(C100:C102)</f>
        <v>0</v>
      </c>
      <c r="D103" s="107"/>
      <c r="E103" s="107"/>
      <c r="F103" s="102">
        <f t="shared" si="6"/>
        <v>0</v>
      </c>
      <c r="G103" s="107">
        <f>SUM(G100:G102)</f>
        <v>0</v>
      </c>
      <c r="H103" s="107"/>
      <c r="I103" s="107"/>
      <c r="J103" s="102">
        <f t="shared" si="9"/>
        <v>0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8"/>
      <c r="Y103" s="18"/>
    </row>
    <row r="104" spans="1:25" ht="15.75">
      <c r="A104" s="108" t="s">
        <v>477</v>
      </c>
      <c r="B104" s="103" t="s">
        <v>253</v>
      </c>
      <c r="C104" s="108"/>
      <c r="D104" s="108"/>
      <c r="E104" s="108"/>
      <c r="F104" s="102">
        <f t="shared" si="6"/>
        <v>0</v>
      </c>
      <c r="G104" s="108"/>
      <c r="H104" s="108"/>
      <c r="I104" s="108"/>
      <c r="J104" s="102">
        <f t="shared" si="9"/>
        <v>0</v>
      </c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18"/>
      <c r="Y104" s="18"/>
    </row>
    <row r="105" spans="1:25" ht="15.75">
      <c r="A105" s="108" t="s">
        <v>447</v>
      </c>
      <c r="B105" s="103" t="s">
        <v>254</v>
      </c>
      <c r="C105" s="108"/>
      <c r="D105" s="108"/>
      <c r="E105" s="108"/>
      <c r="F105" s="102">
        <f t="shared" si="6"/>
        <v>0</v>
      </c>
      <c r="G105" s="108"/>
      <c r="H105" s="108"/>
      <c r="I105" s="108"/>
      <c r="J105" s="102">
        <f t="shared" si="9"/>
        <v>0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18"/>
      <c r="Y105" s="18"/>
    </row>
    <row r="106" spans="1:25" ht="15.75">
      <c r="A106" s="106" t="s">
        <v>255</v>
      </c>
      <c r="B106" s="103" t="s">
        <v>256</v>
      </c>
      <c r="C106" s="106"/>
      <c r="D106" s="106"/>
      <c r="E106" s="106"/>
      <c r="F106" s="102">
        <f t="shared" si="6"/>
        <v>0</v>
      </c>
      <c r="G106" s="106"/>
      <c r="H106" s="106"/>
      <c r="I106" s="106"/>
      <c r="J106" s="102">
        <f t="shared" si="9"/>
        <v>0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8"/>
      <c r="Y106" s="18"/>
    </row>
    <row r="107" spans="1:25" ht="15.75">
      <c r="A107" s="106" t="s">
        <v>478</v>
      </c>
      <c r="B107" s="103" t="s">
        <v>257</v>
      </c>
      <c r="C107" s="106"/>
      <c r="D107" s="106"/>
      <c r="E107" s="106"/>
      <c r="F107" s="102">
        <f t="shared" si="6"/>
        <v>0</v>
      </c>
      <c r="G107" s="106"/>
      <c r="H107" s="106"/>
      <c r="I107" s="106"/>
      <c r="J107" s="102">
        <f t="shared" si="9"/>
        <v>0</v>
      </c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8"/>
      <c r="Y107" s="18"/>
    </row>
    <row r="108" spans="1:25" ht="15.75">
      <c r="A108" s="109" t="s">
        <v>445</v>
      </c>
      <c r="B108" s="104" t="s">
        <v>258</v>
      </c>
      <c r="C108" s="109">
        <f>SUM(C104:C107)</f>
        <v>0</v>
      </c>
      <c r="D108" s="109"/>
      <c r="E108" s="109"/>
      <c r="F108" s="102">
        <f t="shared" si="6"/>
        <v>0</v>
      </c>
      <c r="G108" s="109">
        <f>SUM(G104:G107)</f>
        <v>0</v>
      </c>
      <c r="H108" s="109"/>
      <c r="I108" s="109"/>
      <c r="J108" s="102">
        <f t="shared" si="9"/>
        <v>0</v>
      </c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8"/>
      <c r="Y108" s="18"/>
    </row>
    <row r="109" spans="1:25" ht="15.75">
      <c r="A109" s="108" t="s">
        <v>259</v>
      </c>
      <c r="B109" s="103" t="s">
        <v>260</v>
      </c>
      <c r="C109" s="108"/>
      <c r="D109" s="108"/>
      <c r="E109" s="108"/>
      <c r="F109" s="102">
        <f t="shared" si="6"/>
        <v>0</v>
      </c>
      <c r="G109" s="108"/>
      <c r="H109" s="108"/>
      <c r="I109" s="108"/>
      <c r="J109" s="102">
        <f t="shared" si="9"/>
        <v>0</v>
      </c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18"/>
      <c r="Y109" s="18"/>
    </row>
    <row r="110" spans="1:25" ht="15.75">
      <c r="A110" s="108" t="s">
        <v>261</v>
      </c>
      <c r="B110" s="103" t="s">
        <v>262</v>
      </c>
      <c r="C110" s="108">
        <v>1176</v>
      </c>
      <c r="D110" s="108"/>
      <c r="E110" s="108"/>
      <c r="F110" s="102">
        <f t="shared" si="6"/>
        <v>1176</v>
      </c>
      <c r="G110" s="108">
        <v>1176</v>
      </c>
      <c r="H110" s="108"/>
      <c r="I110" s="108"/>
      <c r="J110" s="102">
        <f t="shared" si="9"/>
        <v>1176</v>
      </c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18"/>
      <c r="Y110" s="18"/>
    </row>
    <row r="111" spans="1:25" ht="15.75">
      <c r="A111" s="109" t="s">
        <v>263</v>
      </c>
      <c r="B111" s="104" t="s">
        <v>264</v>
      </c>
      <c r="C111" s="108"/>
      <c r="D111" s="108"/>
      <c r="E111" s="108"/>
      <c r="F111" s="102">
        <f t="shared" si="6"/>
        <v>0</v>
      </c>
      <c r="G111" s="108"/>
      <c r="H111" s="108"/>
      <c r="I111" s="108"/>
      <c r="J111" s="102">
        <f t="shared" si="9"/>
        <v>0</v>
      </c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18"/>
      <c r="Y111" s="18"/>
    </row>
    <row r="112" spans="1:25" ht="15.75">
      <c r="A112" s="108" t="s">
        <v>265</v>
      </c>
      <c r="B112" s="103" t="s">
        <v>266</v>
      </c>
      <c r="C112" s="108"/>
      <c r="D112" s="108"/>
      <c r="E112" s="108"/>
      <c r="F112" s="102">
        <f t="shared" si="6"/>
        <v>0</v>
      </c>
      <c r="G112" s="108"/>
      <c r="H112" s="108"/>
      <c r="I112" s="108"/>
      <c r="J112" s="102">
        <f t="shared" si="9"/>
        <v>0</v>
      </c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18"/>
      <c r="Y112" s="18"/>
    </row>
    <row r="113" spans="1:25" ht="15.75">
      <c r="A113" s="108" t="s">
        <v>267</v>
      </c>
      <c r="B113" s="103" t="s">
        <v>268</v>
      </c>
      <c r="C113" s="108"/>
      <c r="D113" s="108"/>
      <c r="E113" s="108"/>
      <c r="F113" s="102">
        <f t="shared" si="6"/>
        <v>0</v>
      </c>
      <c r="G113" s="108"/>
      <c r="H113" s="108"/>
      <c r="I113" s="108"/>
      <c r="J113" s="102">
        <f t="shared" si="9"/>
        <v>0</v>
      </c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18"/>
      <c r="Y113" s="18"/>
    </row>
    <row r="114" spans="1:25" ht="15.75">
      <c r="A114" s="108" t="s">
        <v>269</v>
      </c>
      <c r="B114" s="103" t="s">
        <v>270</v>
      </c>
      <c r="C114" s="108"/>
      <c r="D114" s="108"/>
      <c r="E114" s="108"/>
      <c r="F114" s="102">
        <f t="shared" si="6"/>
        <v>0</v>
      </c>
      <c r="G114" s="108"/>
      <c r="H114" s="108"/>
      <c r="I114" s="108"/>
      <c r="J114" s="102">
        <f t="shared" si="9"/>
        <v>0</v>
      </c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18"/>
      <c r="Y114" s="18"/>
    </row>
    <row r="115" spans="1:25" ht="15.75">
      <c r="A115" s="109" t="s">
        <v>446</v>
      </c>
      <c r="B115" s="104" t="s">
        <v>271</v>
      </c>
      <c r="C115" s="109">
        <f>SUM(C108:C114)</f>
        <v>1176</v>
      </c>
      <c r="D115" s="109"/>
      <c r="E115" s="109"/>
      <c r="F115" s="102">
        <f t="shared" si="6"/>
        <v>1176</v>
      </c>
      <c r="G115" s="109">
        <f>SUM(G108:G114)</f>
        <v>1176</v>
      </c>
      <c r="H115" s="109"/>
      <c r="I115" s="109"/>
      <c r="J115" s="102">
        <f t="shared" si="9"/>
        <v>1176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8"/>
      <c r="Y115" s="18"/>
    </row>
    <row r="116" spans="1:25" ht="15.75">
      <c r="A116" s="108" t="s">
        <v>272</v>
      </c>
      <c r="B116" s="103" t="s">
        <v>273</v>
      </c>
      <c r="C116" s="108"/>
      <c r="D116" s="108"/>
      <c r="E116" s="108"/>
      <c r="F116" s="102">
        <f t="shared" si="6"/>
        <v>0</v>
      </c>
      <c r="G116" s="108"/>
      <c r="H116" s="108"/>
      <c r="I116" s="108"/>
      <c r="J116" s="102">
        <f t="shared" si="9"/>
        <v>0</v>
      </c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18"/>
      <c r="Y116" s="18"/>
    </row>
    <row r="117" spans="1:25" ht="15.75">
      <c r="A117" s="106" t="s">
        <v>274</v>
      </c>
      <c r="B117" s="103" t="s">
        <v>275</v>
      </c>
      <c r="C117" s="106"/>
      <c r="D117" s="106"/>
      <c r="E117" s="106"/>
      <c r="F117" s="102">
        <f t="shared" si="6"/>
        <v>0</v>
      </c>
      <c r="G117" s="106"/>
      <c r="H117" s="106"/>
      <c r="I117" s="106"/>
      <c r="J117" s="102">
        <f t="shared" si="9"/>
        <v>0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8"/>
      <c r="Y117" s="18"/>
    </row>
    <row r="118" spans="1:25" ht="15.75">
      <c r="A118" s="108" t="s">
        <v>479</v>
      </c>
      <c r="B118" s="103" t="s">
        <v>276</v>
      </c>
      <c r="C118" s="108"/>
      <c r="D118" s="108"/>
      <c r="E118" s="108"/>
      <c r="F118" s="102">
        <f t="shared" si="6"/>
        <v>0</v>
      </c>
      <c r="G118" s="108"/>
      <c r="H118" s="108"/>
      <c r="I118" s="108"/>
      <c r="J118" s="102">
        <f t="shared" si="9"/>
        <v>0</v>
      </c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18"/>
      <c r="Y118" s="18"/>
    </row>
    <row r="119" spans="1:25" ht="15.75">
      <c r="A119" s="108" t="s">
        <v>448</v>
      </c>
      <c r="B119" s="103" t="s">
        <v>277</v>
      </c>
      <c r="C119" s="108"/>
      <c r="D119" s="108"/>
      <c r="E119" s="108"/>
      <c r="F119" s="102">
        <f t="shared" si="6"/>
        <v>0</v>
      </c>
      <c r="G119" s="108"/>
      <c r="H119" s="108"/>
      <c r="I119" s="108"/>
      <c r="J119" s="102">
        <f t="shared" si="9"/>
        <v>0</v>
      </c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18"/>
      <c r="Y119" s="18"/>
    </row>
    <row r="120" spans="1:25" ht="15.75">
      <c r="A120" s="109" t="s">
        <v>449</v>
      </c>
      <c r="B120" s="104" t="s">
        <v>278</v>
      </c>
      <c r="C120" s="109"/>
      <c r="D120" s="109"/>
      <c r="E120" s="109"/>
      <c r="F120" s="102">
        <f t="shared" si="6"/>
        <v>0</v>
      </c>
      <c r="G120" s="109"/>
      <c r="H120" s="109"/>
      <c r="I120" s="109"/>
      <c r="J120" s="102">
        <f t="shared" si="9"/>
        <v>0</v>
      </c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18"/>
      <c r="Y120" s="18"/>
    </row>
    <row r="121" spans="1:25" ht="15.75">
      <c r="A121" s="106" t="s">
        <v>279</v>
      </c>
      <c r="B121" s="103" t="s">
        <v>280</v>
      </c>
      <c r="C121" s="106"/>
      <c r="D121" s="106"/>
      <c r="E121" s="106"/>
      <c r="F121" s="102">
        <f t="shared" si="6"/>
        <v>0</v>
      </c>
      <c r="G121" s="106"/>
      <c r="H121" s="106"/>
      <c r="I121" s="106"/>
      <c r="J121" s="102">
        <f t="shared" si="9"/>
        <v>0</v>
      </c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8"/>
      <c r="Y121" s="18"/>
    </row>
    <row r="122" spans="1:25" ht="15.75">
      <c r="A122" s="93" t="s">
        <v>483</v>
      </c>
      <c r="B122" s="94" t="s">
        <v>281</v>
      </c>
      <c r="C122" s="109">
        <f>SUM(C115)+C120+C121</f>
        <v>1176</v>
      </c>
      <c r="D122" s="109"/>
      <c r="E122" s="109"/>
      <c r="F122" s="102">
        <f t="shared" si="6"/>
        <v>1176</v>
      </c>
      <c r="G122" s="109">
        <f>SUM(G115)+G120+G121</f>
        <v>1176</v>
      </c>
      <c r="H122" s="109"/>
      <c r="I122" s="109"/>
      <c r="J122" s="102">
        <f t="shared" si="9"/>
        <v>1176</v>
      </c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18"/>
      <c r="Y122" s="18"/>
    </row>
    <row r="123" spans="1:25" ht="15.75">
      <c r="A123" s="95" t="s">
        <v>519</v>
      </c>
      <c r="B123" s="96"/>
      <c r="C123" s="116">
        <f>SUM(C99+C122)</f>
        <v>59549</v>
      </c>
      <c r="D123" s="116">
        <f>SUM(D99+D103+D108+D111+D115+D120+D122)</f>
        <v>1180</v>
      </c>
      <c r="E123" s="116">
        <f>SUM(E99+E103+E108+E111+E115+E120+E122)</f>
        <v>0</v>
      </c>
      <c r="F123" s="116">
        <f>SUM(F99+F122)</f>
        <v>60729</v>
      </c>
      <c r="G123" s="116">
        <f>SUM(G99+G122)</f>
        <v>67141</v>
      </c>
      <c r="H123" s="116">
        <f>SUM(H99+H103+H108+H111+H115+H120+H122)</f>
        <v>1195</v>
      </c>
      <c r="I123" s="116">
        <f>SUM(I99+I103+I108+I111+I115+I120+I122)</f>
        <v>0</v>
      </c>
      <c r="J123" s="116">
        <f>SUM(J99+J122)</f>
        <v>68336</v>
      </c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2:25" ht="1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2:25" ht="1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2:25" ht="1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2:25" ht="1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2:25" ht="1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2:25" ht="1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2:25" ht="1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2:25" ht="1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2:25" ht="1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2:25" ht="1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2:25" ht="1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2:25" ht="1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2:25" ht="1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2:25" ht="1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2:25" ht="1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2:25" ht="1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2:25" ht="1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2:25" ht="1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2:25" ht="1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2:25" ht="1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2:25" ht="1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2:25" ht="1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2:25" ht="1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2:25" ht="1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2:25" ht="1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2:25" ht="1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2:25" ht="1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2:25" ht="1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2:25" ht="1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2:25" ht="1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2:25" ht="1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2:25" ht="1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2:25" ht="1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2:25" ht="1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2:25" ht="1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2:25" ht="1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2:25" ht="1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2:25" ht="1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2:25" ht="1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2:25" ht="1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2:25" ht="1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2:25" ht="1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2:25" ht="1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2:25" ht="1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2:25" ht="1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2:25" ht="1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2:25" ht="1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2:25" ht="1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2:25" ht="1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</sheetData>
  <sheetProtection/>
  <mergeCells count="5">
    <mergeCell ref="A2:F2"/>
    <mergeCell ref="A3:F3"/>
    <mergeCell ref="G4:J5"/>
    <mergeCell ref="C4:F5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F56"/>
  <sheetViews>
    <sheetView view="pageBreakPreview" zoomScale="60" zoomScalePageLayoutView="0" workbookViewId="0" topLeftCell="A25">
      <selection activeCell="F50" sqref="F50"/>
    </sheetView>
  </sheetViews>
  <sheetFormatPr defaultColWidth="9.140625" defaultRowHeight="15"/>
  <cols>
    <col min="1" max="1" width="6.57421875" style="0" customWidth="1"/>
    <col min="2" max="2" width="84.28125" style="0" bestFit="1" customWidth="1"/>
    <col min="3" max="3" width="9.7109375" style="0" bestFit="1" customWidth="1"/>
    <col min="4" max="4" width="13.140625" style="0" bestFit="1" customWidth="1"/>
    <col min="5" max="5" width="25.7109375" style="0" customWidth="1"/>
    <col min="6" max="6" width="22.7109375" style="0" customWidth="1"/>
  </cols>
  <sheetData>
    <row r="1" spans="1:6" ht="15">
      <c r="A1" s="188" t="s">
        <v>615</v>
      </c>
      <c r="B1" s="188"/>
      <c r="C1" s="188"/>
      <c r="D1" s="188"/>
      <c r="E1" s="188"/>
      <c r="F1" s="188"/>
    </row>
    <row r="2" spans="1:5" ht="18" customHeight="1">
      <c r="A2" s="186" t="s">
        <v>599</v>
      </c>
      <c r="B2" s="186"/>
      <c r="C2" s="186"/>
      <c r="D2" s="186"/>
      <c r="E2" s="186"/>
    </row>
    <row r="3" spans="1:5" ht="21" customHeight="1">
      <c r="A3" s="187" t="s">
        <v>543</v>
      </c>
      <c r="B3" s="187"/>
      <c r="C3" s="187"/>
      <c r="D3" s="187"/>
      <c r="E3" s="187"/>
    </row>
    <row r="4" spans="1:6" ht="15">
      <c r="A4" s="38"/>
      <c r="B4" s="39"/>
      <c r="C4" s="40"/>
      <c r="D4" s="40"/>
      <c r="E4" s="41"/>
      <c r="F4" s="41" t="s">
        <v>544</v>
      </c>
    </row>
    <row r="5" spans="1:6" ht="15">
      <c r="A5" s="38"/>
      <c r="B5" s="39"/>
      <c r="C5" s="40"/>
      <c r="D5" s="40"/>
      <c r="E5" s="57" t="s">
        <v>600</v>
      </c>
      <c r="F5" s="153" t="s">
        <v>601</v>
      </c>
    </row>
    <row r="6" spans="1:6" ht="15">
      <c r="A6" s="42" t="s">
        <v>545</v>
      </c>
      <c r="B6" s="43" t="s">
        <v>76</v>
      </c>
      <c r="C6" s="44" t="s">
        <v>546</v>
      </c>
      <c r="D6" s="45" t="s">
        <v>547</v>
      </c>
      <c r="E6" s="154" t="s">
        <v>548</v>
      </c>
      <c r="F6" s="46" t="s">
        <v>548</v>
      </c>
    </row>
    <row r="7" spans="1:6" ht="15.75" thickBot="1">
      <c r="A7" s="47" t="s">
        <v>549</v>
      </c>
      <c r="B7" s="48"/>
      <c r="C7" s="49" t="s">
        <v>550</v>
      </c>
      <c r="D7" s="49" t="s">
        <v>551</v>
      </c>
      <c r="E7" s="155">
        <v>2017</v>
      </c>
      <c r="F7" s="49">
        <v>2017</v>
      </c>
    </row>
    <row r="8" spans="1:6" ht="15.75" thickTop="1">
      <c r="A8" s="50" t="s">
        <v>552</v>
      </c>
      <c r="B8" s="51"/>
      <c r="C8" s="52"/>
      <c r="D8" s="53"/>
      <c r="E8" s="156"/>
      <c r="F8" s="53"/>
    </row>
    <row r="9" spans="1:6" ht="15">
      <c r="A9" s="54" t="s">
        <v>553</v>
      </c>
      <c r="B9" s="55" t="s">
        <v>554</v>
      </c>
      <c r="C9" s="56"/>
      <c r="D9" s="56"/>
      <c r="E9" s="57"/>
      <c r="F9" s="57"/>
    </row>
    <row r="10" spans="1:6" ht="15">
      <c r="A10" s="54" t="s">
        <v>555</v>
      </c>
      <c r="B10" s="58" t="s">
        <v>556</v>
      </c>
      <c r="C10" s="59"/>
      <c r="D10" s="60"/>
      <c r="E10" s="61"/>
      <c r="F10" s="61"/>
    </row>
    <row r="11" spans="1:6" ht="15">
      <c r="A11" s="54"/>
      <c r="B11" s="62" t="s">
        <v>557</v>
      </c>
      <c r="C11" s="60"/>
      <c r="D11" s="60"/>
      <c r="E11" s="63"/>
      <c r="F11" s="63"/>
    </row>
    <row r="12" spans="1:6" ht="15">
      <c r="A12" s="54"/>
      <c r="B12" s="67" t="s">
        <v>558</v>
      </c>
      <c r="C12" s="68"/>
      <c r="D12" s="68"/>
      <c r="E12" s="71">
        <f>SUM(E10:E11)</f>
        <v>0</v>
      </c>
      <c r="F12" s="71">
        <f>SUM(F10:F11)</f>
        <v>0</v>
      </c>
    </row>
    <row r="13" spans="1:6" ht="15">
      <c r="A13" s="54" t="s">
        <v>559</v>
      </c>
      <c r="B13" s="64" t="s">
        <v>560</v>
      </c>
      <c r="C13" s="60"/>
      <c r="D13" s="60"/>
      <c r="E13" s="63"/>
      <c r="F13" s="63"/>
    </row>
    <row r="14" spans="1:6" ht="15">
      <c r="A14" s="54" t="s">
        <v>561</v>
      </c>
      <c r="B14" s="62" t="s">
        <v>562</v>
      </c>
      <c r="C14" s="65"/>
      <c r="D14" s="60"/>
      <c r="E14" s="63">
        <v>3427510</v>
      </c>
      <c r="F14" s="63">
        <v>3427510</v>
      </c>
    </row>
    <row r="15" spans="1:6" ht="15">
      <c r="A15" s="54" t="s">
        <v>563</v>
      </c>
      <c r="B15" s="62" t="s">
        <v>564</v>
      </c>
      <c r="C15" s="60"/>
      <c r="D15" s="60"/>
      <c r="E15" s="63">
        <v>3328000</v>
      </c>
      <c r="F15" s="63">
        <v>3328000</v>
      </c>
    </row>
    <row r="16" spans="1:6" ht="15">
      <c r="A16" s="54" t="s">
        <v>565</v>
      </c>
      <c r="B16" s="62" t="s">
        <v>566</v>
      </c>
      <c r="C16" s="60"/>
      <c r="D16" s="60"/>
      <c r="E16" s="63">
        <v>1211571</v>
      </c>
      <c r="F16" s="63">
        <v>1211571</v>
      </c>
    </row>
    <row r="17" spans="1:6" ht="15">
      <c r="A17" s="54" t="s">
        <v>567</v>
      </c>
      <c r="B17" s="62" t="s">
        <v>0</v>
      </c>
      <c r="C17" s="60"/>
      <c r="D17" s="60"/>
      <c r="E17" s="63">
        <v>2002140</v>
      </c>
      <c r="F17" s="63">
        <v>2002140</v>
      </c>
    </row>
    <row r="18" spans="1:6" ht="15">
      <c r="A18" s="54"/>
      <c r="B18" s="60" t="s">
        <v>1</v>
      </c>
      <c r="C18" s="60"/>
      <c r="D18" s="60"/>
      <c r="E18" s="66">
        <f>SUM(E14:E17)</f>
        <v>9969221</v>
      </c>
      <c r="F18" s="66">
        <f>SUM(F14:F17)</f>
        <v>9969221</v>
      </c>
    </row>
    <row r="19" spans="1:6" ht="15">
      <c r="A19" s="54"/>
      <c r="B19" s="62" t="s">
        <v>557</v>
      </c>
      <c r="C19" s="60"/>
      <c r="D19" s="60"/>
      <c r="E19" s="63"/>
      <c r="F19" s="63"/>
    </row>
    <row r="20" spans="1:6" ht="15">
      <c r="A20" s="54"/>
      <c r="B20" s="68" t="s">
        <v>2</v>
      </c>
      <c r="C20" s="68"/>
      <c r="D20" s="68"/>
      <c r="E20" s="114">
        <f>SUM(E18:E19)</f>
        <v>9969221</v>
      </c>
      <c r="F20" s="114">
        <f>SUM(F18:F19)</f>
        <v>9969221</v>
      </c>
    </row>
    <row r="21" spans="1:6" ht="15">
      <c r="A21" s="54" t="s">
        <v>3</v>
      </c>
      <c r="B21" s="62" t="s">
        <v>4</v>
      </c>
      <c r="C21" s="60"/>
      <c r="D21" s="60">
        <v>2700</v>
      </c>
      <c r="E21" s="63">
        <v>5000000</v>
      </c>
      <c r="F21" s="63">
        <v>5000000</v>
      </c>
    </row>
    <row r="22" spans="1:6" ht="15">
      <c r="A22" s="54"/>
      <c r="B22" s="62" t="s">
        <v>557</v>
      </c>
      <c r="C22" s="60"/>
      <c r="D22" s="60"/>
      <c r="E22" s="63"/>
      <c r="F22" s="63"/>
    </row>
    <row r="23" spans="1:6" ht="15">
      <c r="A23" s="54"/>
      <c r="B23" s="67" t="s">
        <v>5</v>
      </c>
      <c r="C23" s="68"/>
      <c r="D23" s="68"/>
      <c r="E23" s="114">
        <f>SUM(E21:E22)</f>
        <v>5000000</v>
      </c>
      <c r="F23" s="114">
        <f>SUM(F21:F22)</f>
        <v>5000000</v>
      </c>
    </row>
    <row r="24" spans="1:6" ht="15">
      <c r="A24" s="54" t="s">
        <v>579</v>
      </c>
      <c r="B24" s="67" t="s">
        <v>569</v>
      </c>
      <c r="C24" s="68"/>
      <c r="D24" s="68">
        <v>1.55</v>
      </c>
      <c r="E24" s="114">
        <v>129000</v>
      </c>
      <c r="F24" s="114">
        <v>129000</v>
      </c>
    </row>
    <row r="25" spans="1:6" ht="15">
      <c r="A25" s="54" t="s">
        <v>578</v>
      </c>
      <c r="B25" s="67" t="s">
        <v>596</v>
      </c>
      <c r="C25" s="68"/>
      <c r="D25" s="68"/>
      <c r="E25" s="114">
        <v>37719</v>
      </c>
      <c r="F25" s="114">
        <v>37719</v>
      </c>
    </row>
    <row r="26" spans="1:6" ht="15">
      <c r="A26" s="54" t="s">
        <v>588</v>
      </c>
      <c r="B26" s="67" t="s">
        <v>587</v>
      </c>
      <c r="C26" s="68"/>
      <c r="D26" s="68"/>
      <c r="E26" s="114"/>
      <c r="F26" s="114"/>
    </row>
    <row r="27" spans="1:6" ht="15">
      <c r="A27" s="54" t="s">
        <v>589</v>
      </c>
      <c r="B27" s="67"/>
      <c r="C27" s="68"/>
      <c r="D27" s="68"/>
      <c r="E27" s="114">
        <v>2717680</v>
      </c>
      <c r="F27" s="114">
        <v>2717680</v>
      </c>
    </row>
    <row r="28" spans="1:6" ht="15">
      <c r="A28" s="74" t="s">
        <v>553</v>
      </c>
      <c r="B28" s="113" t="s">
        <v>580</v>
      </c>
      <c r="C28" s="68"/>
      <c r="D28" s="68"/>
      <c r="E28" s="114">
        <f>SUM(E20)+E23+E24+E25+E27</f>
        <v>17853620</v>
      </c>
      <c r="F28" s="114">
        <f>SUM(F20)+F23+F24+F25+F27</f>
        <v>17853620</v>
      </c>
    </row>
    <row r="29" spans="1:6" ht="15">
      <c r="A29" s="54" t="s">
        <v>570</v>
      </c>
      <c r="B29" s="62" t="s">
        <v>571</v>
      </c>
      <c r="C29" s="60"/>
      <c r="D29" s="69"/>
      <c r="E29" s="63">
        <v>4942000</v>
      </c>
      <c r="F29" s="63">
        <v>4942000</v>
      </c>
    </row>
    <row r="30" spans="1:6" ht="15">
      <c r="A30" s="54"/>
      <c r="B30" s="62" t="s">
        <v>586</v>
      </c>
      <c r="C30" s="60"/>
      <c r="D30" s="69"/>
      <c r="E30" s="63"/>
      <c r="F30" s="63"/>
    </row>
    <row r="31" spans="1:6" ht="15">
      <c r="A31" s="54"/>
      <c r="B31" s="62" t="s">
        <v>6</v>
      </c>
      <c r="C31" s="60"/>
      <c r="D31" s="60"/>
      <c r="E31" s="70"/>
      <c r="F31" s="70"/>
    </row>
    <row r="32" spans="1:6" ht="15">
      <c r="A32" s="54"/>
      <c r="B32" s="67" t="s">
        <v>7</v>
      </c>
      <c r="C32" s="68"/>
      <c r="D32" s="68"/>
      <c r="E32" s="115">
        <f>SUM(E29:E31)</f>
        <v>4942000</v>
      </c>
      <c r="F32" s="115">
        <f>SUM(F29:F31)</f>
        <v>4942000</v>
      </c>
    </row>
    <row r="33" spans="1:6" ht="15">
      <c r="A33" s="54"/>
      <c r="B33" s="67" t="s">
        <v>8</v>
      </c>
      <c r="C33" s="68"/>
      <c r="D33" s="68"/>
      <c r="E33" s="71"/>
      <c r="F33" s="71"/>
    </row>
    <row r="34" spans="1:6" ht="15">
      <c r="A34" s="54" t="s">
        <v>9</v>
      </c>
      <c r="B34" s="67" t="s">
        <v>11</v>
      </c>
      <c r="C34" s="68"/>
      <c r="D34" s="68"/>
      <c r="E34" s="71">
        <f>SUM(E33:E33)</f>
        <v>0</v>
      </c>
      <c r="F34" s="71">
        <f>SUM(F33:F33)</f>
        <v>0</v>
      </c>
    </row>
    <row r="35" spans="1:6" ht="15">
      <c r="A35" s="54" t="s">
        <v>572</v>
      </c>
      <c r="B35" s="67" t="s">
        <v>10</v>
      </c>
      <c r="C35" s="68"/>
      <c r="D35" s="68"/>
      <c r="E35" s="71">
        <v>2088960</v>
      </c>
      <c r="F35" s="71">
        <v>2088960</v>
      </c>
    </row>
    <row r="36" spans="1:6" ht="15">
      <c r="A36" s="54" t="s">
        <v>573</v>
      </c>
      <c r="B36" s="67" t="s">
        <v>568</v>
      </c>
      <c r="C36" s="68"/>
      <c r="D36" s="68"/>
      <c r="E36" s="71">
        <v>3196100</v>
      </c>
      <c r="F36" s="71">
        <v>3196100</v>
      </c>
    </row>
    <row r="37" spans="1:6" ht="15">
      <c r="A37" s="54"/>
      <c r="B37" s="67" t="s">
        <v>11</v>
      </c>
      <c r="C37" s="68"/>
      <c r="D37" s="68"/>
      <c r="E37" s="115">
        <f>SUM(E35:E36)</f>
        <v>5285060</v>
      </c>
      <c r="F37" s="115">
        <f>SUM(F35:F36)</f>
        <v>5285060</v>
      </c>
    </row>
    <row r="38" spans="1:6" ht="15">
      <c r="A38" s="54"/>
      <c r="B38" s="67" t="s">
        <v>590</v>
      </c>
      <c r="C38" s="68"/>
      <c r="D38" s="68"/>
      <c r="E38" s="115">
        <v>165300</v>
      </c>
      <c r="F38" s="115">
        <v>165300</v>
      </c>
    </row>
    <row r="39" spans="1:6" ht="15">
      <c r="A39" s="74" t="s">
        <v>581</v>
      </c>
      <c r="B39" s="75" t="s">
        <v>582</v>
      </c>
      <c r="C39" s="72"/>
      <c r="D39" s="72"/>
      <c r="E39" s="73">
        <f>SUM(E32)+E37+E38</f>
        <v>10392360</v>
      </c>
      <c r="F39" s="73">
        <f>SUM(F32)+F37+F38</f>
        <v>10392360</v>
      </c>
    </row>
    <row r="40" spans="1:6" ht="15">
      <c r="A40" s="54"/>
      <c r="B40" s="62"/>
      <c r="C40" s="60"/>
      <c r="D40" s="60"/>
      <c r="E40" s="63"/>
      <c r="F40" s="63"/>
    </row>
    <row r="41" spans="1:6" ht="15">
      <c r="A41" s="74"/>
      <c r="B41" s="75"/>
      <c r="C41" s="72"/>
      <c r="D41" s="72"/>
      <c r="E41" s="73"/>
      <c r="F41" s="73"/>
    </row>
    <row r="42" spans="1:6" ht="15">
      <c r="A42" s="74" t="s">
        <v>12</v>
      </c>
      <c r="B42" s="75" t="s">
        <v>583</v>
      </c>
      <c r="C42" s="72"/>
      <c r="D42" s="72"/>
      <c r="E42" s="76">
        <v>1200000</v>
      </c>
      <c r="F42" s="76">
        <v>1289872</v>
      </c>
    </row>
    <row r="43" spans="1:6" ht="15">
      <c r="A43" s="74"/>
      <c r="B43" s="75"/>
      <c r="C43" s="72"/>
      <c r="D43" s="72"/>
      <c r="E43" s="76"/>
      <c r="F43" s="76"/>
    </row>
    <row r="44" spans="1:6" ht="15">
      <c r="A44" s="74"/>
      <c r="B44" s="75" t="s">
        <v>616</v>
      </c>
      <c r="C44" s="72"/>
      <c r="D44" s="72"/>
      <c r="E44" s="76"/>
      <c r="F44" s="76">
        <v>1414887</v>
      </c>
    </row>
    <row r="45" spans="1:6" ht="15">
      <c r="A45" s="74"/>
      <c r="B45" s="75"/>
      <c r="C45" s="72"/>
      <c r="D45" s="72"/>
      <c r="E45" s="76"/>
      <c r="F45" s="76"/>
    </row>
    <row r="46" spans="1:6" ht="15">
      <c r="A46" s="74"/>
      <c r="B46" s="75" t="s">
        <v>592</v>
      </c>
      <c r="C46" s="72"/>
      <c r="D46" s="72"/>
      <c r="E46" s="76">
        <v>1091000</v>
      </c>
      <c r="F46" s="76">
        <v>1091000</v>
      </c>
    </row>
    <row r="47" spans="1:6" ht="15">
      <c r="A47" s="74"/>
      <c r="B47" s="75"/>
      <c r="C47" s="72"/>
      <c r="D47" s="72"/>
      <c r="E47" s="76"/>
      <c r="F47" s="76"/>
    </row>
    <row r="48" spans="1:6" ht="15">
      <c r="A48" s="74"/>
      <c r="B48" s="78"/>
      <c r="C48" s="77"/>
      <c r="D48" s="77"/>
      <c r="E48" s="76"/>
      <c r="F48" s="76"/>
    </row>
    <row r="49" spans="1:6" ht="15.75">
      <c r="A49" s="54"/>
      <c r="B49" s="79" t="s">
        <v>13</v>
      </c>
      <c r="C49" s="79"/>
      <c r="D49" s="79"/>
      <c r="E49" s="80">
        <f>SUM(E28)+E39+E42+E46</f>
        <v>30536980</v>
      </c>
      <c r="F49" s="80">
        <f>SUM(F28)+F39+F42+F44+F46</f>
        <v>32041739</v>
      </c>
    </row>
    <row r="50" spans="1:5" ht="15">
      <c r="A50" s="38"/>
      <c r="B50" s="81"/>
      <c r="C50" s="82"/>
      <c r="D50" s="82"/>
      <c r="E50" s="82"/>
    </row>
    <row r="51" spans="1:5" ht="15">
      <c r="A51" s="38"/>
      <c r="B51" s="83"/>
      <c r="C51" s="83"/>
      <c r="D51" s="83"/>
      <c r="E51" s="83"/>
    </row>
    <row r="52" spans="1:5" ht="15">
      <c r="A52" s="38"/>
      <c r="B52" s="83"/>
      <c r="C52" s="83"/>
      <c r="D52" s="83"/>
      <c r="E52" s="83"/>
    </row>
    <row r="53" spans="1:5" ht="15">
      <c r="A53" s="84"/>
      <c r="B53" s="85"/>
      <c r="C53" s="86"/>
      <c r="D53" s="86"/>
      <c r="E53" s="87"/>
    </row>
    <row r="54" spans="1:5" ht="15">
      <c r="A54" s="84"/>
      <c r="B54" s="81"/>
      <c r="C54" s="82"/>
      <c r="D54" s="82"/>
      <c r="E54" s="82"/>
    </row>
    <row r="55" spans="1:5" ht="15">
      <c r="A55" s="84"/>
      <c r="B55" s="81"/>
      <c r="C55" s="82"/>
      <c r="D55" s="82"/>
      <c r="E55" s="82"/>
    </row>
    <row r="56" spans="1:5" ht="15">
      <c r="A56" s="38"/>
      <c r="B56" s="39"/>
      <c r="C56" s="40"/>
      <c r="D56" s="40"/>
      <c r="E56" s="40"/>
    </row>
  </sheetData>
  <sheetProtection/>
  <mergeCells count="3">
    <mergeCell ref="A2:E2"/>
    <mergeCell ref="A3:E3"/>
    <mergeCell ref="A1:F1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view="pageBreakPreview" zoomScale="60" workbookViewId="0" topLeftCell="A79">
      <selection activeCell="A1" sqref="A1:C1"/>
    </sheetView>
  </sheetViews>
  <sheetFormatPr defaultColWidth="9.140625" defaultRowHeight="15"/>
  <cols>
    <col min="1" max="1" width="82.57421875" style="0" customWidth="1"/>
    <col min="3" max="3" width="16.28125" style="0" customWidth="1"/>
    <col min="4" max="4" width="16.7109375" style="0" customWidth="1"/>
  </cols>
  <sheetData>
    <row r="1" spans="1:2" ht="15">
      <c r="A1" s="112" t="s">
        <v>609</v>
      </c>
      <c r="B1" s="112"/>
    </row>
    <row r="2" spans="1:3" ht="27" customHeight="1">
      <c r="A2" s="162" t="s">
        <v>591</v>
      </c>
      <c r="B2" s="166"/>
      <c r="C2" s="166"/>
    </row>
    <row r="3" spans="1:3" ht="25.5" customHeight="1">
      <c r="A3" s="165" t="s">
        <v>88</v>
      </c>
      <c r="B3" s="166"/>
      <c r="C3" s="166"/>
    </row>
    <row r="4" spans="1:3" ht="15.75" customHeight="1">
      <c r="A4" s="27"/>
      <c r="B4" s="28"/>
      <c r="C4" s="28"/>
    </row>
    <row r="5" ht="21" customHeight="1">
      <c r="A5" s="3" t="s">
        <v>77</v>
      </c>
    </row>
    <row r="6" spans="1:4" ht="25.5">
      <c r="A6" s="24" t="s">
        <v>76</v>
      </c>
      <c r="B6" s="2" t="s">
        <v>111</v>
      </c>
      <c r="C6" s="31" t="s">
        <v>82</v>
      </c>
      <c r="D6" s="157" t="s">
        <v>608</v>
      </c>
    </row>
    <row r="7" spans="1:4" ht="15">
      <c r="A7" s="11" t="s">
        <v>46</v>
      </c>
      <c r="B7" s="5" t="s">
        <v>297</v>
      </c>
      <c r="C7" s="22"/>
      <c r="D7" s="22"/>
    </row>
    <row r="8" spans="1:4" ht="15">
      <c r="A8" s="11" t="s">
        <v>55</v>
      </c>
      <c r="B8" s="5" t="s">
        <v>297</v>
      </c>
      <c r="C8" s="22"/>
      <c r="D8" s="22"/>
    </row>
    <row r="9" spans="1:4" ht="30">
      <c r="A9" s="11" t="s">
        <v>56</v>
      </c>
      <c r="B9" s="5" t="s">
        <v>297</v>
      </c>
      <c r="C9" s="22"/>
      <c r="D9" s="22"/>
    </row>
    <row r="10" spans="1:4" ht="15">
      <c r="A10" s="11" t="s">
        <v>54</v>
      </c>
      <c r="B10" s="5" t="s">
        <v>297</v>
      </c>
      <c r="C10" s="22"/>
      <c r="D10" s="22"/>
    </row>
    <row r="11" spans="1:4" ht="15">
      <c r="A11" s="11" t="s">
        <v>53</v>
      </c>
      <c r="B11" s="5" t="s">
        <v>297</v>
      </c>
      <c r="C11" s="22"/>
      <c r="D11" s="22"/>
    </row>
    <row r="12" spans="1:4" ht="15">
      <c r="A12" s="11" t="s">
        <v>52</v>
      </c>
      <c r="B12" s="5" t="s">
        <v>297</v>
      </c>
      <c r="C12" s="22"/>
      <c r="D12" s="22"/>
    </row>
    <row r="13" spans="1:4" ht="15">
      <c r="A13" s="11" t="s">
        <v>47</v>
      </c>
      <c r="B13" s="5" t="s">
        <v>297</v>
      </c>
      <c r="C13" s="22"/>
      <c r="D13" s="22"/>
    </row>
    <row r="14" spans="1:4" ht="15">
      <c r="A14" s="11" t="s">
        <v>48</v>
      </c>
      <c r="B14" s="5" t="s">
        <v>297</v>
      </c>
      <c r="C14" s="22"/>
      <c r="D14" s="22"/>
    </row>
    <row r="15" spans="1:4" ht="15">
      <c r="A15" s="11" t="s">
        <v>49</v>
      </c>
      <c r="B15" s="5" t="s">
        <v>297</v>
      </c>
      <c r="C15" s="22"/>
      <c r="D15" s="22"/>
    </row>
    <row r="16" spans="1:4" ht="15">
      <c r="A16" s="11" t="s">
        <v>50</v>
      </c>
      <c r="B16" s="5" t="s">
        <v>297</v>
      </c>
      <c r="C16" s="22"/>
      <c r="D16" s="22"/>
    </row>
    <row r="17" spans="1:4" ht="25.5">
      <c r="A17" s="6" t="s">
        <v>484</v>
      </c>
      <c r="B17" s="7" t="s">
        <v>297</v>
      </c>
      <c r="C17" s="22"/>
      <c r="D17" s="22"/>
    </row>
    <row r="18" spans="1:4" ht="15">
      <c r="A18" s="11" t="s">
        <v>46</v>
      </c>
      <c r="B18" s="5" t="s">
        <v>298</v>
      </c>
      <c r="C18" s="22"/>
      <c r="D18" s="22"/>
    </row>
    <row r="19" spans="1:4" ht="15">
      <c r="A19" s="11" t="s">
        <v>55</v>
      </c>
      <c r="B19" s="5" t="s">
        <v>298</v>
      </c>
      <c r="C19" s="22"/>
      <c r="D19" s="22"/>
    </row>
    <row r="20" spans="1:4" ht="30">
      <c r="A20" s="11" t="s">
        <v>56</v>
      </c>
      <c r="B20" s="5" t="s">
        <v>298</v>
      </c>
      <c r="C20" s="22"/>
      <c r="D20" s="22"/>
    </row>
    <row r="21" spans="1:4" ht="15">
      <c r="A21" s="11" t="s">
        <v>54</v>
      </c>
      <c r="B21" s="5" t="s">
        <v>298</v>
      </c>
      <c r="C21" s="22"/>
      <c r="D21" s="22"/>
    </row>
    <row r="22" spans="1:4" ht="15">
      <c r="A22" s="11" t="s">
        <v>53</v>
      </c>
      <c r="B22" s="5" t="s">
        <v>298</v>
      </c>
      <c r="C22" s="22"/>
      <c r="D22" s="22"/>
    </row>
    <row r="23" spans="1:4" ht="15">
      <c r="A23" s="11" t="s">
        <v>52</v>
      </c>
      <c r="B23" s="5" t="s">
        <v>298</v>
      </c>
      <c r="C23" s="22"/>
      <c r="D23" s="22"/>
    </row>
    <row r="24" spans="1:4" ht="15">
      <c r="A24" s="11" t="s">
        <v>47</v>
      </c>
      <c r="B24" s="5" t="s">
        <v>298</v>
      </c>
      <c r="C24" s="22"/>
      <c r="D24" s="22"/>
    </row>
    <row r="25" spans="1:4" ht="15">
      <c r="A25" s="11" t="s">
        <v>48</v>
      </c>
      <c r="B25" s="5" t="s">
        <v>298</v>
      </c>
      <c r="C25" s="22"/>
      <c r="D25" s="22"/>
    </row>
    <row r="26" spans="1:4" ht="15">
      <c r="A26" s="11" t="s">
        <v>49</v>
      </c>
      <c r="B26" s="5" t="s">
        <v>298</v>
      </c>
      <c r="C26" s="22"/>
      <c r="D26" s="22"/>
    </row>
    <row r="27" spans="1:4" ht="15">
      <c r="A27" s="11" t="s">
        <v>50</v>
      </c>
      <c r="B27" s="5" t="s">
        <v>298</v>
      </c>
      <c r="C27" s="22"/>
      <c r="D27" s="22"/>
    </row>
    <row r="28" spans="1:4" ht="25.5">
      <c r="A28" s="6" t="s">
        <v>541</v>
      </c>
      <c r="B28" s="7" t="s">
        <v>298</v>
      </c>
      <c r="C28" s="22"/>
      <c r="D28" s="22"/>
    </row>
    <row r="29" spans="1:4" ht="15">
      <c r="A29" s="11" t="s">
        <v>585</v>
      </c>
      <c r="B29" s="5" t="s">
        <v>299</v>
      </c>
      <c r="C29" s="22">
        <v>2164</v>
      </c>
      <c r="D29" s="22">
        <v>2164</v>
      </c>
    </row>
    <row r="30" spans="1:4" ht="15">
      <c r="A30" s="11" t="s">
        <v>55</v>
      </c>
      <c r="B30" s="5" t="s">
        <v>299</v>
      </c>
      <c r="C30" s="22"/>
      <c r="D30" s="22">
        <v>55</v>
      </c>
    </row>
    <row r="31" spans="1:4" ht="30">
      <c r="A31" s="11" t="s">
        <v>56</v>
      </c>
      <c r="B31" s="5" t="s">
        <v>299</v>
      </c>
      <c r="C31" s="22"/>
      <c r="D31" s="22"/>
    </row>
    <row r="32" spans="1:4" ht="15">
      <c r="A32" s="11" t="s">
        <v>54</v>
      </c>
      <c r="B32" s="5" t="s">
        <v>299</v>
      </c>
      <c r="C32" s="22"/>
      <c r="D32" s="22"/>
    </row>
    <row r="33" spans="1:4" ht="15">
      <c r="A33" s="11" t="s">
        <v>574</v>
      </c>
      <c r="B33" s="5" t="s">
        <v>299</v>
      </c>
      <c r="C33" s="22">
        <v>2232</v>
      </c>
      <c r="D33" s="22">
        <v>2232</v>
      </c>
    </row>
    <row r="34" spans="1:4" ht="15">
      <c r="A34" s="11" t="s">
        <v>575</v>
      </c>
      <c r="B34" s="5" t="s">
        <v>299</v>
      </c>
      <c r="C34" s="22">
        <v>1523</v>
      </c>
      <c r="D34" s="22">
        <v>4424</v>
      </c>
    </row>
    <row r="35" spans="1:4" ht="15">
      <c r="A35" s="11" t="s">
        <v>597</v>
      </c>
      <c r="B35" s="5" t="s">
        <v>299</v>
      </c>
      <c r="C35" s="22">
        <v>757</v>
      </c>
      <c r="D35" s="22">
        <v>757</v>
      </c>
    </row>
    <row r="36" spans="1:4" ht="15">
      <c r="A36" s="11" t="s">
        <v>48</v>
      </c>
      <c r="B36" s="5" t="s">
        <v>299</v>
      </c>
      <c r="C36" s="22"/>
      <c r="D36" s="22"/>
    </row>
    <row r="37" spans="1:4" ht="15">
      <c r="A37" s="11" t="s">
        <v>49</v>
      </c>
      <c r="B37" s="5" t="s">
        <v>299</v>
      </c>
      <c r="C37" s="22"/>
      <c r="D37" s="22"/>
    </row>
    <row r="38" spans="1:4" ht="15">
      <c r="A38" s="11" t="s">
        <v>50</v>
      </c>
      <c r="B38" s="5" t="s">
        <v>299</v>
      </c>
      <c r="C38" s="22"/>
      <c r="D38" s="22"/>
    </row>
    <row r="39" spans="1:4" ht="15">
      <c r="A39" s="6" t="s">
        <v>540</v>
      </c>
      <c r="B39" s="7" t="s">
        <v>299</v>
      </c>
      <c r="C39" s="22">
        <f>SUM(C29:C38)</f>
        <v>6676</v>
      </c>
      <c r="D39" s="22">
        <f>SUM(D29:D38)</f>
        <v>9632</v>
      </c>
    </row>
    <row r="40" spans="1:4" ht="15">
      <c r="A40" s="11" t="s">
        <v>46</v>
      </c>
      <c r="B40" s="5" t="s">
        <v>305</v>
      </c>
      <c r="C40" s="22"/>
      <c r="D40" s="22"/>
    </row>
    <row r="41" spans="1:4" ht="15">
      <c r="A41" s="11" t="s">
        <v>55</v>
      </c>
      <c r="B41" s="5" t="s">
        <v>305</v>
      </c>
      <c r="C41" s="22"/>
      <c r="D41" s="22"/>
    </row>
    <row r="42" spans="1:4" ht="30">
      <c r="A42" s="11" t="s">
        <v>56</v>
      </c>
      <c r="B42" s="5" t="s">
        <v>305</v>
      </c>
      <c r="C42" s="22"/>
      <c r="D42" s="22"/>
    </row>
    <row r="43" spans="1:4" ht="15">
      <c r="A43" s="11" t="s">
        <v>54</v>
      </c>
      <c r="B43" s="5" t="s">
        <v>305</v>
      </c>
      <c r="C43" s="22"/>
      <c r="D43" s="22"/>
    </row>
    <row r="44" spans="1:4" ht="15">
      <c r="A44" s="11" t="s">
        <v>53</v>
      </c>
      <c r="B44" s="5" t="s">
        <v>305</v>
      </c>
      <c r="C44" s="22"/>
      <c r="D44" s="22"/>
    </row>
    <row r="45" spans="1:4" ht="15">
      <c r="A45" s="11" t="s">
        <v>52</v>
      </c>
      <c r="B45" s="5" t="s">
        <v>305</v>
      </c>
      <c r="C45" s="22"/>
      <c r="D45" s="22"/>
    </row>
    <row r="46" spans="1:4" ht="15">
      <c r="A46" s="11" t="s">
        <v>47</v>
      </c>
      <c r="B46" s="5" t="s">
        <v>305</v>
      </c>
      <c r="C46" s="22"/>
      <c r="D46" s="22"/>
    </row>
    <row r="47" spans="1:4" ht="15">
      <c r="A47" s="11" t="s">
        <v>48</v>
      </c>
      <c r="B47" s="5" t="s">
        <v>305</v>
      </c>
      <c r="C47" s="22"/>
      <c r="D47" s="22"/>
    </row>
    <row r="48" spans="1:4" ht="15">
      <c r="A48" s="11" t="s">
        <v>49</v>
      </c>
      <c r="B48" s="5" t="s">
        <v>305</v>
      </c>
      <c r="C48" s="22"/>
      <c r="D48" s="22"/>
    </row>
    <row r="49" spans="1:4" ht="15">
      <c r="A49" s="11" t="s">
        <v>50</v>
      </c>
      <c r="B49" s="5" t="s">
        <v>305</v>
      </c>
      <c r="C49" s="22"/>
      <c r="D49" s="22"/>
    </row>
    <row r="50" spans="1:4" ht="25.5">
      <c r="A50" s="6" t="s">
        <v>539</v>
      </c>
      <c r="B50" s="7" t="s">
        <v>305</v>
      </c>
      <c r="C50" s="22"/>
      <c r="D50" s="22"/>
    </row>
    <row r="51" spans="1:4" ht="15">
      <c r="A51" s="11" t="s">
        <v>51</v>
      </c>
      <c r="B51" s="5" t="s">
        <v>306</v>
      </c>
      <c r="C51" s="22"/>
      <c r="D51" s="22"/>
    </row>
    <row r="52" spans="1:4" ht="15">
      <c r="A52" s="11" t="s">
        <v>55</v>
      </c>
      <c r="B52" s="5" t="s">
        <v>306</v>
      </c>
      <c r="C52" s="22"/>
      <c r="D52" s="22"/>
    </row>
    <row r="53" spans="1:4" ht="30">
      <c r="A53" s="11" t="s">
        <v>56</v>
      </c>
      <c r="B53" s="5" t="s">
        <v>306</v>
      </c>
      <c r="C53" s="22"/>
      <c r="D53" s="22"/>
    </row>
    <row r="54" spans="1:4" ht="15">
      <c r="A54" s="11" t="s">
        <v>54</v>
      </c>
      <c r="B54" s="5" t="s">
        <v>306</v>
      </c>
      <c r="C54" s="22"/>
      <c r="D54" s="22"/>
    </row>
    <row r="55" spans="1:4" ht="15">
      <c r="A55" s="11" t="s">
        <v>53</v>
      </c>
      <c r="B55" s="5" t="s">
        <v>306</v>
      </c>
      <c r="C55" s="22"/>
      <c r="D55" s="22"/>
    </row>
    <row r="56" spans="1:4" ht="15">
      <c r="A56" s="11" t="s">
        <v>52</v>
      </c>
      <c r="B56" s="5" t="s">
        <v>306</v>
      </c>
      <c r="C56" s="22"/>
      <c r="D56" s="22"/>
    </row>
    <row r="57" spans="1:4" ht="15">
      <c r="A57" s="11" t="s">
        <v>47</v>
      </c>
      <c r="B57" s="5" t="s">
        <v>306</v>
      </c>
      <c r="C57" s="22"/>
      <c r="D57" s="22"/>
    </row>
    <row r="58" spans="1:4" ht="15">
      <c r="A58" s="11" t="s">
        <v>48</v>
      </c>
      <c r="B58" s="5" t="s">
        <v>306</v>
      </c>
      <c r="C58" s="22"/>
      <c r="D58" s="22"/>
    </row>
    <row r="59" spans="1:4" ht="15">
      <c r="A59" s="11" t="s">
        <v>49</v>
      </c>
      <c r="B59" s="5" t="s">
        <v>306</v>
      </c>
      <c r="C59" s="22"/>
      <c r="D59" s="22"/>
    </row>
    <row r="60" spans="1:4" ht="15">
      <c r="A60" s="11" t="s">
        <v>50</v>
      </c>
      <c r="B60" s="5" t="s">
        <v>306</v>
      </c>
      <c r="C60" s="22"/>
      <c r="D60" s="22"/>
    </row>
    <row r="61" spans="1:4" ht="25.5">
      <c r="A61" s="6" t="s">
        <v>542</v>
      </c>
      <c r="B61" s="7" t="s">
        <v>306</v>
      </c>
      <c r="C61" s="22"/>
      <c r="D61" s="22"/>
    </row>
    <row r="62" spans="1:4" ht="15">
      <c r="A62" s="11" t="s">
        <v>46</v>
      </c>
      <c r="B62" s="5" t="s">
        <v>307</v>
      </c>
      <c r="C62" s="22"/>
      <c r="D62" s="22"/>
    </row>
    <row r="63" spans="1:4" ht="15">
      <c r="A63" s="11" t="s">
        <v>55</v>
      </c>
      <c r="B63" s="5" t="s">
        <v>307</v>
      </c>
      <c r="C63" s="22"/>
      <c r="D63" s="22">
        <v>1091</v>
      </c>
    </row>
    <row r="64" spans="1:4" ht="30">
      <c r="A64" s="11" t="s">
        <v>56</v>
      </c>
      <c r="B64" s="5" t="s">
        <v>307</v>
      </c>
      <c r="C64" s="22"/>
      <c r="D64" s="22"/>
    </row>
    <row r="65" spans="1:4" ht="15">
      <c r="A65" s="11" t="s">
        <v>54</v>
      </c>
      <c r="B65" s="5" t="s">
        <v>307</v>
      </c>
      <c r="C65" s="22"/>
      <c r="D65" s="22"/>
    </row>
    <row r="66" spans="1:4" ht="15">
      <c r="A66" s="11" t="s">
        <v>53</v>
      </c>
      <c r="B66" s="5" t="s">
        <v>307</v>
      </c>
      <c r="C66" s="22"/>
      <c r="D66" s="22"/>
    </row>
    <row r="67" spans="1:4" ht="15">
      <c r="A67" s="11" t="s">
        <v>52</v>
      </c>
      <c r="B67" s="5" t="s">
        <v>307</v>
      </c>
      <c r="C67" s="22"/>
      <c r="D67" s="22">
        <v>519</v>
      </c>
    </row>
    <row r="68" spans="1:4" ht="15">
      <c r="A68" s="11" t="s">
        <v>47</v>
      </c>
      <c r="B68" s="5" t="s">
        <v>307</v>
      </c>
      <c r="C68" s="22"/>
      <c r="D68" s="22"/>
    </row>
    <row r="69" spans="1:4" ht="15">
      <c r="A69" s="11" t="s">
        <v>48</v>
      </c>
      <c r="B69" s="5" t="s">
        <v>307</v>
      </c>
      <c r="C69" s="22"/>
      <c r="D69" s="22"/>
    </row>
    <row r="70" spans="1:4" ht="15">
      <c r="A70" s="11" t="s">
        <v>49</v>
      </c>
      <c r="B70" s="5" t="s">
        <v>307</v>
      </c>
      <c r="C70" s="22"/>
      <c r="D70" s="22"/>
    </row>
    <row r="71" spans="1:4" ht="15">
      <c r="A71" s="11" t="s">
        <v>50</v>
      </c>
      <c r="B71" s="5" t="s">
        <v>307</v>
      </c>
      <c r="C71" s="22"/>
      <c r="D71" s="22"/>
    </row>
    <row r="72" spans="1:4" ht="15">
      <c r="A72" s="6" t="s">
        <v>489</v>
      </c>
      <c r="B72" s="7" t="s">
        <v>307</v>
      </c>
      <c r="C72" s="22">
        <f>SUM(C62:C71)</f>
        <v>0</v>
      </c>
      <c r="D72" s="22">
        <f>SUM(D62:D71)</f>
        <v>1610</v>
      </c>
    </row>
    <row r="73" spans="1:4" ht="15">
      <c r="A73" s="11" t="s">
        <v>57</v>
      </c>
      <c r="B73" s="4" t="s">
        <v>349</v>
      </c>
      <c r="C73" s="22"/>
      <c r="D73" s="22"/>
    </row>
    <row r="74" spans="1:4" ht="15">
      <c r="A74" s="11" t="s">
        <v>58</v>
      </c>
      <c r="B74" s="4" t="s">
        <v>349</v>
      </c>
      <c r="C74" s="22"/>
      <c r="D74" s="22"/>
    </row>
    <row r="75" spans="1:4" ht="15">
      <c r="A75" s="11" t="s">
        <v>66</v>
      </c>
      <c r="B75" s="4" t="s">
        <v>349</v>
      </c>
      <c r="C75" s="22"/>
      <c r="D75" s="22"/>
    </row>
    <row r="76" spans="1:4" ht="15">
      <c r="A76" s="4" t="s">
        <v>65</v>
      </c>
      <c r="B76" s="4" t="s">
        <v>349</v>
      </c>
      <c r="C76" s="22"/>
      <c r="D76" s="22"/>
    </row>
    <row r="77" spans="1:4" ht="15">
      <c r="A77" s="4" t="s">
        <v>64</v>
      </c>
      <c r="B77" s="4" t="s">
        <v>349</v>
      </c>
      <c r="C77" s="22"/>
      <c r="D77" s="22"/>
    </row>
    <row r="78" spans="1:4" ht="15">
      <c r="A78" s="4" t="s">
        <v>63</v>
      </c>
      <c r="B78" s="4" t="s">
        <v>349</v>
      </c>
      <c r="C78" s="22"/>
      <c r="D78" s="22"/>
    </row>
    <row r="79" spans="1:4" ht="15">
      <c r="A79" s="11" t="s">
        <v>62</v>
      </c>
      <c r="B79" s="4" t="s">
        <v>349</v>
      </c>
      <c r="C79" s="22"/>
      <c r="D79" s="22"/>
    </row>
    <row r="80" spans="1:4" ht="15">
      <c r="A80" s="11" t="s">
        <v>67</v>
      </c>
      <c r="B80" s="4" t="s">
        <v>349</v>
      </c>
      <c r="C80" s="22"/>
      <c r="D80" s="22"/>
    </row>
    <row r="81" spans="1:4" ht="15">
      <c r="A81" s="11" t="s">
        <v>59</v>
      </c>
      <c r="B81" s="4" t="s">
        <v>349</v>
      </c>
      <c r="C81" s="22"/>
      <c r="D81" s="22"/>
    </row>
    <row r="82" spans="1:4" ht="15">
      <c r="A82" s="11" t="s">
        <v>60</v>
      </c>
      <c r="B82" s="4" t="s">
        <v>349</v>
      </c>
      <c r="C82" s="22"/>
      <c r="D82" s="22"/>
    </row>
    <row r="83" spans="1:4" ht="25.5">
      <c r="A83" s="6" t="s">
        <v>14</v>
      </c>
      <c r="B83" s="7" t="s">
        <v>349</v>
      </c>
      <c r="C83" s="22"/>
      <c r="D83" s="22"/>
    </row>
    <row r="84" spans="1:4" ht="15">
      <c r="A84" s="11" t="s">
        <v>57</v>
      </c>
      <c r="B84" s="4" t="s">
        <v>350</v>
      </c>
      <c r="C84" s="22"/>
      <c r="D84" s="22"/>
    </row>
    <row r="85" spans="1:4" ht="15">
      <c r="A85" s="11" t="s">
        <v>58</v>
      </c>
      <c r="B85" s="4" t="s">
        <v>350</v>
      </c>
      <c r="C85" s="22"/>
      <c r="D85" s="22"/>
    </row>
    <row r="86" spans="1:4" ht="15">
      <c r="A86" s="11" t="s">
        <v>66</v>
      </c>
      <c r="B86" s="4" t="s">
        <v>350</v>
      </c>
      <c r="C86" s="22"/>
      <c r="D86" s="22"/>
    </row>
    <row r="87" spans="1:4" ht="15">
      <c r="A87" s="4" t="s">
        <v>65</v>
      </c>
      <c r="B87" s="4" t="s">
        <v>350</v>
      </c>
      <c r="C87" s="22"/>
      <c r="D87" s="22"/>
    </row>
    <row r="88" spans="1:4" ht="15">
      <c r="A88" s="4" t="s">
        <v>64</v>
      </c>
      <c r="B88" s="4" t="s">
        <v>350</v>
      </c>
      <c r="C88" s="22"/>
      <c r="D88" s="22"/>
    </row>
    <row r="89" spans="1:4" ht="15">
      <c r="A89" s="4" t="s">
        <v>63</v>
      </c>
      <c r="B89" s="4" t="s">
        <v>350</v>
      </c>
      <c r="C89" s="22"/>
      <c r="D89" s="22"/>
    </row>
    <row r="90" spans="1:4" ht="15">
      <c r="A90" s="11" t="s">
        <v>584</v>
      </c>
      <c r="B90" s="4" t="s">
        <v>350</v>
      </c>
      <c r="C90" s="22">
        <v>600</v>
      </c>
      <c r="D90" s="22">
        <v>600</v>
      </c>
    </row>
    <row r="91" spans="1:4" ht="15">
      <c r="A91" s="11" t="s">
        <v>61</v>
      </c>
      <c r="B91" s="4" t="s">
        <v>350</v>
      </c>
      <c r="C91" s="22"/>
      <c r="D91" s="22"/>
    </row>
    <row r="92" spans="1:4" ht="15">
      <c r="A92" s="11" t="s">
        <v>59</v>
      </c>
      <c r="B92" s="4" t="s">
        <v>350</v>
      </c>
      <c r="C92" s="22"/>
      <c r="D92" s="22"/>
    </row>
    <row r="93" spans="1:4" ht="15">
      <c r="A93" s="11" t="s">
        <v>60</v>
      </c>
      <c r="B93" s="4" t="s">
        <v>350</v>
      </c>
      <c r="C93" s="22"/>
      <c r="D93" s="22"/>
    </row>
    <row r="94" spans="1:4" ht="15">
      <c r="A94" s="13" t="s">
        <v>15</v>
      </c>
      <c r="B94" s="7" t="s">
        <v>350</v>
      </c>
      <c r="C94" s="22">
        <f>SUM(C84:C93)</f>
        <v>600</v>
      </c>
      <c r="D94" s="22">
        <f>SUM(D84:D93)</f>
        <v>600</v>
      </c>
    </row>
    <row r="95" spans="1:4" ht="15">
      <c r="A95" s="11" t="s">
        <v>57</v>
      </c>
      <c r="B95" s="4" t="s">
        <v>354</v>
      </c>
      <c r="C95" s="22"/>
      <c r="D95" s="22"/>
    </row>
    <row r="96" spans="1:4" ht="15">
      <c r="A96" s="11" t="s">
        <v>58</v>
      </c>
      <c r="B96" s="4" t="s">
        <v>354</v>
      </c>
      <c r="C96" s="22"/>
      <c r="D96" s="22"/>
    </row>
    <row r="97" spans="1:4" ht="15">
      <c r="A97" s="11" t="s">
        <v>66</v>
      </c>
      <c r="B97" s="4" t="s">
        <v>354</v>
      </c>
      <c r="C97" s="22"/>
      <c r="D97" s="22"/>
    </row>
    <row r="98" spans="1:4" ht="15">
      <c r="A98" s="4" t="s">
        <v>65</v>
      </c>
      <c r="B98" s="4" t="s">
        <v>354</v>
      </c>
      <c r="C98" s="22"/>
      <c r="D98" s="22"/>
    </row>
    <row r="99" spans="1:4" ht="15">
      <c r="A99" s="4" t="s">
        <v>64</v>
      </c>
      <c r="B99" s="4" t="s">
        <v>354</v>
      </c>
      <c r="C99" s="22"/>
      <c r="D99" s="22"/>
    </row>
    <row r="100" spans="1:4" ht="15">
      <c r="A100" s="4" t="s">
        <v>63</v>
      </c>
      <c r="B100" s="4" t="s">
        <v>354</v>
      </c>
      <c r="C100" s="22"/>
      <c r="D100" s="22"/>
    </row>
    <row r="101" spans="1:4" ht="15">
      <c r="A101" s="11" t="s">
        <v>62</v>
      </c>
      <c r="B101" s="4" t="s">
        <v>354</v>
      </c>
      <c r="C101" s="22"/>
      <c r="D101" s="22"/>
    </row>
    <row r="102" spans="1:4" ht="15">
      <c r="A102" s="11" t="s">
        <v>67</v>
      </c>
      <c r="B102" s="4" t="s">
        <v>354</v>
      </c>
      <c r="C102" s="22"/>
      <c r="D102" s="22"/>
    </row>
    <row r="103" spans="1:4" ht="15">
      <c r="A103" s="11" t="s">
        <v>59</v>
      </c>
      <c r="B103" s="4" t="s">
        <v>354</v>
      </c>
      <c r="C103" s="22"/>
      <c r="D103" s="22"/>
    </row>
    <row r="104" spans="1:4" ht="15">
      <c r="A104" s="11" t="s">
        <v>60</v>
      </c>
      <c r="B104" s="4" t="s">
        <v>354</v>
      </c>
      <c r="C104" s="22"/>
      <c r="D104" s="22"/>
    </row>
    <row r="105" spans="1:4" ht="25.5">
      <c r="A105" s="6" t="s">
        <v>16</v>
      </c>
      <c r="B105" s="7" t="s">
        <v>354</v>
      </c>
      <c r="C105" s="22">
        <f>SUM(C95:C104)</f>
        <v>0</v>
      </c>
      <c r="D105" s="22">
        <f>SUM(D95:D104)</f>
        <v>0</v>
      </c>
    </row>
    <row r="106" spans="1:4" ht="15">
      <c r="A106" s="11" t="s">
        <v>57</v>
      </c>
      <c r="B106" s="4" t="s">
        <v>355</v>
      </c>
      <c r="C106" s="22"/>
      <c r="D106" s="22"/>
    </row>
    <row r="107" spans="1:4" ht="15">
      <c r="A107" s="11" t="s">
        <v>58</v>
      </c>
      <c r="B107" s="4" t="s">
        <v>355</v>
      </c>
      <c r="C107" s="22"/>
      <c r="D107" s="22"/>
    </row>
    <row r="108" spans="1:4" ht="15">
      <c r="A108" s="11" t="s">
        <v>66</v>
      </c>
      <c r="B108" s="4" t="s">
        <v>355</v>
      </c>
      <c r="C108" s="22"/>
      <c r="D108" s="22"/>
    </row>
    <row r="109" spans="1:4" ht="15">
      <c r="A109" s="4" t="s">
        <v>65</v>
      </c>
      <c r="B109" s="4" t="s">
        <v>355</v>
      </c>
      <c r="C109" s="22"/>
      <c r="D109" s="22"/>
    </row>
    <row r="110" spans="1:4" ht="15">
      <c r="A110" s="4" t="s">
        <v>64</v>
      </c>
      <c r="B110" s="4" t="s">
        <v>355</v>
      </c>
      <c r="C110" s="22"/>
      <c r="D110" s="22"/>
    </row>
    <row r="111" spans="1:4" ht="15">
      <c r="A111" s="4" t="s">
        <v>63</v>
      </c>
      <c r="B111" s="4" t="s">
        <v>355</v>
      </c>
      <c r="C111" s="22"/>
      <c r="D111" s="22"/>
    </row>
    <row r="112" spans="1:4" ht="15">
      <c r="A112" s="11" t="s">
        <v>62</v>
      </c>
      <c r="B112" s="4" t="s">
        <v>355</v>
      </c>
      <c r="C112" s="22"/>
      <c r="D112" s="22"/>
    </row>
    <row r="113" spans="1:4" ht="15">
      <c r="A113" s="11" t="s">
        <v>61</v>
      </c>
      <c r="B113" s="4" t="s">
        <v>355</v>
      </c>
      <c r="C113" s="22"/>
      <c r="D113" s="22"/>
    </row>
    <row r="114" spans="1:4" ht="15">
      <c r="A114" s="11" t="s">
        <v>59</v>
      </c>
      <c r="B114" s="4" t="s">
        <v>355</v>
      </c>
      <c r="C114" s="22"/>
      <c r="D114" s="22"/>
    </row>
    <row r="115" spans="1:4" ht="15">
      <c r="A115" s="11" t="s">
        <v>60</v>
      </c>
      <c r="B115" s="4" t="s">
        <v>355</v>
      </c>
      <c r="C115" s="22"/>
      <c r="D115" s="22"/>
    </row>
    <row r="116" spans="1:4" ht="15">
      <c r="A116" s="13" t="s">
        <v>17</v>
      </c>
      <c r="B116" s="7" t="s">
        <v>355</v>
      </c>
      <c r="C116" s="22"/>
      <c r="D116" s="22"/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view="pageBreakPreview" zoomScale="60" workbookViewId="0" topLeftCell="A16">
      <selection activeCell="D36" sqref="D36"/>
    </sheetView>
  </sheetViews>
  <sheetFormatPr defaultColWidth="9.140625" defaultRowHeight="15"/>
  <cols>
    <col min="1" max="1" width="100.00390625" style="0" customWidth="1"/>
    <col min="3" max="3" width="17.00390625" style="0" customWidth="1"/>
    <col min="4" max="4" width="16.7109375" style="0" customWidth="1"/>
  </cols>
  <sheetData>
    <row r="1" ht="15">
      <c r="A1" s="112" t="s">
        <v>610</v>
      </c>
    </row>
    <row r="2" spans="1:3" ht="28.5" customHeight="1">
      <c r="A2" s="162" t="s">
        <v>591</v>
      </c>
      <c r="B2" s="163"/>
      <c r="C2" s="163"/>
    </row>
    <row r="3" spans="1:3" ht="26.25" customHeight="1">
      <c r="A3" s="165" t="s">
        <v>90</v>
      </c>
      <c r="B3" s="165"/>
      <c r="C3" s="165"/>
    </row>
    <row r="4" spans="1:3" ht="18.75" customHeight="1">
      <c r="A4" s="32"/>
      <c r="B4" s="33"/>
      <c r="C4" s="33"/>
    </row>
    <row r="5" ht="23.25" customHeight="1">
      <c r="A5" s="3" t="s">
        <v>77</v>
      </c>
    </row>
    <row r="6" spans="1:4" ht="25.5">
      <c r="A6" s="24" t="s">
        <v>76</v>
      </c>
      <c r="B6" s="2" t="s">
        <v>111</v>
      </c>
      <c r="C6" s="31" t="s">
        <v>82</v>
      </c>
      <c r="D6" s="157" t="s">
        <v>608</v>
      </c>
    </row>
    <row r="7" spans="1:4" ht="15">
      <c r="A7" s="10" t="s">
        <v>402</v>
      </c>
      <c r="B7" s="5" t="s">
        <v>190</v>
      </c>
      <c r="C7" s="22"/>
      <c r="D7" s="22"/>
    </row>
    <row r="8" spans="1:4" ht="15">
      <c r="A8" s="10" t="s">
        <v>403</v>
      </c>
      <c r="B8" s="5" t="s">
        <v>190</v>
      </c>
      <c r="C8" s="22"/>
      <c r="D8" s="22"/>
    </row>
    <row r="9" spans="1:4" ht="15">
      <c r="A9" s="10" t="s">
        <v>404</v>
      </c>
      <c r="B9" s="5" t="s">
        <v>190</v>
      </c>
      <c r="C9" s="22"/>
      <c r="D9" s="22"/>
    </row>
    <row r="10" spans="1:4" ht="15">
      <c r="A10" s="10" t="s">
        <v>405</v>
      </c>
      <c r="B10" s="5" t="s">
        <v>190</v>
      </c>
      <c r="C10" s="22"/>
      <c r="D10" s="22"/>
    </row>
    <row r="11" spans="1:4" ht="15">
      <c r="A11" s="11" t="s">
        <v>406</v>
      </c>
      <c r="B11" s="5" t="s">
        <v>190</v>
      </c>
      <c r="C11" s="22"/>
      <c r="D11" s="22"/>
    </row>
    <row r="12" spans="1:4" ht="15">
      <c r="A12" s="11" t="s">
        <v>407</v>
      </c>
      <c r="B12" s="5" t="s">
        <v>190</v>
      </c>
      <c r="C12" s="22"/>
      <c r="D12" s="22"/>
    </row>
    <row r="13" spans="1:4" ht="15">
      <c r="A13" s="13" t="s">
        <v>86</v>
      </c>
      <c r="B13" s="12" t="s">
        <v>190</v>
      </c>
      <c r="C13" s="22">
        <f>SUM(C7:C12)</f>
        <v>0</v>
      </c>
      <c r="D13" s="22">
        <f>SUM(D7:D12)</f>
        <v>0</v>
      </c>
    </row>
    <row r="14" spans="1:4" ht="15">
      <c r="A14" s="10" t="s">
        <v>408</v>
      </c>
      <c r="B14" s="5" t="s">
        <v>191</v>
      </c>
      <c r="C14" s="22"/>
      <c r="D14" s="22"/>
    </row>
    <row r="15" spans="1:4" ht="15">
      <c r="A15" s="14" t="s">
        <v>85</v>
      </c>
      <c r="B15" s="12" t="s">
        <v>191</v>
      </c>
      <c r="C15" s="22">
        <f>SUM(C14)</f>
        <v>0</v>
      </c>
      <c r="D15" s="22">
        <f>SUM(D14)</f>
        <v>0</v>
      </c>
    </row>
    <row r="16" spans="1:4" ht="15">
      <c r="A16" s="10" t="s">
        <v>409</v>
      </c>
      <c r="B16" s="5" t="s">
        <v>192</v>
      </c>
      <c r="C16" s="22"/>
      <c r="D16" s="22"/>
    </row>
    <row r="17" spans="1:4" ht="15">
      <c r="A17" s="10" t="s">
        <v>410</v>
      </c>
      <c r="B17" s="5" t="s">
        <v>192</v>
      </c>
      <c r="C17" s="22"/>
      <c r="D17" s="22"/>
    </row>
    <row r="18" spans="1:4" ht="15">
      <c r="A18" s="11" t="s">
        <v>411</v>
      </c>
      <c r="B18" s="5" t="s">
        <v>192</v>
      </c>
      <c r="C18" s="22"/>
      <c r="D18" s="22"/>
    </row>
    <row r="19" spans="1:4" ht="15">
      <c r="A19" s="11" t="s">
        <v>412</v>
      </c>
      <c r="B19" s="5" t="s">
        <v>192</v>
      </c>
      <c r="C19" s="22"/>
      <c r="D19" s="22"/>
    </row>
    <row r="20" spans="1:4" ht="15">
      <c r="A20" s="11" t="s">
        <v>413</v>
      </c>
      <c r="B20" s="5" t="s">
        <v>192</v>
      </c>
      <c r="C20" s="22"/>
      <c r="D20" s="22"/>
    </row>
    <row r="21" spans="1:4" ht="30">
      <c r="A21" s="15" t="s">
        <v>414</v>
      </c>
      <c r="B21" s="5" t="s">
        <v>192</v>
      </c>
      <c r="C21" s="22"/>
      <c r="D21" s="22"/>
    </row>
    <row r="22" spans="1:4" ht="15">
      <c r="A22" s="9" t="s">
        <v>84</v>
      </c>
      <c r="B22" s="12" t="s">
        <v>192</v>
      </c>
      <c r="C22" s="22">
        <f>SUM(C16:C21)</f>
        <v>0</v>
      </c>
      <c r="D22" s="22">
        <f>SUM(D16:D21)</f>
        <v>0</v>
      </c>
    </row>
    <row r="23" spans="1:4" ht="15">
      <c r="A23" s="10" t="s">
        <v>415</v>
      </c>
      <c r="B23" s="5" t="s">
        <v>193</v>
      </c>
      <c r="C23" s="22"/>
      <c r="D23" s="22"/>
    </row>
    <row r="24" spans="1:4" ht="15">
      <c r="A24" s="10" t="s">
        <v>416</v>
      </c>
      <c r="B24" s="5" t="s">
        <v>193</v>
      </c>
      <c r="C24" s="22">
        <v>1180</v>
      </c>
      <c r="D24" s="22">
        <v>1350</v>
      </c>
    </row>
    <row r="25" spans="1:4" ht="15">
      <c r="A25" s="9" t="s">
        <v>83</v>
      </c>
      <c r="B25" s="7" t="s">
        <v>193</v>
      </c>
      <c r="C25" s="22">
        <f>SUM(C23:C24)</f>
        <v>1180</v>
      </c>
      <c r="D25" s="22">
        <f>SUM(D23:D24)</f>
        <v>1350</v>
      </c>
    </row>
    <row r="26" spans="1:4" ht="15">
      <c r="A26" s="10" t="s">
        <v>417</v>
      </c>
      <c r="B26" s="5" t="s">
        <v>194</v>
      </c>
      <c r="C26" s="22"/>
      <c r="D26" s="22"/>
    </row>
    <row r="27" spans="1:4" ht="15">
      <c r="A27" s="10" t="s">
        <v>418</v>
      </c>
      <c r="B27" s="5" t="s">
        <v>194</v>
      </c>
      <c r="C27" s="22"/>
      <c r="D27" s="22"/>
    </row>
    <row r="28" spans="1:4" ht="15">
      <c r="A28" s="11" t="s">
        <v>419</v>
      </c>
      <c r="B28" s="5" t="s">
        <v>194</v>
      </c>
      <c r="C28" s="22">
        <v>2892</v>
      </c>
      <c r="D28" s="22">
        <v>2892</v>
      </c>
    </row>
    <row r="29" spans="1:4" ht="15">
      <c r="A29" s="11" t="s">
        <v>420</v>
      </c>
      <c r="B29" s="5" t="s">
        <v>194</v>
      </c>
      <c r="C29" s="22">
        <v>200</v>
      </c>
      <c r="D29" s="22">
        <v>200</v>
      </c>
    </row>
    <row r="30" spans="1:4" ht="15">
      <c r="A30" s="11" t="s">
        <v>421</v>
      </c>
      <c r="B30" s="5" t="s">
        <v>194</v>
      </c>
      <c r="C30" s="22"/>
      <c r="D30" s="22"/>
    </row>
    <row r="31" spans="1:4" ht="15">
      <c r="A31" s="11" t="s">
        <v>422</v>
      </c>
      <c r="B31" s="5" t="s">
        <v>194</v>
      </c>
      <c r="C31" s="22"/>
      <c r="D31" s="22"/>
    </row>
    <row r="32" spans="1:4" ht="15">
      <c r="A32" s="11" t="s">
        <v>423</v>
      </c>
      <c r="B32" s="5" t="s">
        <v>194</v>
      </c>
      <c r="C32" s="22"/>
      <c r="D32" s="22"/>
    </row>
    <row r="33" spans="1:4" ht="15">
      <c r="A33" s="11" t="s">
        <v>424</v>
      </c>
      <c r="B33" s="5" t="s">
        <v>194</v>
      </c>
      <c r="C33" s="22"/>
      <c r="D33" s="22"/>
    </row>
    <row r="34" spans="1:4" ht="15">
      <c r="A34" s="11" t="s">
        <v>425</v>
      </c>
      <c r="B34" s="5" t="s">
        <v>194</v>
      </c>
      <c r="C34" s="22">
        <v>80</v>
      </c>
      <c r="D34" s="22">
        <v>80</v>
      </c>
    </row>
    <row r="35" spans="1:4" ht="15">
      <c r="A35" s="11" t="s">
        <v>426</v>
      </c>
      <c r="B35" s="5" t="s">
        <v>194</v>
      </c>
      <c r="C35" s="22"/>
      <c r="D35" s="22">
        <v>55</v>
      </c>
    </row>
    <row r="36" spans="1:4" ht="30">
      <c r="A36" s="11" t="s">
        <v>427</v>
      </c>
      <c r="B36" s="5" t="s">
        <v>194</v>
      </c>
      <c r="C36" s="22">
        <v>170</v>
      </c>
      <c r="D36" s="22"/>
    </row>
    <row r="37" spans="1:4" ht="30">
      <c r="A37" s="11" t="s">
        <v>428</v>
      </c>
      <c r="B37" s="5" t="s">
        <v>194</v>
      </c>
      <c r="C37" s="22"/>
      <c r="D37" s="22"/>
    </row>
    <row r="38" spans="1:4" ht="15">
      <c r="A38" s="9" t="s">
        <v>429</v>
      </c>
      <c r="B38" s="12" t="s">
        <v>194</v>
      </c>
      <c r="C38" s="22">
        <f>SUM(C26:C37)</f>
        <v>3342</v>
      </c>
      <c r="D38" s="22">
        <f>SUM(D26:D37)</f>
        <v>3227</v>
      </c>
    </row>
    <row r="39" spans="1:4" ht="15.75">
      <c r="A39" s="16" t="s">
        <v>430</v>
      </c>
      <c r="B39" s="8" t="s">
        <v>195</v>
      </c>
      <c r="C39" s="22">
        <f>SUM(C13+C15+C22+C25+C38)</f>
        <v>4522</v>
      </c>
      <c r="D39" s="22">
        <f>SUM(D13+D15+D22+D25+D38)</f>
        <v>4577</v>
      </c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view="pageBreakPreview" zoomScale="60" workbookViewId="0" topLeftCell="A91">
      <selection activeCell="L17" sqref="L1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4" max="4" width="16.7109375" style="0" customWidth="1"/>
  </cols>
  <sheetData>
    <row r="1" spans="1:4" ht="15">
      <c r="A1" s="189" t="s">
        <v>611</v>
      </c>
      <c r="B1" s="189"/>
      <c r="C1" s="189"/>
      <c r="D1" s="189"/>
    </row>
    <row r="2" spans="1:3" ht="27" customHeight="1">
      <c r="A2" s="162" t="s">
        <v>591</v>
      </c>
      <c r="B2" s="166"/>
      <c r="C2" s="166"/>
    </row>
    <row r="3" spans="1:3" ht="27" customHeight="1">
      <c r="A3" s="165" t="s">
        <v>87</v>
      </c>
      <c r="B3" s="166"/>
      <c r="C3" s="166"/>
    </row>
    <row r="4" spans="1:3" ht="19.5" customHeight="1">
      <c r="A4" s="27"/>
      <c r="B4" s="28"/>
      <c r="C4" s="28"/>
    </row>
    <row r="5" ht="15">
      <c r="A5" s="3" t="s">
        <v>77</v>
      </c>
    </row>
    <row r="6" spans="1:4" ht="25.5">
      <c r="A6" s="24" t="s">
        <v>76</v>
      </c>
      <c r="B6" s="2" t="s">
        <v>111</v>
      </c>
      <c r="C6" s="31" t="s">
        <v>82</v>
      </c>
      <c r="D6" s="157" t="s">
        <v>608</v>
      </c>
    </row>
    <row r="7" spans="1:4" ht="15">
      <c r="A7" s="11" t="s">
        <v>25</v>
      </c>
      <c r="B7" s="5" t="s">
        <v>201</v>
      </c>
      <c r="C7" s="22"/>
      <c r="D7" s="22"/>
    </row>
    <row r="8" spans="1:4" ht="15">
      <c r="A8" s="11" t="s">
        <v>26</v>
      </c>
      <c r="B8" s="5" t="s">
        <v>201</v>
      </c>
      <c r="C8" s="22"/>
      <c r="D8" s="22"/>
    </row>
    <row r="9" spans="1:4" ht="15">
      <c r="A9" s="11" t="s">
        <v>27</v>
      </c>
      <c r="B9" s="5" t="s">
        <v>201</v>
      </c>
      <c r="C9" s="22"/>
      <c r="D9" s="22"/>
    </row>
    <row r="10" spans="1:4" ht="15">
      <c r="A10" s="11" t="s">
        <v>28</v>
      </c>
      <c r="B10" s="5" t="s">
        <v>201</v>
      </c>
      <c r="C10" s="22"/>
      <c r="D10" s="22"/>
    </row>
    <row r="11" spans="1:4" ht="15">
      <c r="A11" s="11" t="s">
        <v>29</v>
      </c>
      <c r="B11" s="5" t="s">
        <v>201</v>
      </c>
      <c r="C11" s="22"/>
      <c r="D11" s="22"/>
    </row>
    <row r="12" spans="1:4" ht="15">
      <c r="A12" s="11" t="s">
        <v>30</v>
      </c>
      <c r="B12" s="5" t="s">
        <v>201</v>
      </c>
      <c r="C12" s="22"/>
      <c r="D12" s="22"/>
    </row>
    <row r="13" spans="1:4" ht="15">
      <c r="A13" s="11" t="s">
        <v>31</v>
      </c>
      <c r="B13" s="5" t="s">
        <v>201</v>
      </c>
      <c r="C13" s="22"/>
      <c r="D13" s="22"/>
    </row>
    <row r="14" spans="1:4" ht="15">
      <c r="A14" s="11" t="s">
        <v>32</v>
      </c>
      <c r="B14" s="5" t="s">
        <v>201</v>
      </c>
      <c r="C14" s="22"/>
      <c r="D14" s="22"/>
    </row>
    <row r="15" spans="1:4" ht="15">
      <c r="A15" s="11" t="s">
        <v>33</v>
      </c>
      <c r="B15" s="5" t="s">
        <v>201</v>
      </c>
      <c r="C15" s="22"/>
      <c r="D15" s="22"/>
    </row>
    <row r="16" spans="1:4" ht="15">
      <c r="A16" s="11" t="s">
        <v>34</v>
      </c>
      <c r="B16" s="5" t="s">
        <v>201</v>
      </c>
      <c r="C16" s="22"/>
      <c r="D16" s="22"/>
    </row>
    <row r="17" spans="1:4" ht="25.5">
      <c r="A17" s="9" t="s">
        <v>431</v>
      </c>
      <c r="B17" s="7" t="s">
        <v>201</v>
      </c>
      <c r="C17" s="22"/>
      <c r="D17" s="22"/>
    </row>
    <row r="18" spans="1:4" ht="15">
      <c r="A18" s="11" t="s">
        <v>25</v>
      </c>
      <c r="B18" s="5" t="s">
        <v>202</v>
      </c>
      <c r="C18" s="22"/>
      <c r="D18" s="22"/>
    </row>
    <row r="19" spans="1:4" ht="15">
      <c r="A19" s="11" t="s">
        <v>26</v>
      </c>
      <c r="B19" s="5" t="s">
        <v>202</v>
      </c>
      <c r="C19" s="22"/>
      <c r="D19" s="22"/>
    </row>
    <row r="20" spans="1:4" ht="15">
      <c r="A20" s="11" t="s">
        <v>27</v>
      </c>
      <c r="B20" s="5" t="s">
        <v>202</v>
      </c>
      <c r="C20" s="22"/>
      <c r="D20" s="22"/>
    </row>
    <row r="21" spans="1:4" ht="15">
      <c r="A21" s="11" t="s">
        <v>28</v>
      </c>
      <c r="B21" s="5" t="s">
        <v>202</v>
      </c>
      <c r="C21" s="22"/>
      <c r="D21" s="22"/>
    </row>
    <row r="22" spans="1:4" ht="15">
      <c r="A22" s="11" t="s">
        <v>29</v>
      </c>
      <c r="B22" s="5" t="s">
        <v>202</v>
      </c>
      <c r="C22" s="22"/>
      <c r="D22" s="22"/>
    </row>
    <row r="23" spans="1:4" ht="15">
      <c r="A23" s="11" t="s">
        <v>30</v>
      </c>
      <c r="B23" s="5" t="s">
        <v>202</v>
      </c>
      <c r="C23" s="22"/>
      <c r="D23" s="22"/>
    </row>
    <row r="24" spans="1:4" ht="15">
      <c r="A24" s="11" t="s">
        <v>31</v>
      </c>
      <c r="B24" s="5" t="s">
        <v>202</v>
      </c>
      <c r="C24" s="22"/>
      <c r="D24" s="22"/>
    </row>
    <row r="25" spans="1:4" ht="15">
      <c r="A25" s="11" t="s">
        <v>32</v>
      </c>
      <c r="B25" s="5" t="s">
        <v>202</v>
      </c>
      <c r="C25" s="22"/>
      <c r="D25" s="22"/>
    </row>
    <row r="26" spans="1:4" ht="15">
      <c r="A26" s="11" t="s">
        <v>33</v>
      </c>
      <c r="B26" s="5" t="s">
        <v>202</v>
      </c>
      <c r="C26" s="22"/>
      <c r="D26" s="22"/>
    </row>
    <row r="27" spans="1:4" ht="15">
      <c r="A27" s="11" t="s">
        <v>34</v>
      </c>
      <c r="B27" s="5" t="s">
        <v>202</v>
      </c>
      <c r="C27" s="22"/>
      <c r="D27" s="22"/>
    </row>
    <row r="28" spans="1:4" ht="25.5">
      <c r="A28" s="9" t="s">
        <v>432</v>
      </c>
      <c r="B28" s="7" t="s">
        <v>202</v>
      </c>
      <c r="C28" s="22"/>
      <c r="D28" s="22"/>
    </row>
    <row r="29" spans="1:4" ht="15">
      <c r="A29" s="11" t="s">
        <v>25</v>
      </c>
      <c r="B29" s="5" t="s">
        <v>203</v>
      </c>
      <c r="C29" s="22"/>
      <c r="D29" s="22"/>
    </row>
    <row r="30" spans="1:4" ht="15">
      <c r="A30" s="11" t="s">
        <v>26</v>
      </c>
      <c r="B30" s="5" t="s">
        <v>203</v>
      </c>
      <c r="C30" s="22"/>
      <c r="D30" s="22"/>
    </row>
    <row r="31" spans="1:4" ht="15">
      <c r="A31" s="11" t="s">
        <v>27</v>
      </c>
      <c r="B31" s="5" t="s">
        <v>203</v>
      </c>
      <c r="C31" s="22"/>
      <c r="D31" s="22"/>
    </row>
    <row r="32" spans="1:4" ht="15">
      <c r="A32" s="11" t="s">
        <v>28</v>
      </c>
      <c r="B32" s="5" t="s">
        <v>203</v>
      </c>
      <c r="C32" s="22"/>
      <c r="D32" s="22"/>
    </row>
    <row r="33" spans="1:4" ht="15">
      <c r="A33" s="11" t="s">
        <v>29</v>
      </c>
      <c r="B33" s="5" t="s">
        <v>203</v>
      </c>
      <c r="C33" s="22"/>
      <c r="D33" s="22"/>
    </row>
    <row r="34" spans="1:4" ht="15">
      <c r="A34" s="11" t="s">
        <v>30</v>
      </c>
      <c r="B34" s="5" t="s">
        <v>203</v>
      </c>
      <c r="C34" s="22"/>
      <c r="D34" s="22"/>
    </row>
    <row r="35" spans="1:4" ht="15">
      <c r="A35" s="11" t="s">
        <v>31</v>
      </c>
      <c r="B35" s="5" t="s">
        <v>203</v>
      </c>
      <c r="C35" s="22">
        <v>4723</v>
      </c>
      <c r="D35" s="22">
        <v>5143</v>
      </c>
    </row>
    <row r="36" spans="1:4" ht="15">
      <c r="A36" s="11" t="s">
        <v>32</v>
      </c>
      <c r="B36" s="5" t="s">
        <v>203</v>
      </c>
      <c r="C36" s="22">
        <v>394</v>
      </c>
      <c r="D36" s="22">
        <v>394</v>
      </c>
    </row>
    <row r="37" spans="1:4" ht="15">
      <c r="A37" s="11" t="s">
        <v>33</v>
      </c>
      <c r="B37" s="5" t="s">
        <v>203</v>
      </c>
      <c r="C37" s="22"/>
      <c r="D37" s="22"/>
    </row>
    <row r="38" spans="1:4" ht="15">
      <c r="A38" s="11" t="s">
        <v>34</v>
      </c>
      <c r="B38" s="5" t="s">
        <v>203</v>
      </c>
      <c r="C38" s="22"/>
      <c r="D38" s="22"/>
    </row>
    <row r="39" spans="1:4" ht="15">
      <c r="A39" s="9" t="s">
        <v>433</v>
      </c>
      <c r="B39" s="7" t="s">
        <v>203</v>
      </c>
      <c r="C39" s="22">
        <f>SUM(C29:C38)</f>
        <v>5117</v>
      </c>
      <c r="D39" s="22">
        <f>SUM(D35:D38)</f>
        <v>5537</v>
      </c>
    </row>
    <row r="40" spans="1:4" ht="15">
      <c r="A40" s="11" t="s">
        <v>35</v>
      </c>
      <c r="B40" s="4" t="s">
        <v>205</v>
      </c>
      <c r="C40" s="22"/>
      <c r="D40" s="22"/>
    </row>
    <row r="41" spans="1:4" ht="15">
      <c r="A41" s="11" t="s">
        <v>36</v>
      </c>
      <c r="B41" s="4" t="s">
        <v>205</v>
      </c>
      <c r="C41" s="22"/>
      <c r="D41" s="22"/>
    </row>
    <row r="42" spans="1:4" ht="15">
      <c r="A42" s="11" t="s">
        <v>37</v>
      </c>
      <c r="B42" s="4" t="s">
        <v>205</v>
      </c>
      <c r="C42" s="22"/>
      <c r="D42" s="22"/>
    </row>
    <row r="43" spans="1:4" ht="15">
      <c r="A43" s="4" t="s">
        <v>38</v>
      </c>
      <c r="B43" s="4" t="s">
        <v>205</v>
      </c>
      <c r="C43" s="22"/>
      <c r="D43" s="22"/>
    </row>
    <row r="44" spans="1:4" ht="15">
      <c r="A44" s="4" t="s">
        <v>39</v>
      </c>
      <c r="B44" s="4" t="s">
        <v>205</v>
      </c>
      <c r="C44" s="22"/>
      <c r="D44" s="22"/>
    </row>
    <row r="45" spans="1:4" ht="15">
      <c r="A45" s="4" t="s">
        <v>40</v>
      </c>
      <c r="B45" s="4" t="s">
        <v>205</v>
      </c>
      <c r="C45" s="22"/>
      <c r="D45" s="22"/>
    </row>
    <row r="46" spans="1:4" ht="15">
      <c r="A46" s="11" t="s">
        <v>41</v>
      </c>
      <c r="B46" s="4" t="s">
        <v>205</v>
      </c>
      <c r="C46" s="22"/>
      <c r="D46" s="22"/>
    </row>
    <row r="47" spans="1:4" ht="15">
      <c r="A47" s="11" t="s">
        <v>42</v>
      </c>
      <c r="B47" s="4" t="s">
        <v>205</v>
      </c>
      <c r="C47" s="22"/>
      <c r="D47" s="22"/>
    </row>
    <row r="48" spans="1:4" ht="15">
      <c r="A48" s="11" t="s">
        <v>43</v>
      </c>
      <c r="B48" s="4" t="s">
        <v>205</v>
      </c>
      <c r="C48" s="22"/>
      <c r="D48" s="22"/>
    </row>
    <row r="49" spans="1:4" ht="15">
      <c r="A49" s="11" t="s">
        <v>44</v>
      </c>
      <c r="B49" s="4" t="s">
        <v>205</v>
      </c>
      <c r="C49" s="22"/>
      <c r="D49" s="22"/>
    </row>
    <row r="50" spans="1:4" ht="25.5">
      <c r="A50" s="9" t="s">
        <v>434</v>
      </c>
      <c r="B50" s="7" t="s">
        <v>205</v>
      </c>
      <c r="C50" s="22"/>
      <c r="D50" s="22"/>
    </row>
    <row r="51" spans="1:4" ht="15">
      <c r="A51" s="11" t="s">
        <v>35</v>
      </c>
      <c r="B51" s="4" t="s">
        <v>210</v>
      </c>
      <c r="C51" s="22"/>
      <c r="D51" s="22"/>
    </row>
    <row r="52" spans="1:4" ht="15">
      <c r="A52" s="11" t="s">
        <v>36</v>
      </c>
      <c r="B52" s="4" t="s">
        <v>210</v>
      </c>
      <c r="C52" s="22">
        <v>1180</v>
      </c>
      <c r="D52" s="22">
        <v>1195</v>
      </c>
    </row>
    <row r="53" spans="1:4" ht="15">
      <c r="A53" s="11" t="s">
        <v>37</v>
      </c>
      <c r="B53" s="4" t="s">
        <v>210</v>
      </c>
      <c r="C53" s="22"/>
      <c r="D53" s="22"/>
    </row>
    <row r="54" spans="1:4" ht="15">
      <c r="A54" s="4" t="s">
        <v>38</v>
      </c>
      <c r="B54" s="4" t="s">
        <v>210</v>
      </c>
      <c r="C54" s="22"/>
      <c r="D54" s="22"/>
    </row>
    <row r="55" spans="1:4" ht="15">
      <c r="A55" s="4" t="s">
        <v>39</v>
      </c>
      <c r="B55" s="4" t="s">
        <v>210</v>
      </c>
      <c r="C55" s="22"/>
      <c r="D55" s="22"/>
    </row>
    <row r="56" spans="1:4" ht="15">
      <c r="A56" s="4" t="s">
        <v>40</v>
      </c>
      <c r="B56" s="4" t="s">
        <v>210</v>
      </c>
      <c r="C56" s="22"/>
      <c r="D56" s="22"/>
    </row>
    <row r="57" spans="1:4" ht="15">
      <c r="A57" s="11" t="s">
        <v>598</v>
      </c>
      <c r="B57" s="4" t="s">
        <v>210</v>
      </c>
      <c r="C57" s="22">
        <v>420</v>
      </c>
      <c r="D57" s="22">
        <v>420</v>
      </c>
    </row>
    <row r="58" spans="1:4" ht="15">
      <c r="A58" s="11" t="s">
        <v>45</v>
      </c>
      <c r="B58" s="4" t="s">
        <v>210</v>
      </c>
      <c r="C58" s="22"/>
      <c r="D58" s="22"/>
    </row>
    <row r="59" spans="1:4" ht="15">
      <c r="A59" s="11" t="s">
        <v>43</v>
      </c>
      <c r="B59" s="4" t="s">
        <v>210</v>
      </c>
      <c r="C59" s="22"/>
      <c r="D59" s="22"/>
    </row>
    <row r="60" spans="1:4" ht="15">
      <c r="A60" s="11" t="s">
        <v>44</v>
      </c>
      <c r="B60" s="4" t="s">
        <v>210</v>
      </c>
      <c r="C60" s="22"/>
      <c r="D60" s="22"/>
    </row>
    <row r="61" spans="1:4" ht="15">
      <c r="A61" s="13" t="s">
        <v>435</v>
      </c>
      <c r="B61" s="7" t="s">
        <v>210</v>
      </c>
      <c r="C61" s="22">
        <f>SUM(C51:C60)</f>
        <v>1600</v>
      </c>
      <c r="D61" s="22">
        <f>SUM(D51:D60)</f>
        <v>1615</v>
      </c>
    </row>
    <row r="62" spans="1:4" ht="15">
      <c r="A62" s="11" t="s">
        <v>25</v>
      </c>
      <c r="B62" s="5" t="s">
        <v>238</v>
      </c>
      <c r="C62" s="22"/>
      <c r="D62" s="22"/>
    </row>
    <row r="63" spans="1:4" ht="15">
      <c r="A63" s="11" t="s">
        <v>26</v>
      </c>
      <c r="B63" s="5" t="s">
        <v>238</v>
      </c>
      <c r="C63" s="22"/>
      <c r="D63" s="22"/>
    </row>
    <row r="64" spans="1:4" ht="15">
      <c r="A64" s="11" t="s">
        <v>27</v>
      </c>
      <c r="B64" s="5" t="s">
        <v>238</v>
      </c>
      <c r="C64" s="22"/>
      <c r="D64" s="22"/>
    </row>
    <row r="65" spans="1:4" ht="15">
      <c r="A65" s="11" t="s">
        <v>28</v>
      </c>
      <c r="B65" s="5" t="s">
        <v>238</v>
      </c>
      <c r="C65" s="22"/>
      <c r="D65" s="22"/>
    </row>
    <row r="66" spans="1:4" ht="15">
      <c r="A66" s="11" t="s">
        <v>29</v>
      </c>
      <c r="B66" s="5" t="s">
        <v>238</v>
      </c>
      <c r="C66" s="22"/>
      <c r="D66" s="22"/>
    </row>
    <row r="67" spans="1:4" ht="15">
      <c r="A67" s="11" t="s">
        <v>30</v>
      </c>
      <c r="B67" s="5" t="s">
        <v>238</v>
      </c>
      <c r="C67" s="22"/>
      <c r="D67" s="22"/>
    </row>
    <row r="68" spans="1:4" ht="15">
      <c r="A68" s="11" t="s">
        <v>31</v>
      </c>
      <c r="B68" s="5" t="s">
        <v>238</v>
      </c>
      <c r="C68" s="22"/>
      <c r="D68" s="22"/>
    </row>
    <row r="69" spans="1:4" ht="15">
      <c r="A69" s="11" t="s">
        <v>32</v>
      </c>
      <c r="B69" s="5" t="s">
        <v>238</v>
      </c>
      <c r="C69" s="22"/>
      <c r="D69" s="22"/>
    </row>
    <row r="70" spans="1:4" ht="15">
      <c r="A70" s="11" t="s">
        <v>33</v>
      </c>
      <c r="B70" s="5" t="s">
        <v>238</v>
      </c>
      <c r="C70" s="22"/>
      <c r="D70" s="22"/>
    </row>
    <row r="71" spans="1:4" ht="15">
      <c r="A71" s="11" t="s">
        <v>34</v>
      </c>
      <c r="B71" s="5" t="s">
        <v>238</v>
      </c>
      <c r="C71" s="22"/>
      <c r="D71" s="22"/>
    </row>
    <row r="72" spans="1:4" ht="25.5">
      <c r="A72" s="9" t="s">
        <v>443</v>
      </c>
      <c r="B72" s="7" t="s">
        <v>238</v>
      </c>
      <c r="C72" s="22"/>
      <c r="D72" s="22"/>
    </row>
    <row r="73" spans="1:4" ht="15">
      <c r="A73" s="11" t="s">
        <v>25</v>
      </c>
      <c r="B73" s="5" t="s">
        <v>239</v>
      </c>
      <c r="C73" s="22"/>
      <c r="D73" s="22"/>
    </row>
    <row r="74" spans="1:4" ht="15">
      <c r="A74" s="11" t="s">
        <v>26</v>
      </c>
      <c r="B74" s="5" t="s">
        <v>239</v>
      </c>
      <c r="C74" s="22"/>
      <c r="D74" s="22"/>
    </row>
    <row r="75" spans="1:4" ht="15">
      <c r="A75" s="11" t="s">
        <v>27</v>
      </c>
      <c r="B75" s="5" t="s">
        <v>239</v>
      </c>
      <c r="C75" s="22"/>
      <c r="D75" s="22"/>
    </row>
    <row r="76" spans="1:4" ht="15">
      <c r="A76" s="11" t="s">
        <v>28</v>
      </c>
      <c r="B76" s="5" t="s">
        <v>239</v>
      </c>
      <c r="C76" s="22"/>
      <c r="D76" s="22"/>
    </row>
    <row r="77" spans="1:4" ht="15">
      <c r="A77" s="11" t="s">
        <v>29</v>
      </c>
      <c r="B77" s="5" t="s">
        <v>239</v>
      </c>
      <c r="C77" s="22"/>
      <c r="D77" s="22"/>
    </row>
    <row r="78" spans="1:4" ht="15">
      <c r="A78" s="11" t="s">
        <v>30</v>
      </c>
      <c r="B78" s="5" t="s">
        <v>239</v>
      </c>
      <c r="C78" s="22"/>
      <c r="D78" s="22"/>
    </row>
    <row r="79" spans="1:4" ht="15">
      <c r="A79" s="11" t="s">
        <v>31</v>
      </c>
      <c r="B79" s="5" t="s">
        <v>239</v>
      </c>
      <c r="C79" s="22"/>
      <c r="D79" s="22"/>
    </row>
    <row r="80" spans="1:4" ht="15">
      <c r="A80" s="11" t="s">
        <v>32</v>
      </c>
      <c r="B80" s="5" t="s">
        <v>239</v>
      </c>
      <c r="C80" s="22"/>
      <c r="D80" s="22"/>
    </row>
    <row r="81" spans="1:4" ht="15">
      <c r="A81" s="11" t="s">
        <v>33</v>
      </c>
      <c r="B81" s="5" t="s">
        <v>239</v>
      </c>
      <c r="C81" s="22"/>
      <c r="D81" s="22"/>
    </row>
    <row r="82" spans="1:4" ht="15">
      <c r="A82" s="11" t="s">
        <v>34</v>
      </c>
      <c r="B82" s="5" t="s">
        <v>239</v>
      </c>
      <c r="C82" s="22"/>
      <c r="D82" s="22"/>
    </row>
    <row r="83" spans="1:4" ht="25.5">
      <c r="A83" s="9" t="s">
        <v>442</v>
      </c>
      <c r="B83" s="7" t="s">
        <v>239</v>
      </c>
      <c r="C83" s="22"/>
      <c r="D83" s="22"/>
    </row>
    <row r="84" spans="1:4" ht="15">
      <c r="A84" s="11" t="s">
        <v>25</v>
      </c>
      <c r="B84" s="5" t="s">
        <v>240</v>
      </c>
      <c r="C84" s="22"/>
      <c r="D84" s="22"/>
    </row>
    <row r="85" spans="1:4" ht="15">
      <c r="A85" s="11" t="s">
        <v>26</v>
      </c>
      <c r="B85" s="5" t="s">
        <v>240</v>
      </c>
      <c r="C85" s="22"/>
      <c r="D85" s="22"/>
    </row>
    <row r="86" spans="1:4" ht="15">
      <c r="A86" s="11" t="s">
        <v>27</v>
      </c>
      <c r="B86" s="5" t="s">
        <v>240</v>
      </c>
      <c r="C86" s="22"/>
      <c r="D86" s="22"/>
    </row>
    <row r="87" spans="1:4" ht="15">
      <c r="A87" s="11" t="s">
        <v>28</v>
      </c>
      <c r="B87" s="5" t="s">
        <v>240</v>
      </c>
      <c r="C87" s="22"/>
      <c r="D87" s="22"/>
    </row>
    <row r="88" spans="1:4" ht="15">
      <c r="A88" s="11" t="s">
        <v>29</v>
      </c>
      <c r="B88" s="5" t="s">
        <v>240</v>
      </c>
      <c r="C88" s="22"/>
      <c r="D88" s="22"/>
    </row>
    <row r="89" spans="1:4" ht="15">
      <c r="A89" s="11" t="s">
        <v>30</v>
      </c>
      <c r="B89" s="5" t="s">
        <v>240</v>
      </c>
      <c r="C89" s="22"/>
      <c r="D89" s="22"/>
    </row>
    <row r="90" spans="1:4" ht="15">
      <c r="A90" s="11" t="s">
        <v>31</v>
      </c>
      <c r="B90" s="5" t="s">
        <v>240</v>
      </c>
      <c r="C90" s="22"/>
      <c r="D90" s="22"/>
    </row>
    <row r="91" spans="1:4" ht="15">
      <c r="A91" s="11" t="s">
        <v>32</v>
      </c>
      <c r="B91" s="5" t="s">
        <v>240</v>
      </c>
      <c r="C91" s="22"/>
      <c r="D91" s="22"/>
    </row>
    <row r="92" spans="1:4" ht="15">
      <c r="A92" s="11" t="s">
        <v>33</v>
      </c>
      <c r="B92" s="5" t="s">
        <v>240</v>
      </c>
      <c r="C92" s="22"/>
      <c r="D92" s="22"/>
    </row>
    <row r="93" spans="1:4" ht="15">
      <c r="A93" s="11" t="s">
        <v>34</v>
      </c>
      <c r="B93" s="5" t="s">
        <v>240</v>
      </c>
      <c r="C93" s="22"/>
      <c r="D93" s="22"/>
    </row>
    <row r="94" spans="1:4" ht="15">
      <c r="A94" s="9" t="s">
        <v>441</v>
      </c>
      <c r="B94" s="7" t="s">
        <v>240</v>
      </c>
      <c r="C94" s="22"/>
      <c r="D94" s="22"/>
    </row>
    <row r="95" spans="1:4" ht="15">
      <c r="A95" s="11" t="s">
        <v>35</v>
      </c>
      <c r="B95" s="4" t="s">
        <v>242</v>
      </c>
      <c r="C95" s="22"/>
      <c r="D95" s="22"/>
    </row>
    <row r="96" spans="1:4" ht="15">
      <c r="A96" s="11" t="s">
        <v>36</v>
      </c>
      <c r="B96" s="5" t="s">
        <v>242</v>
      </c>
      <c r="C96" s="22"/>
      <c r="D96" s="22"/>
    </row>
    <row r="97" spans="1:4" ht="15">
      <c r="A97" s="11" t="s">
        <v>37</v>
      </c>
      <c r="B97" s="4" t="s">
        <v>242</v>
      </c>
      <c r="C97" s="22"/>
      <c r="D97" s="22"/>
    </row>
    <row r="98" spans="1:4" ht="15">
      <c r="A98" s="4" t="s">
        <v>38</v>
      </c>
      <c r="B98" s="5" t="s">
        <v>242</v>
      </c>
      <c r="C98" s="22"/>
      <c r="D98" s="22"/>
    </row>
    <row r="99" spans="1:4" ht="15">
      <c r="A99" s="4" t="s">
        <v>39</v>
      </c>
      <c r="B99" s="4" t="s">
        <v>242</v>
      </c>
      <c r="C99" s="22"/>
      <c r="D99" s="22"/>
    </row>
    <row r="100" spans="1:4" ht="15">
      <c r="A100" s="4" t="s">
        <v>40</v>
      </c>
      <c r="B100" s="5" t="s">
        <v>242</v>
      </c>
      <c r="C100" s="22"/>
      <c r="D100" s="22"/>
    </row>
    <row r="101" spans="1:4" ht="15">
      <c r="A101" s="11" t="s">
        <v>41</v>
      </c>
      <c r="B101" s="4" t="s">
        <v>242</v>
      </c>
      <c r="C101" s="22"/>
      <c r="D101" s="22"/>
    </row>
    <row r="102" spans="1:4" ht="15">
      <c r="A102" s="11" t="s">
        <v>45</v>
      </c>
      <c r="B102" s="5" t="s">
        <v>242</v>
      </c>
      <c r="C102" s="22"/>
      <c r="D102" s="22"/>
    </row>
    <row r="103" spans="1:4" ht="15">
      <c r="A103" s="11" t="s">
        <v>43</v>
      </c>
      <c r="B103" s="4" t="s">
        <v>242</v>
      </c>
      <c r="C103" s="22"/>
      <c r="D103" s="22"/>
    </row>
    <row r="104" spans="1:4" ht="15">
      <c r="A104" s="11" t="s">
        <v>44</v>
      </c>
      <c r="B104" s="5" t="s">
        <v>242</v>
      </c>
      <c r="C104" s="22"/>
      <c r="D104" s="22"/>
    </row>
    <row r="105" spans="1:4" ht="25.5">
      <c r="A105" s="9" t="s">
        <v>440</v>
      </c>
      <c r="B105" s="7" t="s">
        <v>242</v>
      </c>
      <c r="C105" s="22"/>
      <c r="D105" s="22"/>
    </row>
    <row r="106" spans="1:4" ht="15">
      <c r="A106" s="11" t="s">
        <v>35</v>
      </c>
      <c r="B106" s="4" t="s">
        <v>245</v>
      </c>
      <c r="C106" s="22"/>
      <c r="D106" s="22"/>
    </row>
    <row r="107" spans="1:4" ht="15">
      <c r="A107" s="11" t="s">
        <v>36</v>
      </c>
      <c r="B107" s="4" t="s">
        <v>245</v>
      </c>
      <c r="C107" s="22"/>
      <c r="D107" s="22"/>
    </row>
    <row r="108" spans="1:4" ht="15">
      <c r="A108" s="11" t="s">
        <v>37</v>
      </c>
      <c r="B108" s="4" t="s">
        <v>245</v>
      </c>
      <c r="C108" s="22">
        <v>300</v>
      </c>
      <c r="D108" s="22">
        <v>300</v>
      </c>
    </row>
    <row r="109" spans="1:4" ht="15">
      <c r="A109" s="4" t="s">
        <v>38</v>
      </c>
      <c r="B109" s="4" t="s">
        <v>245</v>
      </c>
      <c r="C109" s="22"/>
      <c r="D109" s="22"/>
    </row>
    <row r="110" spans="1:4" ht="15">
      <c r="A110" s="4" t="s">
        <v>39</v>
      </c>
      <c r="B110" s="4" t="s">
        <v>245</v>
      </c>
      <c r="C110" s="22"/>
      <c r="D110" s="22"/>
    </row>
    <row r="111" spans="1:4" ht="15">
      <c r="A111" s="4" t="s">
        <v>40</v>
      </c>
      <c r="B111" s="4" t="s">
        <v>245</v>
      </c>
      <c r="C111" s="22"/>
      <c r="D111" s="22"/>
    </row>
    <row r="112" spans="1:4" ht="15">
      <c r="A112" s="11" t="s">
        <v>41</v>
      </c>
      <c r="B112" s="4" t="s">
        <v>245</v>
      </c>
      <c r="C112" s="22"/>
      <c r="D112" s="22"/>
    </row>
    <row r="113" spans="1:4" ht="15">
      <c r="A113" s="11" t="s">
        <v>45</v>
      </c>
      <c r="B113" s="4" t="s">
        <v>245</v>
      </c>
      <c r="C113" s="22"/>
      <c r="D113" s="22"/>
    </row>
    <row r="114" spans="1:4" ht="15">
      <c r="A114" s="11" t="s">
        <v>43</v>
      </c>
      <c r="B114" s="4" t="s">
        <v>245</v>
      </c>
      <c r="C114" s="22"/>
      <c r="D114" s="22"/>
    </row>
    <row r="115" spans="1:4" ht="15">
      <c r="A115" s="11" t="s">
        <v>44</v>
      </c>
      <c r="B115" s="4" t="s">
        <v>245</v>
      </c>
      <c r="C115" s="22"/>
      <c r="D115" s="22"/>
    </row>
    <row r="116" spans="1:4" ht="15">
      <c r="A116" s="13" t="s">
        <v>474</v>
      </c>
      <c r="B116" s="7" t="s">
        <v>245</v>
      </c>
      <c r="C116" s="22">
        <f>SUM(C106:C115)</f>
        <v>300</v>
      </c>
      <c r="D116" s="22">
        <f>SUM(D106:D115)</f>
        <v>300</v>
      </c>
    </row>
  </sheetData>
  <sheetProtection/>
  <mergeCells count="3">
    <mergeCell ref="A2:C2"/>
    <mergeCell ref="A3:C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  <headerFooter>
    <oddHeader xml:space="preserve">&amp;C9. sz.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view="pageBreakPreview" zoomScaleSheetLayoutView="100" workbookViewId="0" topLeftCell="A1">
      <selection activeCell="K6" sqref="K6"/>
    </sheetView>
  </sheetViews>
  <sheetFormatPr defaultColWidth="9.140625" defaultRowHeight="15"/>
  <cols>
    <col min="1" max="1" width="36.421875" style="0" customWidth="1"/>
    <col min="2" max="2" width="10.140625" style="0" customWidth="1"/>
    <col min="3" max="8" width="14.7109375" style="0" customWidth="1"/>
  </cols>
  <sheetData>
    <row r="1" spans="1:8" ht="15">
      <c r="A1" s="189" t="s">
        <v>612</v>
      </c>
      <c r="B1" s="189"/>
      <c r="C1" s="189"/>
      <c r="D1" s="189"/>
      <c r="E1" s="189"/>
      <c r="F1" s="189"/>
      <c r="G1" s="189"/>
      <c r="H1" s="189"/>
    </row>
    <row r="2" spans="1:5" ht="39.75" customHeight="1">
      <c r="A2" s="162" t="s">
        <v>591</v>
      </c>
      <c r="B2" s="163"/>
      <c r="C2" s="163"/>
      <c r="D2" s="163"/>
      <c r="E2" s="163"/>
    </row>
    <row r="3" spans="1:5" ht="23.25" customHeight="1">
      <c r="A3" s="165" t="s">
        <v>80</v>
      </c>
      <c r="B3" s="166"/>
      <c r="C3" s="166"/>
      <c r="D3" s="166"/>
      <c r="E3" s="166"/>
    </row>
    <row r="4" ht="18">
      <c r="A4" s="25"/>
    </row>
    <row r="6" spans="1:8" ht="60">
      <c r="A6" s="1" t="s">
        <v>110</v>
      </c>
      <c r="B6" s="2" t="s">
        <v>111</v>
      </c>
      <c r="C6" s="26" t="s">
        <v>77</v>
      </c>
      <c r="D6" s="26" t="s">
        <v>78</v>
      </c>
      <c r="E6" s="29" t="s">
        <v>79</v>
      </c>
      <c r="F6" s="26" t="s">
        <v>77</v>
      </c>
      <c r="G6" s="26" t="s">
        <v>78</v>
      </c>
      <c r="H6" s="29" t="s">
        <v>79</v>
      </c>
    </row>
    <row r="7" spans="1:8" ht="15">
      <c r="A7" s="22"/>
      <c r="B7" s="22"/>
      <c r="C7" s="22"/>
      <c r="D7" s="22"/>
      <c r="E7" s="22"/>
      <c r="F7" s="22"/>
      <c r="G7" s="22"/>
      <c r="H7" s="22"/>
    </row>
    <row r="8" spans="1:8" ht="15">
      <c r="A8" s="22"/>
      <c r="B8" s="22"/>
      <c r="C8" s="22"/>
      <c r="D8" s="22"/>
      <c r="E8" s="22"/>
      <c r="F8" s="22"/>
      <c r="G8" s="22"/>
      <c r="H8" s="22"/>
    </row>
    <row r="9" spans="1:8" ht="15">
      <c r="A9" s="22"/>
      <c r="B9" s="22"/>
      <c r="C9" s="22"/>
      <c r="D9" s="22"/>
      <c r="E9" s="22"/>
      <c r="F9" s="22"/>
      <c r="G9" s="22"/>
      <c r="H9" s="22"/>
    </row>
    <row r="10" spans="1:8" ht="15">
      <c r="A10" s="22"/>
      <c r="B10" s="22"/>
      <c r="C10" s="22"/>
      <c r="D10" s="22"/>
      <c r="E10" s="22"/>
      <c r="F10" s="22"/>
      <c r="G10" s="22"/>
      <c r="H10" s="22"/>
    </row>
    <row r="11" spans="1:8" ht="15">
      <c r="A11" s="13" t="s">
        <v>75</v>
      </c>
      <c r="B11" s="7" t="s">
        <v>211</v>
      </c>
      <c r="C11" s="22">
        <v>3000</v>
      </c>
      <c r="D11" s="22"/>
      <c r="E11" s="22">
        <f>SUM(C11:D11)</f>
        <v>3000</v>
      </c>
      <c r="F11" s="22">
        <v>4982</v>
      </c>
      <c r="G11" s="22"/>
      <c r="H11" s="22">
        <f>SUM(F11:G11)</f>
        <v>4982</v>
      </c>
    </row>
    <row r="12" spans="1:8" ht="15">
      <c r="A12" s="13"/>
      <c r="B12" s="7"/>
      <c r="C12" s="22"/>
      <c r="D12" s="22"/>
      <c r="E12" s="22"/>
      <c r="F12" s="22"/>
      <c r="G12" s="22"/>
      <c r="H12" s="22"/>
    </row>
    <row r="13" spans="1:8" ht="15">
      <c r="A13" s="13"/>
      <c r="B13" s="7"/>
      <c r="C13" s="22"/>
      <c r="D13" s="22"/>
      <c r="E13" s="22"/>
      <c r="F13" s="22"/>
      <c r="G13" s="22"/>
      <c r="H13" s="22"/>
    </row>
    <row r="14" spans="1:8" ht="15">
      <c r="A14" s="13"/>
      <c r="B14" s="7"/>
      <c r="C14" s="22"/>
      <c r="D14" s="22"/>
      <c r="E14" s="22"/>
      <c r="F14" s="22"/>
      <c r="G14" s="22"/>
      <c r="H14" s="22"/>
    </row>
    <row r="15" spans="1:8" ht="15">
      <c r="A15" s="13"/>
      <c r="B15" s="7"/>
      <c r="C15" s="22"/>
      <c r="D15" s="22"/>
      <c r="E15" s="22"/>
      <c r="F15" s="22"/>
      <c r="G15" s="22"/>
      <c r="H15" s="22"/>
    </row>
    <row r="16" spans="1:8" ht="15">
      <c r="A16" s="13" t="s">
        <v>74</v>
      </c>
      <c r="B16" s="7" t="s">
        <v>211</v>
      </c>
      <c r="C16" s="22"/>
      <c r="D16" s="22"/>
      <c r="E16" s="22"/>
      <c r="F16" s="22"/>
      <c r="G16" s="22"/>
      <c r="H16" s="22"/>
    </row>
  </sheetData>
  <sheetProtection/>
  <mergeCells count="3">
    <mergeCell ref="A2:E2"/>
    <mergeCell ref="A3:E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2</cp:lastModifiedBy>
  <cp:lastPrinted>2017-11-02T09:49:18Z</cp:lastPrinted>
  <dcterms:created xsi:type="dcterms:W3CDTF">2014-01-03T21:48:14Z</dcterms:created>
  <dcterms:modified xsi:type="dcterms:W3CDTF">2018-04-27T06:23:37Z</dcterms:modified>
  <cp:category/>
  <cp:version/>
  <cp:contentType/>
  <cp:contentStatus/>
</cp:coreProperties>
</file>