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<sst xmlns="http://schemas.openxmlformats.org/spreadsheetml/2006/main" count="38" uniqueCount="38">
  <si>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Az önkormányzat kiadásai előirányzatonként</t>
  </si>
  <si>
    <t>K1. Személyi juttatások</t>
  </si>
  <si>
    <t>K11. Foglalkoztatottak személyi juttatásai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</si>
  <si>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</si>
  <si>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</si>
  <si>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</si>
  <si>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</si>
  <si>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</si>
  <si>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</si>
  <si>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</si>
  <si>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</si>
  <si>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</si>
  <si>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</si>
  <si>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</si>
  <si>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</si>
  <si>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</si>
  <si>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</si>
  <si>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</si>
  <si>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</si>
  <si>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</si>
  <si>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</si>
  <si>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</si>
  <si>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</si>
  <si>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</si>
  <si>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>K2. Munkaadókat terhelő jár. és szociális ha.</t>
  </si>
  <si>
    <t>K506. Egyéb működési célú támogatásaok áh. be.</t>
  </si>
  <si>
    <t>K513. Tartalékok</t>
  </si>
  <si>
    <t>K512. Egyéb működési célú támogatásaok áh. Kív.</t>
  </si>
  <si>
    <t>K1102 Normatív jutalmak</t>
  </si>
  <si>
    <t>K73 Egyéb tárgyi eszköz felújítása</t>
  </si>
  <si>
    <t>K74 Felújítási célú előzetesen felszámított ÁFA</t>
  </si>
  <si>
    <t>%</t>
  </si>
  <si>
    <t>K502 Elvonások és befizetések</t>
  </si>
  <si>
    <t>K62 Ingatlanok beszerzése, létesítése</t>
  </si>
  <si>
    <t>Eredeti ei.</t>
  </si>
  <si>
    <t>Módosított ei</t>
  </si>
  <si>
    <t>Tény</t>
  </si>
  <si>
    <t>2. melléklet a 4/2019.(IV.29.)önkormányzati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</si>
</sst>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1" xfId="0" applyFont="1" applyBorder="1" applyAlignment="1">
      <alignment/>
    </xf>
    <xf numFmtId="9" fontId="2" fillId="0" borderId="30" xfId="0" applyNumberFormat="1" applyFont="1" applyBorder="1" applyAlignment="1">
      <alignment horizontal="right"/>
    </xf>
    <xf numFmtId="0" fontId="2" fillId="0" borderId="22" xfId="0" applyFont="1" applyFill="1" applyBorder="1" applyAlignment="1">
      <alignment/>
    </xf>
    <xf numFmtId="0" fontId="3" fillId="0" borderId="32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9" fontId="2" fillId="0" borderId="35" xfId="0" applyNumberFormat="1" applyFont="1" applyBorder="1" applyAlignment="1">
      <alignment horizontal="right"/>
    </xf>
    <xf numFmtId="9" fontId="4" fillId="0" borderId="33" xfId="0" applyNumberFormat="1" applyFont="1" applyBorder="1" applyAlignment="1">
      <alignment horizontal="right"/>
    </xf>
    <xf numFmtId="9" fontId="0" fillId="0" borderId="34" xfId="0" applyNumberFormat="1" applyFont="1" applyBorder="1" applyAlignment="1">
      <alignment horizontal="right"/>
    </xf>
    <xf numFmtId="9" fontId="4" fillId="0" borderId="34" xfId="0" applyNumberFormat="1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3" fontId="0" fillId="0" borderId="37" xfId="0" applyNumberFormat="1" applyFont="1" applyBorder="1" applyAlignment="1">
      <alignment horizontal="right" wrapText="1"/>
    </xf>
    <xf numFmtId="9" fontId="2" fillId="0" borderId="36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10" fontId="2" fillId="0" borderId="3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7.421875" style="0" customWidth="1"/>
    <col min="6" max="6" width="5.57421875" style="0" customWidth="1"/>
    <col min="7" max="7" width="2.57421875" style="0" customWidth="1"/>
    <col min="8" max="8" width="10.28125" style="0" customWidth="1"/>
    <col min="9" max="9" width="12.421875" style="0" customWidth="1"/>
    <col min="10" max="10" width="10.140625" style="0" bestFit="1" customWidth="1"/>
    <col min="11" max="11" width="10.8515625" style="43" customWidth="1"/>
  </cols>
  <sheetData>
    <row r="1" spans="1:8" ht="18" customHeight="1">
      <c r="A1" s="69" t="s">
        <v>37</v>
      </c>
      <c r="B1" s="70"/>
      <c r="C1" s="70"/>
      <c r="D1" s="70"/>
      <c r="E1" s="70"/>
      <c r="F1" s="70"/>
      <c r="G1" s="70"/>
      <c r="H1" s="70"/>
    </row>
    <row r="2" spans="1:8" ht="18" customHeight="1">
      <c r="A2" s="71"/>
      <c r="B2" s="71"/>
      <c r="C2" s="71"/>
      <c r="D2" s="71"/>
      <c r="E2" s="71"/>
      <c r="F2" s="71"/>
      <c r="G2" s="71"/>
      <c r="H2" s="71"/>
    </row>
    <row r="3" spans="1:9" ht="18" customHeight="1">
      <c r="A3" s="40"/>
      <c r="B3" s="72"/>
      <c r="C3" s="72"/>
      <c r="D3" s="72"/>
      <c r="E3" s="72"/>
      <c r="F3" s="72"/>
      <c r="G3" s="72"/>
      <c r="H3" s="1"/>
      <c r="I3" s="1"/>
    </row>
    <row r="4" spans="1:11" ht="18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4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2"/>
    </row>
    <row r="7" spans="1:11" ht="35.25" customHeight="1" thickBot="1">
      <c r="A7" s="41"/>
      <c r="B7" s="41"/>
      <c r="C7" s="41"/>
      <c r="D7" s="41"/>
      <c r="E7" s="41"/>
      <c r="F7" s="41"/>
      <c r="G7" s="41"/>
      <c r="H7" s="67" t="s">
        <v>34</v>
      </c>
      <c r="I7" s="67" t="s">
        <v>35</v>
      </c>
      <c r="J7" s="67" t="s">
        <v>36</v>
      </c>
      <c r="K7" s="68" t="s">
        <v>31</v>
      </c>
    </row>
    <row r="8" spans="1:11" ht="18" customHeight="1" thickBot="1">
      <c r="A8" s="27" t="s">
        <v>1</v>
      </c>
      <c r="B8" s="28"/>
      <c r="C8" s="28"/>
      <c r="D8" s="3"/>
      <c r="E8" s="3"/>
      <c r="F8" s="3"/>
      <c r="G8" s="3"/>
      <c r="H8" s="45">
        <f>H9+H13</f>
        <v>10829704</v>
      </c>
      <c r="I8" s="45">
        <f>I9+I13</f>
        <v>11143410</v>
      </c>
      <c r="J8" s="45">
        <f>J9+J13</f>
        <v>11143410</v>
      </c>
      <c r="K8" s="50">
        <f>J8/I8</f>
        <v>1</v>
      </c>
    </row>
    <row r="9" spans="1:11" ht="18" customHeight="1">
      <c r="A9" s="2"/>
      <c r="B9" s="13" t="s">
        <v>2</v>
      </c>
      <c r="C9" s="14"/>
      <c r="D9" s="14"/>
      <c r="E9" s="14"/>
      <c r="F9" s="14"/>
      <c r="G9" s="14"/>
      <c r="H9" s="53">
        <f>SUM(H10:H12)</f>
        <v>6782500</v>
      </c>
      <c r="I9" s="53">
        <f>SUM(I10:I12)</f>
        <v>7096206</v>
      </c>
      <c r="J9" s="53">
        <f>SUM(J10:J12)</f>
        <v>7096206</v>
      </c>
      <c r="K9" s="56">
        <f aca="true" t="shared" si="0" ref="K9:K39">J9/I9</f>
        <v>1</v>
      </c>
    </row>
    <row r="10" spans="1:11" ht="18" customHeight="1">
      <c r="A10" s="2"/>
      <c r="B10" s="9"/>
      <c r="C10" s="8" t="s">
        <v>23</v>
      </c>
      <c r="D10" s="8"/>
      <c r="E10" s="8"/>
      <c r="F10" s="8"/>
      <c r="G10" s="8"/>
      <c r="H10" s="61">
        <v>6532500</v>
      </c>
      <c r="I10" s="61">
        <v>6846206</v>
      </c>
      <c r="J10" s="61">
        <v>6846206</v>
      </c>
      <c r="K10" s="57">
        <f t="shared" si="0"/>
        <v>1</v>
      </c>
    </row>
    <row r="11" spans="1:11" ht="18" customHeight="1">
      <c r="A11" s="2"/>
      <c r="B11" s="10"/>
      <c r="C11" s="1" t="s">
        <v>28</v>
      </c>
      <c r="D11" s="1"/>
      <c r="E11" s="1"/>
      <c r="F11" s="1"/>
      <c r="G11" s="1"/>
      <c r="H11" s="61">
        <v>0</v>
      </c>
      <c r="I11" s="61">
        <v>0</v>
      </c>
      <c r="J11" s="61">
        <v>0</v>
      </c>
      <c r="K11" s="57">
        <v>0</v>
      </c>
    </row>
    <row r="12" spans="1:11" ht="18" customHeight="1">
      <c r="A12" s="2"/>
      <c r="B12" s="9"/>
      <c r="C12" s="8" t="s">
        <v>3</v>
      </c>
      <c r="D12" s="8"/>
      <c r="E12" s="8"/>
      <c r="F12" s="8"/>
      <c r="G12" s="8"/>
      <c r="H12" s="61">
        <v>250000</v>
      </c>
      <c r="I12" s="61">
        <v>250000</v>
      </c>
      <c r="J12" s="61">
        <v>250000</v>
      </c>
      <c r="K12" s="57">
        <f t="shared" si="0"/>
        <v>1</v>
      </c>
    </row>
    <row r="13" spans="1:11" ht="18" customHeight="1">
      <c r="A13" s="2"/>
      <c r="B13" s="11" t="s">
        <v>4</v>
      </c>
      <c r="C13" s="1"/>
      <c r="D13" s="1"/>
      <c r="E13" s="1"/>
      <c r="F13" s="1"/>
      <c r="G13" s="1"/>
      <c r="H13" s="54">
        <f>SUM(H14:H14)</f>
        <v>4047204</v>
      </c>
      <c r="I13" s="54">
        <f>SUM(I14:I14)</f>
        <v>4047204</v>
      </c>
      <c r="J13" s="54">
        <f>SUM(J14:J14)</f>
        <v>4047204</v>
      </c>
      <c r="K13" s="58">
        <f t="shared" si="0"/>
        <v>1</v>
      </c>
    </row>
    <row r="14" spans="1:11" ht="18" customHeight="1" thickBot="1">
      <c r="A14" s="2"/>
      <c r="B14" s="12"/>
      <c r="C14" s="8" t="s">
        <v>5</v>
      </c>
      <c r="D14" s="8"/>
      <c r="E14" s="8"/>
      <c r="F14" s="8"/>
      <c r="G14" s="8"/>
      <c r="H14" s="62">
        <v>4047204</v>
      </c>
      <c r="I14" s="62">
        <v>4047204</v>
      </c>
      <c r="J14" s="62">
        <v>4047204</v>
      </c>
      <c r="K14" s="59">
        <f t="shared" si="0"/>
        <v>1</v>
      </c>
    </row>
    <row r="15" spans="1:11" ht="18" customHeight="1" thickBot="1">
      <c r="A15" s="27" t="s">
        <v>24</v>
      </c>
      <c r="B15" s="3"/>
      <c r="C15" s="3"/>
      <c r="D15" s="3"/>
      <c r="E15" s="3"/>
      <c r="F15" s="3"/>
      <c r="G15" s="3"/>
      <c r="H15" s="63">
        <v>2020695</v>
      </c>
      <c r="I15" s="63">
        <v>2044779</v>
      </c>
      <c r="J15" s="63">
        <v>2044779</v>
      </c>
      <c r="K15" s="55">
        <f t="shared" si="0"/>
        <v>1</v>
      </c>
    </row>
    <row r="16" spans="1:11" ht="18" customHeight="1" thickBot="1">
      <c r="A16" s="27" t="s">
        <v>6</v>
      </c>
      <c r="B16" s="3"/>
      <c r="C16" s="3"/>
      <c r="D16" s="3"/>
      <c r="E16" s="3"/>
      <c r="F16" s="3"/>
      <c r="G16" s="3"/>
      <c r="H16" s="45">
        <f>SUM(H17:H21)</f>
        <v>12213639</v>
      </c>
      <c r="I16" s="45">
        <f>SUM(I17:I21)</f>
        <v>13158788</v>
      </c>
      <c r="J16" s="45">
        <f>SUM(J17:J21)</f>
        <v>10003978</v>
      </c>
      <c r="K16" s="50">
        <f t="shared" si="0"/>
        <v>0.7602507160993854</v>
      </c>
    </row>
    <row r="17" spans="1:11" ht="18" customHeight="1">
      <c r="A17" s="19"/>
      <c r="B17" s="21" t="s">
        <v>7</v>
      </c>
      <c r="C17" s="22"/>
      <c r="D17" s="22"/>
      <c r="E17" s="22"/>
      <c r="F17" s="22"/>
      <c r="G17" s="22"/>
      <c r="H17" s="64">
        <v>1991808</v>
      </c>
      <c r="I17" s="64">
        <v>1991808</v>
      </c>
      <c r="J17" s="64">
        <v>1699166</v>
      </c>
      <c r="K17" s="60">
        <f t="shared" si="0"/>
        <v>0.8530772042285201</v>
      </c>
    </row>
    <row r="18" spans="1:11" ht="18" customHeight="1">
      <c r="A18" s="2"/>
      <c r="B18" s="20" t="s">
        <v>8</v>
      </c>
      <c r="C18" s="1"/>
      <c r="D18" s="5"/>
      <c r="E18" s="1"/>
      <c r="F18" s="1"/>
      <c r="G18" s="1"/>
      <c r="H18" s="61">
        <v>325958</v>
      </c>
      <c r="I18" s="61">
        <v>340348</v>
      </c>
      <c r="J18" s="61">
        <v>326842</v>
      </c>
      <c r="K18" s="57">
        <f t="shared" si="0"/>
        <v>0.9603170872166136</v>
      </c>
    </row>
    <row r="19" spans="1:11" ht="18" customHeight="1">
      <c r="A19" s="2"/>
      <c r="B19" s="15" t="s">
        <v>9</v>
      </c>
      <c r="C19" s="18"/>
      <c r="D19" s="18"/>
      <c r="E19" s="8"/>
      <c r="F19" s="8"/>
      <c r="G19" s="8"/>
      <c r="H19" s="61">
        <v>6592568</v>
      </c>
      <c r="I19" s="61">
        <v>6425192</v>
      </c>
      <c r="J19" s="61">
        <v>4963430</v>
      </c>
      <c r="K19" s="57">
        <f t="shared" si="0"/>
        <v>0.7724952032561828</v>
      </c>
    </row>
    <row r="20" spans="1:11" ht="18" customHeight="1">
      <c r="A20" s="2"/>
      <c r="B20" s="20" t="s">
        <v>10</v>
      </c>
      <c r="C20" s="5"/>
      <c r="D20" s="5"/>
      <c r="E20" s="1"/>
      <c r="F20" s="1"/>
      <c r="G20" s="1"/>
      <c r="H20" s="61">
        <v>1155651</v>
      </c>
      <c r="I20" s="61">
        <v>2155651</v>
      </c>
      <c r="J20" s="61">
        <v>1394111</v>
      </c>
      <c r="K20" s="57">
        <f t="shared" si="0"/>
        <v>0.6467238899061118</v>
      </c>
    </row>
    <row r="21" spans="1:11" ht="18" customHeight="1" thickBot="1">
      <c r="A21" s="2"/>
      <c r="B21" s="16" t="s">
        <v>11</v>
      </c>
      <c r="C21" s="17"/>
      <c r="D21" s="17"/>
      <c r="E21" s="17"/>
      <c r="F21" s="17"/>
      <c r="G21" s="17"/>
      <c r="H21" s="62">
        <v>2147654</v>
      </c>
      <c r="I21" s="62">
        <v>2245789</v>
      </c>
      <c r="J21" s="62">
        <v>1620429</v>
      </c>
      <c r="K21" s="59">
        <f t="shared" si="0"/>
        <v>0.7215410708664082</v>
      </c>
    </row>
    <row r="22" spans="1:11" ht="18" customHeight="1" thickBot="1">
      <c r="A22" s="27" t="s">
        <v>12</v>
      </c>
      <c r="B22" s="3"/>
      <c r="C22" s="23"/>
      <c r="D22" s="3"/>
      <c r="E22" s="3"/>
      <c r="F22" s="3"/>
      <c r="G22" s="3"/>
      <c r="H22" s="45">
        <f>SUM(H23:H23)</f>
        <v>3645000</v>
      </c>
      <c r="I22" s="45">
        <f>SUM(I23:I23)</f>
        <v>4775838</v>
      </c>
      <c r="J22" s="45">
        <f>SUM(J23:J23)</f>
        <v>4775838</v>
      </c>
      <c r="K22" s="50">
        <f t="shared" si="0"/>
        <v>1</v>
      </c>
    </row>
    <row r="23" spans="1:11" ht="18" customHeight="1" thickBot="1">
      <c r="A23" s="31"/>
      <c r="B23" s="34" t="s">
        <v>13</v>
      </c>
      <c r="C23" s="33"/>
      <c r="D23" s="33"/>
      <c r="E23" s="33"/>
      <c r="F23" s="33"/>
      <c r="G23" s="33"/>
      <c r="H23" s="65">
        <v>3645000</v>
      </c>
      <c r="I23" s="65">
        <v>4775838</v>
      </c>
      <c r="J23" s="65">
        <v>4775838</v>
      </c>
      <c r="K23" s="50">
        <f t="shared" si="0"/>
        <v>1</v>
      </c>
    </row>
    <row r="24" spans="1:11" ht="18" customHeight="1" thickBot="1">
      <c r="A24" s="35" t="s">
        <v>14</v>
      </c>
      <c r="B24" s="24"/>
      <c r="C24" s="7"/>
      <c r="D24" s="7"/>
      <c r="E24" s="7"/>
      <c r="F24" s="7"/>
      <c r="G24" s="7"/>
      <c r="H24" s="45">
        <f>SUM(H25:H28)</f>
        <v>15082055</v>
      </c>
      <c r="I24" s="45">
        <f>SUM(I25:I28)</f>
        <v>17611524</v>
      </c>
      <c r="J24" s="45">
        <f>SUM(J25:J28)</f>
        <v>12960130</v>
      </c>
      <c r="K24" s="50">
        <f t="shared" si="0"/>
        <v>0.7358891825602373</v>
      </c>
    </row>
    <row r="25" spans="1:11" ht="18" customHeight="1">
      <c r="A25" s="35"/>
      <c r="B25" s="36" t="s">
        <v>32</v>
      </c>
      <c r="C25" s="37"/>
      <c r="D25" s="37"/>
      <c r="E25" s="37"/>
      <c r="F25" s="37"/>
      <c r="G25" s="37"/>
      <c r="H25" s="64">
        <v>0</v>
      </c>
      <c r="I25" s="64">
        <v>177140</v>
      </c>
      <c r="J25" s="64">
        <v>177140</v>
      </c>
      <c r="K25" s="57">
        <f t="shared" si="0"/>
        <v>1</v>
      </c>
    </row>
    <row r="26" spans="1:11" ht="18" customHeight="1">
      <c r="A26" s="51"/>
      <c r="B26" s="21" t="s">
        <v>25</v>
      </c>
      <c r="C26" s="14"/>
      <c r="D26" s="14"/>
      <c r="E26" s="14"/>
      <c r="F26" s="14"/>
      <c r="G26" s="14"/>
      <c r="H26" s="61">
        <v>7496947</v>
      </c>
      <c r="I26" s="61">
        <v>7982690</v>
      </c>
      <c r="J26" s="61">
        <v>7982690</v>
      </c>
      <c r="K26" s="57">
        <f t="shared" si="0"/>
        <v>1</v>
      </c>
    </row>
    <row r="27" spans="1:11" ht="18" customHeight="1">
      <c r="A27" s="30"/>
      <c r="B27" s="25" t="s">
        <v>27</v>
      </c>
      <c r="C27" s="26"/>
      <c r="D27" s="26"/>
      <c r="E27" s="26"/>
      <c r="F27" s="26"/>
      <c r="G27" s="26"/>
      <c r="H27" s="61">
        <v>230300</v>
      </c>
      <c r="I27" s="61">
        <v>4890600</v>
      </c>
      <c r="J27" s="61">
        <v>4800300</v>
      </c>
      <c r="K27" s="57">
        <f t="shared" si="0"/>
        <v>0.9815360078517973</v>
      </c>
    </row>
    <row r="28" spans="1:11" ht="18" customHeight="1" thickBot="1">
      <c r="A28" s="30"/>
      <c r="B28" s="25" t="s">
        <v>26</v>
      </c>
      <c r="C28" s="26"/>
      <c r="D28" s="26"/>
      <c r="E28" s="26"/>
      <c r="F28" s="26"/>
      <c r="G28" s="26"/>
      <c r="H28" s="62">
        <v>7354808</v>
      </c>
      <c r="I28" s="62">
        <v>4561094</v>
      </c>
      <c r="J28" s="62">
        <v>0</v>
      </c>
      <c r="K28" s="59">
        <f t="shared" si="0"/>
        <v>0</v>
      </c>
    </row>
    <row r="29" spans="1:11" ht="18" customHeight="1" thickBot="1">
      <c r="A29" s="27" t="s">
        <v>15</v>
      </c>
      <c r="B29" s="6"/>
      <c r="C29" s="6"/>
      <c r="D29" s="6"/>
      <c r="E29" s="6"/>
      <c r="F29" s="6"/>
      <c r="G29" s="6"/>
      <c r="H29" s="45">
        <f>SUM(H30:H32)</f>
        <v>0</v>
      </c>
      <c r="I29" s="45">
        <f>SUM(I30:I32)</f>
        <v>286202</v>
      </c>
      <c r="J29" s="45">
        <f>SUM(J30:J32)</f>
        <v>286202</v>
      </c>
      <c r="K29" s="50">
        <f t="shared" si="0"/>
        <v>1</v>
      </c>
    </row>
    <row r="30" spans="1:11" ht="18" customHeight="1">
      <c r="A30" s="52"/>
      <c r="B30" s="36" t="s">
        <v>33</v>
      </c>
      <c r="C30" s="32"/>
      <c r="D30" s="32"/>
      <c r="E30" s="32"/>
      <c r="F30" s="32"/>
      <c r="G30" s="32"/>
      <c r="H30" s="64">
        <v>0</v>
      </c>
      <c r="I30" s="64">
        <v>225356</v>
      </c>
      <c r="J30" s="64">
        <v>225356</v>
      </c>
      <c r="K30" s="57">
        <f t="shared" si="0"/>
        <v>1</v>
      </c>
    </row>
    <row r="31" spans="1:11" ht="18" customHeight="1">
      <c r="A31" s="19"/>
      <c r="B31" s="21" t="s">
        <v>16</v>
      </c>
      <c r="C31" s="22"/>
      <c r="D31" s="22"/>
      <c r="E31" s="22"/>
      <c r="F31" s="22"/>
      <c r="G31" s="22"/>
      <c r="H31" s="61">
        <v>0</v>
      </c>
      <c r="I31" s="61">
        <v>0</v>
      </c>
      <c r="J31" s="61">
        <v>0</v>
      </c>
      <c r="K31" s="57">
        <v>0</v>
      </c>
    </row>
    <row r="32" spans="1:11" ht="18" customHeight="1" thickBot="1">
      <c r="A32" s="29"/>
      <c r="B32" s="34" t="s">
        <v>17</v>
      </c>
      <c r="C32" s="38"/>
      <c r="D32" s="38"/>
      <c r="E32" s="38"/>
      <c r="F32" s="38"/>
      <c r="G32" s="33"/>
      <c r="H32" s="62">
        <v>0</v>
      </c>
      <c r="I32" s="62">
        <v>60846</v>
      </c>
      <c r="J32" s="62">
        <v>60846</v>
      </c>
      <c r="K32" s="59">
        <f t="shared" si="0"/>
        <v>1</v>
      </c>
    </row>
    <row r="33" spans="1:11" ht="18" customHeight="1" thickBot="1">
      <c r="A33" s="27" t="s">
        <v>20</v>
      </c>
      <c r="B33" s="3"/>
      <c r="C33" s="3"/>
      <c r="D33" s="3"/>
      <c r="E33" s="3"/>
      <c r="F33" s="3"/>
      <c r="G33" s="3"/>
      <c r="H33" s="45">
        <f>SUM(H34:H35)</f>
        <v>1250000</v>
      </c>
      <c r="I33" s="45">
        <f>SUM(I34:I35)</f>
        <v>3300869</v>
      </c>
      <c r="J33" s="45">
        <f>SUM(J34:J35)</f>
        <v>3300869</v>
      </c>
      <c r="K33" s="66">
        <f t="shared" si="0"/>
        <v>1</v>
      </c>
    </row>
    <row r="34" spans="1:11" ht="18" customHeight="1">
      <c r="A34" s="48"/>
      <c r="B34" s="36" t="s">
        <v>29</v>
      </c>
      <c r="C34" s="37"/>
      <c r="D34" s="37"/>
      <c r="E34" s="37"/>
      <c r="F34" s="37"/>
      <c r="G34" s="37"/>
      <c r="H34" s="64">
        <v>984252</v>
      </c>
      <c r="I34" s="64">
        <v>2811601</v>
      </c>
      <c r="J34" s="64">
        <v>2811601</v>
      </c>
      <c r="K34" s="60">
        <f t="shared" si="0"/>
        <v>1</v>
      </c>
    </row>
    <row r="35" spans="1:11" ht="18" customHeight="1" thickBot="1">
      <c r="A35" s="46"/>
      <c r="B35" s="49" t="s">
        <v>30</v>
      </c>
      <c r="C35" s="47"/>
      <c r="D35" s="47"/>
      <c r="E35" s="47"/>
      <c r="F35" s="47"/>
      <c r="G35" s="47"/>
      <c r="H35" s="62">
        <v>265748</v>
      </c>
      <c r="I35" s="62">
        <v>489268</v>
      </c>
      <c r="J35" s="62">
        <v>489268</v>
      </c>
      <c r="K35" s="59">
        <f t="shared" si="0"/>
        <v>1</v>
      </c>
    </row>
    <row r="36" spans="1:11" ht="18" customHeight="1" thickBot="1">
      <c r="A36" s="27" t="s">
        <v>18</v>
      </c>
      <c r="B36" s="3"/>
      <c r="C36" s="3"/>
      <c r="D36" s="3"/>
      <c r="E36" s="3"/>
      <c r="F36" s="3"/>
      <c r="G36" s="3"/>
      <c r="H36" s="45"/>
      <c r="I36" s="45"/>
      <c r="J36" s="45"/>
      <c r="K36" s="50">
        <v>0</v>
      </c>
    </row>
    <row r="37" spans="1:11" ht="16.5" thickBot="1">
      <c r="A37" s="27" t="s">
        <v>19</v>
      </c>
      <c r="B37" s="6"/>
      <c r="C37" s="6"/>
      <c r="D37" s="6"/>
      <c r="E37" s="6"/>
      <c r="F37" s="6"/>
      <c r="G37" s="6"/>
      <c r="H37" s="45">
        <f>H8+H15+H16+H22+H24+H29+H33+H36</f>
        <v>45041093</v>
      </c>
      <c r="I37" s="45">
        <f>I8+I15+I16+I22+I24+I29+I33+I36</f>
        <v>52321410</v>
      </c>
      <c r="J37" s="45">
        <f>J8+J15+J16+J22+J24+J29+J33+J36</f>
        <v>44515206</v>
      </c>
      <c r="K37" s="50">
        <f t="shared" si="0"/>
        <v>0.8508028740051157</v>
      </c>
    </row>
    <row r="38" spans="1:11" ht="16.5" thickBot="1">
      <c r="A38" s="27" t="s">
        <v>21</v>
      </c>
      <c r="B38" s="28"/>
      <c r="C38" s="39"/>
      <c r="D38" s="28"/>
      <c r="E38" s="28"/>
      <c r="F38" s="28"/>
      <c r="G38" s="28"/>
      <c r="H38" s="63">
        <v>950075</v>
      </c>
      <c r="I38" s="63">
        <v>950075</v>
      </c>
      <c r="J38" s="63">
        <v>950075</v>
      </c>
      <c r="K38" s="50">
        <f t="shared" si="0"/>
        <v>1</v>
      </c>
    </row>
    <row r="39" spans="1:11" ht="16.5" thickBot="1">
      <c r="A39" s="27" t="s">
        <v>22</v>
      </c>
      <c r="B39" s="28"/>
      <c r="C39" s="39"/>
      <c r="D39" s="28"/>
      <c r="E39" s="28"/>
      <c r="F39" s="28"/>
      <c r="G39" s="28"/>
      <c r="H39" s="45">
        <f>SUM(H37:H38)</f>
        <v>45991168</v>
      </c>
      <c r="I39" s="45">
        <f>SUM(I37:I38)</f>
        <v>53271485</v>
      </c>
      <c r="J39" s="45">
        <f>SUM(J37:J38)</f>
        <v>45465281</v>
      </c>
      <c r="K39" s="50">
        <f t="shared" si="0"/>
        <v>0.8534637433140826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2016-02-29T10:20:48Z</cp:lastPrinted>
  <dcterms:created xsi:type="dcterms:W3CDTF">2014-01-29T13:47:48Z</dcterms:created>
  <dcterms:modified xsi:type="dcterms:W3CDTF">2019-05-26T08:26:27Z</dcterms:modified>
  <cp:category/>
  <cp:version/>
  <cp:contentType/>
  <cp:contentStatus/>
</cp:coreProperties>
</file>