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9120" activeTab="1"/>
  </bookViews>
  <sheets>
    <sheet name="bevétel-kiadás 1" sheetId="1" r:id="rId1"/>
    <sheet name="központi támogatás2" sheetId="2" r:id="rId2"/>
    <sheet name="Beruházás 3" sheetId="3" r:id="rId3"/>
    <sheet name="felújítás 4" sheetId="4" r:id="rId4"/>
    <sheet name="Foglalkoztatotti létszám 5" sheetId="5" r:id="rId5"/>
    <sheet name="előiranyzat felhasz. ütemterv 6" sheetId="6" r:id="rId6"/>
    <sheet name="mérleg közgad tagolasban 7" sheetId="7" r:id="rId7"/>
    <sheet name="keretszamok előiranyzat  ev 8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<sst xmlns="http://schemas.openxmlformats.org/spreadsheetml/2006/main" count="665" uniqueCount="473">
  <si>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</si>
  <si>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</si>
  <si>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</si>
  <si>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</si>
  <si>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</si>
  <si>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</si>
  <si>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</si>
  <si>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</si>
  <si>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</si>
  <si>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</si>
  <si>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</si>
  <si>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</si>
  <si>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</si>
  <si>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</si>
  <si>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</si>
  <si>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</si>
  <si>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</si>
  <si>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</si>
  <si>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</si>
  <si>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</si>
  <si>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</si>
  <si>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</si>
  <si>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</si>
  <si>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</si>
  <si>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</si>
  <si>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</si>
  <si>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</si>
  <si>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</si>
  <si>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</si>
  <si>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</si>
  <si>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</si>
  <si>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</si>
  <si>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</si>
  <si>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</si>
  <si>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</si>
  <si>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</si>
  <si>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</si>
  <si>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</si>
  <si>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</si>
  <si>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</si>
  <si>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</si>
  <si>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</si>
  <si>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</si>
  <si>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</si>
  <si>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</si>
  <si>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</si>
  <si>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</si>
  <si>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</si>
  <si>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</si>
  <si>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</si>
  <si>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</si>
  <si>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</si>
  <si>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</si>
  <si>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</si>
  <si>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</si>
  <si>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</si>
  <si>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</si>
  <si>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</si>
  <si>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</si>
  <si>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</si>
  <si>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Közfoglalkoztatott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</si>
  <si>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</si>
  <si>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</si>
  <si>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</si>
  <si>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</si>
  <si>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</si>
  <si>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</si>
  <si>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</si>
  <si>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</si>
  <si>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</si>
  <si>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</si>
  <si>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</si>
  <si>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</si>
  <si>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</si>
  <si>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</si>
  <si>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</si>
  <si>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</si>
  <si>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</si>
  <si>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</si>
  <si>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</si>
  <si>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</si>
  <si>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</si>
  <si>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</si>
  <si>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</si>
  <si>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</si>
  <si>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</si>
  <si>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</si>
  <si>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</si>
  <si>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</si>
  <si>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</si>
  <si>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</si>
  <si>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</si>
  <si>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</si>
  <si>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</si>
  <si>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</si>
  <si>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</si>
  <si>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</si>
  <si>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</si>
  <si>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</si>
  <si>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</si>
  <si>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</si>
  <si>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</si>
  <si>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</si>
  <si>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</si>
  <si>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</si>
  <si>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</si>
  <si>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</si>
  <si>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</si>
  <si>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</si>
  <si>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</si>
  <si>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</si>
  <si>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</si>
  <si>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</si>
  <si>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</si>
  <si>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</si>
  <si>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</si>
  <si>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</si>
  <si>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</si>
  <si>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Elvonások és befizetések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</si>
  <si>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</si>
  <si>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</si>
  <si>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</si>
  <si>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</si>
  <si>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</si>
  <si>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</si>
  <si>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</si>
  <si>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</si>
  <si>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</si>
  <si>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</si>
  <si>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</si>
  <si>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</si>
  <si>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</si>
  <si>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</si>
  <si>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</si>
  <si>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</si>
  <si>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</si>
  <si>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</si>
  <si>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</si>
  <si>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</si>
  <si>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</si>
  <si>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</si>
  <si>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</si>
  <si>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</si>
  <si>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</si>
  <si>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</si>
  <si>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</si>
  <si>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</si>
  <si>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</si>
  <si>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</si>
  <si>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</si>
  <si>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</si>
  <si>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</si>
  <si>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</si>
  <si>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Kisgörbő község önkormányzati összevont bevételek és kiadások</t>
  </si>
  <si>
    <t>Kisgörbő község Önkormányzatánál foglalkoztatottak
éves létszámkerete</t>
  </si>
  <si>
    <t xml:space="preserve">MT hatálya alá tartozó/
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</si>
  <si>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</si>
  <si>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</si>
  <si>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</si>
  <si>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</si>
  <si>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</si>
  <si>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</si>
  <si>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</si>
  <si>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</si>
  <si>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</si>
  <si>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</si>
  <si>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</si>
  <si>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</si>
  <si>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</si>
  <si>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</si>
  <si>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</si>
  <si>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</si>
  <si>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</si>
  <si>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</si>
  <si>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</si>
  <si>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</si>
  <si>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Müködési célú átvett pénzeszköz</t>
  </si>
  <si>
    <t>Bevételek összesen (1+….+6)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</si>
  <si>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</si>
  <si>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</si>
  <si>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</si>
  <si>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</si>
  <si>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</si>
  <si>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</si>
  <si>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</si>
  <si>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</si>
  <si>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</si>
  <si>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</si>
  <si>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</si>
  <si>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</si>
  <si>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</si>
  <si>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</si>
  <si>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</si>
  <si>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</si>
  <si>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</si>
  <si>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</si>
  <si>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</si>
  <si>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</si>
  <si>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</si>
  <si>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</si>
  <si>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Müködési bevételek</t>
  </si>
  <si>
    <t>BEVÉTELEK ÖSSZESEN</t>
  </si>
  <si>
    <t>Felhalmozási célú kiadások összesen</t>
  </si>
  <si>
    <t>KIADÁSOK ÖSSZESEN</t>
  </si>
  <si>
    <t>2018. évi tervezet</t>
  </si>
  <si>
    <t xml:space="preserve"> Ft</t>
  </si>
  <si>
    <t>Tárgyi eszközök beszerzése</t>
  </si>
  <si>
    <t>Felújítás</t>
  </si>
  <si>
    <t>2019. évi tervezet</t>
  </si>
  <si>
    <t>Működési célú költségvetési támogatások és kiegészítő támogatások (B115)</t>
  </si>
  <si>
    <t>Támogatás beszámítás után (Ft)</t>
  </si>
  <si>
    <t>I.1.d Lakott külterülettel kapcsolatos feladatok támogatása</t>
  </si>
  <si>
    <t>V.I.1. Jogcímhez kiegészítés</t>
  </si>
  <si>
    <t>Bérkompenzáció 2016.dec.</t>
  </si>
  <si>
    <t>III.2. A települési önkormányzatok szociális feladatainak támogatása</t>
  </si>
  <si>
    <t>III.6. A rászoruló gyermekek szünidei étkeztetésének támogatása</t>
  </si>
  <si>
    <t>Települési önkormányzatok szociális  gyermekjóléti és gyermekétkeztetési feladataainak támogatása</t>
  </si>
  <si>
    <t>IV.1.d Települési önkormányzatok
a nyilvános könyvtári és közművelődési
feladatatainak támogatása</t>
  </si>
  <si>
    <t>Települési önkormányzatok kulturális feladatainak  támogatása</t>
  </si>
  <si>
    <t>Szociális ágazati összevont pótlék</t>
  </si>
  <si>
    <t>Bérkompenzáció2017.évi</t>
  </si>
  <si>
    <t>Működési célú költségvetési támogatások és kiegészítő támogatásak</t>
  </si>
  <si>
    <t>Kimutatás Kisgörbő község Önkormányzata 
2017. évi központi támogatásainak összegéről</t>
  </si>
  <si>
    <t>2017.01.01. engedélyezett álláshely</t>
  </si>
  <si>
    <t>Kisgörbő Község Önkormányzata</t>
  </si>
  <si>
    <t>Egyéb működési célú kiadások</t>
  </si>
  <si>
    <t>Finanszírozási kiadások</t>
  </si>
  <si>
    <t>2020. évi tervezet</t>
  </si>
  <si>
    <t>Önkormányzatok működési támogatása</t>
  </si>
  <si>
    <t>Működési Önkormányzati támogatás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</si>
  <si>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</si>
  <si>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</si>
  <si>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</si>
  <si>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</si>
  <si>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</si>
  <si>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</si>
  <si>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</si>
  <si>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</si>
  <si>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</si>
  <si>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</si>
  <si>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</si>
  <si>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</si>
  <si>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</si>
  <si>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</si>
  <si>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</si>
  <si>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</si>
  <si>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</si>
  <si>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</si>
  <si>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</si>
  <si>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</si>
  <si>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</si>
  <si>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</si>
  <si>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</si>
  <si>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</si>
  <si>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</si>
  <si>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</si>
  <si>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</si>
  <si>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</si>
  <si>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</si>
  <si>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</si>
  <si>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</si>
  <si>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</si>
  <si>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</si>
  <si>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</si>
  <si>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</si>
  <si>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</si>
  <si>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</si>
  <si>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</si>
  <si>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</si>
  <si>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</si>
  <si>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</si>
  <si>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</si>
  <si>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</si>
  <si>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</si>
  <si>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</si>
  <si>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</si>
  <si>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</si>
  <si>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</si>
  <si>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</si>
  <si>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</si>
  <si>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</si>
  <si>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</si>
  <si>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</si>
  <si>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</si>
  <si>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</si>
  <si>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</si>
  <si>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</si>
  <si>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</si>
  <si>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</si>
  <si>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</si>
  <si>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</si>
  <si>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</si>
  <si>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</si>
  <si>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</si>
  <si>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</si>
  <si>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</si>
  <si>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</si>
  <si>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</si>
  <si>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</si>
  <si>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</si>
  <si>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</si>
  <si>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</si>
  <si>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</si>
  <si>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</si>
  <si>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</si>
  <si>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</si>
  <si>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</si>
  <si>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</si>
  <si>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</si>
  <si>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</si>
  <si>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</si>
  <si>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</si>
  <si>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</si>
  <si>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</si>
  <si>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</si>
  <si>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</si>
  <si>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</si>
  <si>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</si>
  <si>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</si>
  <si>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</si>
  <si>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</si>
  <si>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</si>
  <si>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</si>
  <si>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</si>
  <si>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</si>
  <si>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</si>
  <si>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</si>
  <si>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</si>
  <si>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</si>
  <si>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</si>
  <si>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</si>
  <si>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 xml:space="preserve"> Költségvetési kiadások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</si>
  <si>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</si>
  <si>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</si>
  <si>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</si>
  <si>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</si>
  <si>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</si>
  <si>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</si>
  <si>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</si>
  <si>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</si>
  <si>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</si>
  <si>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</si>
  <si>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</si>
  <si>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</si>
  <si>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</si>
  <si>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</si>
  <si>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</si>
  <si>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</si>
  <si>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</si>
  <si>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</si>
  <si>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</si>
  <si>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</si>
  <si>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</si>
  <si>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</si>
  <si>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</si>
  <si>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</si>
  <si>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</si>
  <si>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</si>
  <si>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</si>
  <si>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</si>
  <si>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</si>
  <si>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</si>
  <si>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</si>
  <si>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</si>
  <si>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</si>
  <si>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</si>
  <si>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</si>
  <si>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</si>
  <si>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</si>
  <si>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</si>
  <si>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</si>
  <si>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</si>
  <si>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</si>
  <si>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</si>
  <si>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</si>
  <si>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</si>
  <si>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</si>
  <si>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</si>
  <si>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</si>
  <si>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</si>
  <si>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</si>
  <si>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</si>
  <si>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</si>
  <si>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</si>
  <si>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</si>
  <si>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</si>
  <si>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</si>
  <si>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</si>
  <si>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</si>
  <si>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</si>
  <si>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</si>
  <si>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</si>
  <si>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</si>
  <si>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</si>
  <si>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</si>
  <si>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</si>
  <si>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</si>
  <si>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</si>
  <si>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</si>
  <si>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</si>
  <si>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</si>
  <si>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</si>
  <si>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</si>
  <si>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</si>
  <si>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</si>
  <si>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</si>
  <si>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</si>
  <si>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</si>
  <si>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</si>
  <si>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</si>
  <si>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</si>
  <si>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</si>
  <si>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</si>
  <si>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</si>
  <si>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</si>
  <si>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</si>
  <si>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</si>
  <si>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</si>
  <si>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</si>
  <si>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</si>
  <si>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</si>
  <si>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</si>
  <si>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</si>
  <si>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</si>
  <si>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</si>
  <si>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</si>
  <si>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</si>
  <si>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</si>
  <si>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</si>
  <si>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</si>
  <si>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</si>
  <si>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</si>
  <si>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</si>
  <si>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</si>
  <si>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</si>
  <si>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</si>
  <si>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</si>
  <si>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</si>
  <si>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</si>
  <si>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</si>
  <si>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</si>
  <si>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</si>
  <si>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</si>
  <si>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</si>
  <si>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</si>
  <si>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</si>
  <si>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</si>
  <si>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</si>
  <si>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</si>
  <si>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</si>
  <si>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</si>
  <si>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</si>
  <si>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</si>
  <si>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</si>
  <si>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</si>
  <si>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</si>
  <si>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</si>
  <si>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</si>
  <si>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</si>
  <si>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 xml:space="preserve"> Finanszírozási kiadások</t>
  </si>
  <si>
    <t>Összessen</t>
  </si>
  <si>
    <t>Kötelező feladatok</t>
  </si>
  <si>
    <t>Önként válllalt feladatok</t>
  </si>
  <si>
    <t>Állami, állam igazgatási feladatok</t>
  </si>
  <si>
    <t>Költségvetési bevételek</t>
  </si>
  <si>
    <t>3.melléklet az  1/2017.(III.14.)</t>
  </si>
  <si>
    <t>1. melléklet az 1/2017. (III.14.)önkormányzati rendelethez</t>
  </si>
  <si>
    <t>2. melléklet az 1/2017.(III.14.) Önkormányzati rendelethez</t>
  </si>
  <si>
    <t>4.melléklet az 1/2017.(III.14.)</t>
  </si>
  <si>
    <t>5. melléklet az 1/2017. (III.14.)</t>
  </si>
  <si>
    <t>6.melléklet az  1/2017.(III.14.) önkormányzati rendelethez</t>
  </si>
  <si>
    <t>7.melléklet az 1/2017.(III.14.) Önkormányzati rendelethez</t>
  </si>
  <si>
    <t>8.melléklet az 1/2017.(III.14.)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</si>
</sst>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1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/>
    </xf>
    <xf numFmtId="0" fontId="41" fillId="35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10" xfId="57" applyBorder="1">
      <alignment/>
      <protection/>
    </xf>
    <xf numFmtId="0" fontId="3" fillId="0" borderId="10" xfId="57" applyFont="1" applyBorder="1">
      <alignment/>
      <protection/>
    </xf>
    <xf numFmtId="0" fontId="3" fillId="36" borderId="10" xfId="57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3" fillId="0" borderId="15" xfId="57" applyFont="1" applyBorder="1">
      <alignment/>
      <protection/>
    </xf>
    <xf numFmtId="0" fontId="3" fillId="36" borderId="15" xfId="57" applyFont="1" applyFill="1" applyBorder="1">
      <alignment/>
      <protection/>
    </xf>
    <xf numFmtId="0" fontId="2" fillId="36" borderId="10" xfId="57" applyFill="1" applyBorder="1">
      <alignment/>
      <protection/>
    </xf>
    <xf numFmtId="0" fontId="2" fillId="36" borderId="17" xfId="57" applyFill="1" applyBorder="1">
      <alignment/>
      <protection/>
    </xf>
    <xf numFmtId="3" fontId="0" fillId="0" borderId="10" xfId="0" applyNumberForma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2" fillId="0" borderId="10" xfId="57" applyNumberFormat="1" applyBorder="1">
      <alignment/>
      <protection/>
    </xf>
    <xf numFmtId="3" fontId="3" fillId="36" borderId="10" xfId="57" applyNumberFormat="1" applyFont="1" applyFill="1" applyBorder="1">
      <alignment/>
      <protection/>
    </xf>
    <xf numFmtId="3" fontId="2" fillId="0" borderId="0" xfId="57" applyNumberFormat="1">
      <alignment/>
      <protection/>
    </xf>
    <xf numFmtId="3" fontId="2" fillId="36" borderId="10" xfId="57" applyNumberFormat="1" applyFill="1" applyBorder="1">
      <alignment/>
      <protection/>
    </xf>
    <xf numFmtId="3" fontId="0" fillId="0" borderId="10" xfId="0" applyNumberFormat="1" applyBorder="1" applyAlignment="1">
      <alignment horizontal="center"/>
    </xf>
    <xf numFmtId="3" fontId="41" fillId="34" borderId="10" xfId="0" applyNumberFormat="1" applyFont="1" applyFill="1" applyBorder="1" applyAlignment="1">
      <alignment horizontal="center"/>
    </xf>
    <xf numFmtId="0" fontId="2" fillId="0" borderId="0" xfId="57" applyFill="1" applyBorder="1">
      <alignment/>
      <protection/>
    </xf>
    <xf numFmtId="0" fontId="41" fillId="0" borderId="10" xfId="0" applyFont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6" fillId="0" borderId="0" xfId="58">
      <alignment/>
      <protection/>
    </xf>
    <xf numFmtId="3" fontId="8" fillId="0" borderId="10" xfId="58" applyNumberFormat="1" applyFont="1" applyBorder="1" applyAlignment="1">
      <alignment horizontal="right" vertical="top" wrapText="1"/>
      <protection/>
    </xf>
    <xf numFmtId="3" fontId="9" fillId="0" borderId="10" xfId="58" applyNumberFormat="1" applyFont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8" fillId="35" borderId="10" xfId="58" applyNumberFormat="1" applyFont="1" applyFill="1" applyBorder="1" applyAlignment="1">
      <alignment horizontal="center" vertical="top" wrapText="1"/>
      <protection/>
    </xf>
    <xf numFmtId="3" fontId="8" fillId="0" borderId="10" xfId="58" applyNumberFormat="1" applyFont="1" applyBorder="1" applyAlignment="1">
      <alignment horizontal="center" vertical="top" wrapText="1"/>
      <protection/>
    </xf>
    <xf numFmtId="3" fontId="8" fillId="0" borderId="10" xfId="58" applyNumberFormat="1" applyFont="1" applyBorder="1" applyAlignment="1">
      <alignment horizontal="left" vertical="top" wrapText="1"/>
      <protection/>
    </xf>
    <xf numFmtId="3" fontId="9" fillId="0" borderId="10" xfId="58" applyNumberFormat="1" applyFont="1" applyBorder="1" applyAlignment="1">
      <alignment horizontal="center" vertical="top" wrapText="1"/>
      <protection/>
    </xf>
    <xf numFmtId="3" fontId="9" fillId="0" borderId="10" xfId="58" applyNumberFormat="1" applyFont="1" applyBorder="1" applyAlignment="1">
      <alignment horizontal="left" vertical="top" wrapText="1"/>
      <protection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7" fillId="35" borderId="10" xfId="0" applyFont="1" applyFill="1" applyBorder="1" applyAlignment="1">
      <alignment horizontal="right" vertical="top" wrapText="1"/>
    </xf>
    <xf numFmtId="0" fontId="7" fillId="35" borderId="0" xfId="58" applyFont="1" applyFill="1" applyAlignment="1">
      <alignment horizontal="center" vertical="top" wrapText="1"/>
      <protection/>
    </xf>
    <xf numFmtId="0" fontId="6" fillId="35" borderId="0" xfId="58" applyFill="1">
      <alignment/>
      <protection/>
    </xf>
    <xf numFmtId="0" fontId="0" fillId="35" borderId="0" xfId="0" applyFill="1" applyAlignment="1">
      <alignment/>
    </xf>
    <xf numFmtId="3" fontId="7" fillId="35" borderId="0" xfId="0" applyNumberFormat="1" applyFont="1" applyFill="1" applyAlignment="1">
      <alignment horizontal="center" vertical="top" wrapText="1"/>
    </xf>
    <xf numFmtId="3" fontId="0" fillId="35" borderId="0" xfId="0" applyNumberFormat="1" applyFill="1" applyAlignment="1">
      <alignment/>
    </xf>
    <xf numFmtId="0" fontId="7" fillId="35" borderId="0" xfId="0" applyFont="1" applyFill="1" applyAlignment="1">
      <alignment horizontal="center" vertical="top" wrapText="1"/>
    </xf>
    <xf numFmtId="0" fontId="0" fillId="35" borderId="0" xfId="0" applyFill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18" xfId="0" applyFont="1" applyFill="1" applyBorder="1" applyAlignment="1">
      <alignment horizontal="center"/>
    </xf>
    <xf numFmtId="0" fontId="41" fillId="36" borderId="19" xfId="0" applyFont="1" applyFill="1" applyBorder="1" applyAlignment="1">
      <alignment horizontal="center"/>
    </xf>
    <xf numFmtId="0" fontId="3" fillId="0" borderId="11" xfId="57" applyNumberFormat="1" applyFont="1" applyBorder="1" applyAlignment="1">
      <alignment horizontal="center"/>
      <protection/>
    </xf>
    <xf numFmtId="0" fontId="3" fillId="0" borderId="19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4"/>
  <sheetViews>
    <sheetView workbookViewId="0" topLeftCell="A1">
      <selection activeCell="B1" sqref="B1:H1"/>
    </sheetView>
  </sheetViews>
  <sheetFormatPr defaultColWidth="9.140625" defaultRowHeight="15"/>
  <cols>
    <col min="1" max="1" width="5.140625" style="45" customWidth="1"/>
    <col min="2" max="2" width="38.140625" style="45" customWidth="1"/>
    <col min="3" max="3" width="12.421875" style="45" customWidth="1"/>
    <col min="4" max="4" width="10.421875" style="45" customWidth="1"/>
    <col min="5" max="5" width="10.28125" style="45" customWidth="1"/>
    <col min="6" max="6" width="11.00390625" style="45" customWidth="1"/>
    <col min="7" max="16384" width="9.140625" style="45" customWidth="1"/>
  </cols>
  <sheetData>
    <row r="1" spans="2:8" ht="15">
      <c r="B1" s="70" t="s">
        <v>466</v>
      </c>
      <c r="C1" s="70"/>
      <c r="D1" s="70"/>
      <c r="E1" s="70"/>
      <c r="F1" s="70"/>
      <c r="G1" s="70"/>
      <c r="H1" s="70"/>
    </row>
    <row r="2" spans="2:8" ht="15">
      <c r="B2" s="44"/>
      <c r="C2" s="44"/>
      <c r="D2" s="44"/>
      <c r="E2" s="44"/>
      <c r="F2" s="44"/>
      <c r="G2" s="44"/>
      <c r="H2" s="44"/>
    </row>
    <row r="3" spans="2:36" ht="15">
      <c r="B3" s="75" t="s">
        <v>153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2:36" ht="1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6" ht="18" customHeight="1">
      <c r="A5" s="68" t="s">
        <v>464</v>
      </c>
      <c r="B5" s="69"/>
      <c r="C5" s="69"/>
      <c r="D5" s="69"/>
      <c r="E5" s="69"/>
      <c r="F5" s="69"/>
    </row>
    <row r="6" spans="1:6" ht="51">
      <c r="A6" s="56"/>
      <c r="B6" s="56" t="s">
        <v>23</v>
      </c>
      <c r="C6" s="56" t="s">
        <v>461</v>
      </c>
      <c r="D6" s="56" t="s">
        <v>462</v>
      </c>
      <c r="E6" s="56" t="s">
        <v>463</v>
      </c>
      <c r="F6" s="56" t="s">
        <v>460</v>
      </c>
    </row>
    <row r="7" spans="1:6" ht="25.5">
      <c r="A7" s="57" t="s">
        <v>61</v>
      </c>
      <c r="B7" s="58" t="s">
        <v>332</v>
      </c>
      <c r="C7" s="46">
        <v>10972551</v>
      </c>
      <c r="D7" s="46"/>
      <c r="E7" s="46"/>
      <c r="F7" s="46">
        <v>10972551</v>
      </c>
    </row>
    <row r="8" spans="1:6" ht="38.25">
      <c r="A8" s="57" t="s">
        <v>63</v>
      </c>
      <c r="B8" s="58" t="s">
        <v>333</v>
      </c>
      <c r="C8" s="46"/>
      <c r="D8" s="46"/>
      <c r="E8" s="46"/>
      <c r="F8" s="46"/>
    </row>
    <row r="9" spans="1:6" ht="38.25">
      <c r="A9" s="57" t="s">
        <v>64</v>
      </c>
      <c r="B9" s="58" t="s">
        <v>334</v>
      </c>
      <c r="C9" s="46">
        <v>4782470</v>
      </c>
      <c r="D9" s="46"/>
      <c r="E9" s="46"/>
      <c r="F9" s="46">
        <v>4782470</v>
      </c>
    </row>
    <row r="10" spans="1:6" ht="25.5">
      <c r="A10" s="57" t="s">
        <v>65</v>
      </c>
      <c r="B10" s="58" t="s">
        <v>335</v>
      </c>
      <c r="C10" s="46">
        <v>1200000</v>
      </c>
      <c r="D10" s="46"/>
      <c r="E10" s="46"/>
      <c r="F10" s="46">
        <v>1200000</v>
      </c>
    </row>
    <row r="11" spans="1:6" ht="25.5">
      <c r="A11" s="57" t="s">
        <v>66</v>
      </c>
      <c r="B11" s="58" t="s">
        <v>209</v>
      </c>
      <c r="C11" s="46">
        <v>376230</v>
      </c>
      <c r="D11" s="46"/>
      <c r="E11" s="46"/>
      <c r="F11" s="46">
        <v>376230</v>
      </c>
    </row>
    <row r="12" spans="1:6" ht="12.75">
      <c r="A12" s="57" t="s">
        <v>67</v>
      </c>
      <c r="B12" s="58" t="s">
        <v>336</v>
      </c>
      <c r="C12" s="46"/>
      <c r="D12" s="46"/>
      <c r="E12" s="46"/>
      <c r="F12" s="46"/>
    </row>
    <row r="13" spans="1:6" ht="25.5">
      <c r="A13" s="59" t="s">
        <v>68</v>
      </c>
      <c r="B13" s="60" t="s">
        <v>337</v>
      </c>
      <c r="C13" s="47">
        <f>SUM(C7:C12)</f>
        <v>17331251</v>
      </c>
      <c r="D13" s="47"/>
      <c r="E13" s="47"/>
      <c r="F13" s="47">
        <v>17331251</v>
      </c>
    </row>
    <row r="14" spans="1:6" ht="12.75">
      <c r="A14" s="57" t="s">
        <v>69</v>
      </c>
      <c r="B14" s="58" t="s">
        <v>338</v>
      </c>
      <c r="C14" s="46"/>
      <c r="D14" s="46"/>
      <c r="E14" s="46"/>
      <c r="F14" s="46"/>
    </row>
    <row r="15" spans="1:6" ht="51">
      <c r="A15" s="57" t="s">
        <v>70</v>
      </c>
      <c r="B15" s="58" t="s">
        <v>339</v>
      </c>
      <c r="C15" s="46"/>
      <c r="D15" s="46"/>
      <c r="E15" s="46"/>
      <c r="F15" s="46"/>
    </row>
    <row r="16" spans="1:6" ht="38.25">
      <c r="A16" s="57" t="s">
        <v>71</v>
      </c>
      <c r="B16" s="58" t="s">
        <v>340</v>
      </c>
      <c r="C16" s="46"/>
      <c r="D16" s="46"/>
      <c r="E16" s="46"/>
      <c r="F16" s="46"/>
    </row>
    <row r="17" spans="1:6" ht="38.25">
      <c r="A17" s="57" t="s">
        <v>72</v>
      </c>
      <c r="B17" s="58" t="s">
        <v>341</v>
      </c>
      <c r="C17" s="46"/>
      <c r="D17" s="46"/>
      <c r="E17" s="46"/>
      <c r="F17" s="46"/>
    </row>
    <row r="18" spans="1:6" ht="25.5">
      <c r="A18" s="57" t="s">
        <v>73</v>
      </c>
      <c r="B18" s="58" t="s">
        <v>342</v>
      </c>
      <c r="C18" s="46">
        <v>20477000</v>
      </c>
      <c r="D18" s="46"/>
      <c r="E18" s="46"/>
      <c r="F18" s="46">
        <v>20477000</v>
      </c>
    </row>
    <row r="19" spans="1:6" ht="38.25">
      <c r="A19" s="59" t="s">
        <v>74</v>
      </c>
      <c r="B19" s="60" t="s">
        <v>343</v>
      </c>
      <c r="C19" s="47">
        <f>SUM(C13:C18)</f>
        <v>37808251</v>
      </c>
      <c r="D19" s="47"/>
      <c r="E19" s="47"/>
      <c r="F19" s="47">
        <v>37808251</v>
      </c>
    </row>
    <row r="20" spans="1:6" ht="25.5">
      <c r="A20" s="57" t="s">
        <v>75</v>
      </c>
      <c r="B20" s="58" t="s">
        <v>344</v>
      </c>
      <c r="C20" s="46"/>
      <c r="D20" s="46"/>
      <c r="E20" s="46"/>
      <c r="F20" s="46"/>
    </row>
    <row r="21" spans="1:6" ht="51">
      <c r="A21" s="57" t="s">
        <v>76</v>
      </c>
      <c r="B21" s="58" t="s">
        <v>345</v>
      </c>
      <c r="C21" s="46"/>
      <c r="D21" s="46"/>
      <c r="E21" s="46"/>
      <c r="F21" s="46"/>
    </row>
    <row r="22" spans="1:6" ht="38.25">
      <c r="A22" s="57" t="s">
        <v>77</v>
      </c>
      <c r="B22" s="58" t="s">
        <v>346</v>
      </c>
      <c r="C22" s="46"/>
      <c r="D22" s="46"/>
      <c r="E22" s="46"/>
      <c r="F22" s="46"/>
    </row>
    <row r="23" spans="1:6" ht="38.25">
      <c r="A23" s="57" t="s">
        <v>78</v>
      </c>
      <c r="B23" s="58" t="s">
        <v>347</v>
      </c>
      <c r="C23" s="46"/>
      <c r="D23" s="46"/>
      <c r="E23" s="46"/>
      <c r="F23" s="46"/>
    </row>
    <row r="24" spans="1:6" ht="25.5">
      <c r="A24" s="57" t="s">
        <v>79</v>
      </c>
      <c r="B24" s="58" t="s">
        <v>348</v>
      </c>
      <c r="C24" s="46"/>
      <c r="D24" s="46"/>
      <c r="E24" s="46"/>
      <c r="F24" s="46"/>
    </row>
    <row r="25" spans="1:6" ht="38.25">
      <c r="A25" s="59" t="s">
        <v>80</v>
      </c>
      <c r="B25" s="60" t="s">
        <v>349</v>
      </c>
      <c r="C25" s="47"/>
      <c r="D25" s="47"/>
      <c r="E25" s="47"/>
      <c r="F25" s="47"/>
    </row>
    <row r="26" spans="1:6" ht="12.75">
      <c r="A26" s="57" t="s">
        <v>81</v>
      </c>
      <c r="B26" s="58" t="s">
        <v>350</v>
      </c>
      <c r="C26" s="46"/>
      <c r="D26" s="46"/>
      <c r="E26" s="46"/>
      <c r="F26" s="46"/>
    </row>
    <row r="27" spans="1:6" ht="12.75">
      <c r="A27" s="57" t="s">
        <v>82</v>
      </c>
      <c r="B27" s="58" t="s">
        <v>351</v>
      </c>
      <c r="C27" s="46"/>
      <c r="D27" s="46"/>
      <c r="E27" s="46"/>
      <c r="F27" s="46"/>
    </row>
    <row r="28" spans="1:6" ht="12.75">
      <c r="A28" s="59" t="s">
        <v>83</v>
      </c>
      <c r="B28" s="60" t="s">
        <v>352</v>
      </c>
      <c r="C28" s="47"/>
      <c r="D28" s="47"/>
      <c r="E28" s="47"/>
      <c r="F28" s="47"/>
    </row>
    <row r="29" spans="1:6" ht="25.5">
      <c r="A29" s="57" t="s">
        <v>84</v>
      </c>
      <c r="B29" s="58" t="s">
        <v>353</v>
      </c>
      <c r="C29" s="46"/>
      <c r="D29" s="46"/>
      <c r="E29" s="46"/>
      <c r="F29" s="46"/>
    </row>
    <row r="30" spans="1:6" ht="25.5">
      <c r="A30" s="57" t="s">
        <v>85</v>
      </c>
      <c r="B30" s="58" t="s">
        <v>354</v>
      </c>
      <c r="C30" s="46"/>
      <c r="D30" s="46"/>
      <c r="E30" s="46"/>
      <c r="F30" s="46"/>
    </row>
    <row r="31" spans="1:6" ht="12.75">
      <c r="A31" s="57" t="s">
        <v>86</v>
      </c>
      <c r="B31" s="58" t="s">
        <v>355</v>
      </c>
      <c r="C31" s="46">
        <v>1083000</v>
      </c>
      <c r="D31" s="46">
        <v>363000</v>
      </c>
      <c r="E31" s="46"/>
      <c r="F31" s="46">
        <v>1446000</v>
      </c>
    </row>
    <row r="32" spans="1:6" ht="12.75">
      <c r="A32" s="57" t="s">
        <v>87</v>
      </c>
      <c r="B32" s="58" t="s">
        <v>356</v>
      </c>
      <c r="C32" s="46"/>
      <c r="D32" s="46"/>
      <c r="E32" s="46"/>
      <c r="F32" s="46"/>
    </row>
    <row r="33" spans="1:6" ht="12.75">
      <c r="A33" s="57" t="s">
        <v>88</v>
      </c>
      <c r="B33" s="58" t="s">
        <v>357</v>
      </c>
      <c r="C33" s="46"/>
      <c r="D33" s="46"/>
      <c r="E33" s="46"/>
      <c r="F33" s="46"/>
    </row>
    <row r="34" spans="1:6" ht="25.5">
      <c r="A34" s="57" t="s">
        <v>89</v>
      </c>
      <c r="B34" s="58" t="s">
        <v>358</v>
      </c>
      <c r="C34" s="46"/>
      <c r="D34" s="46"/>
      <c r="E34" s="46"/>
      <c r="F34" s="46"/>
    </row>
    <row r="35" spans="1:6" ht="12.75">
      <c r="A35" s="57" t="s">
        <v>90</v>
      </c>
      <c r="B35" s="58" t="s">
        <v>359</v>
      </c>
      <c r="C35" s="46">
        <v>486000</v>
      </c>
      <c r="D35" s="46"/>
      <c r="E35" s="46"/>
      <c r="F35" s="46">
        <v>486000</v>
      </c>
    </row>
    <row r="36" spans="1:6" ht="25.5">
      <c r="A36" s="57" t="s">
        <v>91</v>
      </c>
      <c r="B36" s="58" t="s">
        <v>360</v>
      </c>
      <c r="C36" s="46"/>
      <c r="D36" s="46"/>
      <c r="E36" s="46"/>
      <c r="F36" s="46"/>
    </row>
    <row r="37" spans="1:6" ht="25.5">
      <c r="A37" s="59" t="s">
        <v>92</v>
      </c>
      <c r="B37" s="60" t="s">
        <v>361</v>
      </c>
      <c r="C37" s="47">
        <f>SUM(C35:C36)</f>
        <v>486000</v>
      </c>
      <c r="D37" s="47"/>
      <c r="E37" s="47"/>
      <c r="F37" s="47">
        <v>486000</v>
      </c>
    </row>
    <row r="38" spans="1:6" ht="12.75">
      <c r="A38" s="57" t="s">
        <v>93</v>
      </c>
      <c r="B38" s="58" t="s">
        <v>362</v>
      </c>
      <c r="C38" s="46"/>
      <c r="D38" s="46"/>
      <c r="E38" s="46"/>
      <c r="F38" s="46"/>
    </row>
    <row r="39" spans="1:6" ht="25.5">
      <c r="A39" s="59" t="s">
        <v>94</v>
      </c>
      <c r="B39" s="60" t="s">
        <v>363</v>
      </c>
      <c r="C39" s="47">
        <f>C28+C29+C30+C31+C37+C38</f>
        <v>1569000</v>
      </c>
      <c r="D39" s="47">
        <v>363000</v>
      </c>
      <c r="E39" s="47"/>
      <c r="F39" s="47">
        <v>1932000</v>
      </c>
    </row>
    <row r="40" spans="1:6" ht="12.75">
      <c r="A40" s="57" t="s">
        <v>95</v>
      </c>
      <c r="B40" s="58" t="s">
        <v>364</v>
      </c>
      <c r="C40" s="46">
        <v>400000</v>
      </c>
      <c r="D40" s="46"/>
      <c r="E40" s="46"/>
      <c r="F40" s="46">
        <v>400000</v>
      </c>
    </row>
    <row r="41" spans="1:6" ht="12.75">
      <c r="A41" s="57" t="s">
        <v>96</v>
      </c>
      <c r="B41" s="58" t="s">
        <v>365</v>
      </c>
      <c r="C41" s="46">
        <v>2240000</v>
      </c>
      <c r="D41" s="46"/>
      <c r="E41" s="46"/>
      <c r="F41" s="46">
        <v>2240000</v>
      </c>
    </row>
    <row r="42" spans="1:6" ht="25.5">
      <c r="A42" s="57" t="s">
        <v>97</v>
      </c>
      <c r="B42" s="58" t="s">
        <v>366</v>
      </c>
      <c r="C42" s="46">
        <v>4000</v>
      </c>
      <c r="D42" s="46"/>
      <c r="E42" s="46"/>
      <c r="F42" s="46">
        <v>4000</v>
      </c>
    </row>
    <row r="43" spans="1:6" ht="12.75">
      <c r="A43" s="57" t="s">
        <v>98</v>
      </c>
      <c r="B43" s="58" t="s">
        <v>367</v>
      </c>
      <c r="C43" s="46"/>
      <c r="D43" s="46"/>
      <c r="E43" s="46"/>
      <c r="F43" s="46"/>
    </row>
    <row r="44" spans="1:6" ht="12.75">
      <c r="A44" s="57" t="s">
        <v>99</v>
      </c>
      <c r="B44" s="58" t="s">
        <v>368</v>
      </c>
      <c r="C44" s="46"/>
      <c r="D44" s="46"/>
      <c r="E44" s="46"/>
      <c r="F44" s="46"/>
    </row>
    <row r="45" spans="1:6" ht="12.75">
      <c r="A45" s="57" t="s">
        <v>100</v>
      </c>
      <c r="B45" s="58" t="s">
        <v>369</v>
      </c>
      <c r="C45" s="46"/>
      <c r="D45" s="46"/>
      <c r="E45" s="46"/>
      <c r="F45" s="46"/>
    </row>
    <row r="46" spans="1:6" ht="12.75">
      <c r="A46" s="57" t="s">
        <v>101</v>
      </c>
      <c r="B46" s="58" t="s">
        <v>370</v>
      </c>
      <c r="C46" s="46"/>
      <c r="D46" s="46"/>
      <c r="E46" s="46"/>
      <c r="F46" s="46"/>
    </row>
    <row r="47" spans="1:6" ht="25.5">
      <c r="A47" s="57" t="s">
        <v>102</v>
      </c>
      <c r="B47" s="58" t="s">
        <v>371</v>
      </c>
      <c r="C47" s="46"/>
      <c r="D47" s="46"/>
      <c r="E47" s="46"/>
      <c r="F47" s="46"/>
    </row>
    <row r="48" spans="1:6" ht="25.5">
      <c r="A48" s="57" t="s">
        <v>103</v>
      </c>
      <c r="B48" s="58" t="s">
        <v>372</v>
      </c>
      <c r="C48" s="46">
        <v>155102</v>
      </c>
      <c r="D48" s="46"/>
      <c r="E48" s="46"/>
      <c r="F48" s="46">
        <v>155102</v>
      </c>
    </row>
    <row r="49" spans="1:6" ht="38.25">
      <c r="A49" s="59" t="s">
        <v>104</v>
      </c>
      <c r="B49" s="60" t="s">
        <v>373</v>
      </c>
      <c r="C49" s="47">
        <f>SUM(C47:C48)</f>
        <v>155102</v>
      </c>
      <c r="D49" s="47"/>
      <c r="E49" s="47"/>
      <c r="F49" s="47">
        <v>155102</v>
      </c>
    </row>
    <row r="50" spans="1:6" ht="25.5">
      <c r="A50" s="57" t="s">
        <v>105</v>
      </c>
      <c r="B50" s="58" t="s">
        <v>374</v>
      </c>
      <c r="C50" s="46"/>
      <c r="D50" s="46"/>
      <c r="E50" s="46"/>
      <c r="F50" s="46"/>
    </row>
    <row r="51" spans="1:6" ht="25.5">
      <c r="A51" s="57" t="s">
        <v>106</v>
      </c>
      <c r="B51" s="58" t="s">
        <v>375</v>
      </c>
      <c r="C51" s="46"/>
      <c r="D51" s="46"/>
      <c r="E51" s="46"/>
      <c r="F51" s="46"/>
    </row>
    <row r="52" spans="1:6" ht="25.5">
      <c r="A52" s="59" t="s">
        <v>107</v>
      </c>
      <c r="B52" s="60" t="s">
        <v>376</v>
      </c>
      <c r="C52" s="47"/>
      <c r="D52" s="47"/>
      <c r="E52" s="47"/>
      <c r="F52" s="47"/>
    </row>
    <row r="53" spans="1:6" ht="12.75">
      <c r="A53" s="57" t="s">
        <v>108</v>
      </c>
      <c r="B53" s="58" t="s">
        <v>377</v>
      </c>
      <c r="C53" s="46"/>
      <c r="D53" s="46"/>
      <c r="E53" s="46"/>
      <c r="F53" s="46"/>
    </row>
    <row r="54" spans="1:6" ht="12.75">
      <c r="A54" s="57" t="s">
        <v>109</v>
      </c>
      <c r="B54" s="58" t="s">
        <v>378</v>
      </c>
      <c r="C54" s="46"/>
      <c r="D54" s="46"/>
      <c r="E54" s="46"/>
      <c r="F54" s="46"/>
    </row>
    <row r="55" spans="1:6" ht="25.5">
      <c r="A55" s="59" t="s">
        <v>110</v>
      </c>
      <c r="B55" s="60" t="s">
        <v>379</v>
      </c>
      <c r="C55" s="47">
        <v>2436102</v>
      </c>
      <c r="D55" s="47">
        <v>363000</v>
      </c>
      <c r="E55" s="47"/>
      <c r="F55" s="47">
        <v>2799102</v>
      </c>
    </row>
    <row r="56" spans="1:6" ht="12.75">
      <c r="A56" s="57" t="s">
        <v>111</v>
      </c>
      <c r="B56" s="58" t="s">
        <v>380</v>
      </c>
      <c r="C56" s="46"/>
      <c r="D56" s="46"/>
      <c r="E56" s="46"/>
      <c r="F56" s="46"/>
    </row>
    <row r="57" spans="1:6" ht="12.75">
      <c r="A57" s="57" t="s">
        <v>112</v>
      </c>
      <c r="B57" s="58" t="s">
        <v>381</v>
      </c>
      <c r="C57" s="46"/>
      <c r="D57" s="46"/>
      <c r="E57" s="46"/>
      <c r="F57" s="46"/>
    </row>
    <row r="58" spans="1:6" ht="12.75">
      <c r="A58" s="57" t="s">
        <v>113</v>
      </c>
      <c r="B58" s="58" t="s">
        <v>382</v>
      </c>
      <c r="C58" s="46"/>
      <c r="D58" s="46"/>
      <c r="E58" s="46"/>
      <c r="F58" s="46"/>
    </row>
    <row r="59" spans="1:6" ht="12.75">
      <c r="A59" s="57" t="s">
        <v>114</v>
      </c>
      <c r="B59" s="58" t="s">
        <v>383</v>
      </c>
      <c r="C59" s="46"/>
      <c r="D59" s="46"/>
      <c r="E59" s="46"/>
      <c r="F59" s="46"/>
    </row>
    <row r="60" spans="1:6" ht="25.5">
      <c r="A60" s="57" t="s">
        <v>115</v>
      </c>
      <c r="B60" s="58" t="s">
        <v>384</v>
      </c>
      <c r="C60" s="46"/>
      <c r="D60" s="46"/>
      <c r="E60" s="46"/>
      <c r="F60" s="46"/>
    </row>
    <row r="61" spans="1:6" ht="25.5">
      <c r="A61" s="59" t="s">
        <v>116</v>
      </c>
      <c r="B61" s="60" t="s">
        <v>385</v>
      </c>
      <c r="C61" s="47"/>
      <c r="D61" s="47"/>
      <c r="E61" s="47"/>
      <c r="F61" s="47"/>
    </row>
    <row r="62" spans="1:6" ht="51">
      <c r="A62" s="57" t="s">
        <v>117</v>
      </c>
      <c r="B62" s="58" t="s">
        <v>386</v>
      </c>
      <c r="C62" s="46"/>
      <c r="D62" s="46"/>
      <c r="E62" s="46"/>
      <c r="F62" s="46"/>
    </row>
    <row r="63" spans="1:6" ht="38.25">
      <c r="A63" s="57" t="s">
        <v>119</v>
      </c>
      <c r="B63" s="58" t="s">
        <v>387</v>
      </c>
      <c r="C63" s="46"/>
      <c r="D63" s="46"/>
      <c r="E63" s="46"/>
      <c r="F63" s="46"/>
    </row>
    <row r="64" spans="1:6" ht="51">
      <c r="A64" s="57" t="s">
        <v>120</v>
      </c>
      <c r="B64" s="58" t="s">
        <v>388</v>
      </c>
      <c r="C64" s="46"/>
      <c r="D64" s="46"/>
      <c r="E64" s="46"/>
      <c r="F64" s="46"/>
    </row>
    <row r="65" spans="1:6" ht="38.25">
      <c r="A65" s="57" t="s">
        <v>121</v>
      </c>
      <c r="B65" s="58" t="s">
        <v>389</v>
      </c>
      <c r="C65" s="46"/>
      <c r="D65" s="46"/>
      <c r="E65" s="46"/>
      <c r="F65" s="46"/>
    </row>
    <row r="66" spans="1:6" ht="25.5">
      <c r="A66" s="57" t="s">
        <v>122</v>
      </c>
      <c r="B66" s="58" t="s">
        <v>390</v>
      </c>
      <c r="C66" s="46"/>
      <c r="D66" s="46"/>
      <c r="E66" s="46"/>
      <c r="F66" s="46"/>
    </row>
    <row r="67" spans="1:6" ht="25.5">
      <c r="A67" s="59" t="s">
        <v>123</v>
      </c>
      <c r="B67" s="60" t="s">
        <v>391</v>
      </c>
      <c r="C67" s="47"/>
      <c r="D67" s="47"/>
      <c r="E67" s="47"/>
      <c r="F67" s="47"/>
    </row>
    <row r="68" spans="1:6" ht="51">
      <c r="A68" s="57" t="s">
        <v>124</v>
      </c>
      <c r="B68" s="58" t="s">
        <v>392</v>
      </c>
      <c r="C68" s="46"/>
      <c r="D68" s="46"/>
      <c r="E68" s="46"/>
      <c r="F68" s="46"/>
    </row>
    <row r="69" spans="1:6" ht="38.25">
      <c r="A69" s="57" t="s">
        <v>125</v>
      </c>
      <c r="B69" s="58" t="s">
        <v>393</v>
      </c>
      <c r="C69" s="46"/>
      <c r="D69" s="46"/>
      <c r="E69" s="46"/>
      <c r="F69" s="46"/>
    </row>
    <row r="70" spans="1:6" ht="51">
      <c r="A70" s="57" t="s">
        <v>126</v>
      </c>
      <c r="B70" s="58" t="s">
        <v>394</v>
      </c>
      <c r="C70" s="46"/>
      <c r="D70" s="46"/>
      <c r="E70" s="46"/>
      <c r="F70" s="46"/>
    </row>
    <row r="71" spans="1:6" ht="38.25">
      <c r="A71" s="57" t="s">
        <v>127</v>
      </c>
      <c r="B71" s="58" t="s">
        <v>395</v>
      </c>
      <c r="C71" s="46"/>
      <c r="D71" s="46"/>
      <c r="E71" s="46"/>
      <c r="F71" s="46"/>
    </row>
    <row r="72" spans="1:6" ht="25.5">
      <c r="A72" s="57" t="s">
        <v>128</v>
      </c>
      <c r="B72" s="58" t="s">
        <v>396</v>
      </c>
      <c r="C72" s="46"/>
      <c r="D72" s="46"/>
      <c r="E72" s="46"/>
      <c r="F72" s="46"/>
    </row>
    <row r="73" spans="1:6" ht="25.5">
      <c r="A73" s="59" t="s">
        <v>129</v>
      </c>
      <c r="B73" s="60" t="s">
        <v>397</v>
      </c>
      <c r="C73" s="47"/>
      <c r="D73" s="47"/>
      <c r="E73" s="47"/>
      <c r="F73" s="47"/>
    </row>
    <row r="74" spans="1:6" ht="25.5">
      <c r="A74" s="59" t="s">
        <v>130</v>
      </c>
      <c r="B74" s="60" t="s">
        <v>398</v>
      </c>
      <c r="C74" s="47">
        <v>42176353</v>
      </c>
      <c r="D74" s="47">
        <v>363000</v>
      </c>
      <c r="E74" s="47"/>
      <c r="F74" s="47">
        <v>42539353</v>
      </c>
    </row>
    <row r="75" spans="1:6" ht="15" customHeight="1">
      <c r="A75" s="71" t="s">
        <v>174</v>
      </c>
      <c r="B75" s="72"/>
      <c r="C75" s="72"/>
      <c r="D75" s="72"/>
      <c r="E75" s="72"/>
      <c r="F75" s="72"/>
    </row>
    <row r="76" spans="1:6" ht="25.5">
      <c r="A76" s="61" t="s">
        <v>61</v>
      </c>
      <c r="B76" s="62" t="s">
        <v>399</v>
      </c>
      <c r="C76" s="50"/>
      <c r="D76" s="50"/>
      <c r="E76" s="50"/>
      <c r="F76" s="50"/>
    </row>
    <row r="77" spans="1:6" ht="25.5">
      <c r="A77" s="61" t="s">
        <v>63</v>
      </c>
      <c r="B77" s="62" t="s">
        <v>400</v>
      </c>
      <c r="C77" s="50"/>
      <c r="D77" s="50"/>
      <c r="E77" s="50"/>
      <c r="F77" s="50"/>
    </row>
    <row r="78" spans="1:6" ht="25.5">
      <c r="A78" s="61" t="s">
        <v>64</v>
      </c>
      <c r="B78" s="62" t="s">
        <v>401</v>
      </c>
      <c r="C78" s="50"/>
      <c r="D78" s="50"/>
      <c r="E78" s="50"/>
      <c r="F78" s="50"/>
    </row>
    <row r="79" spans="1:6" ht="25.5">
      <c r="A79" s="63" t="s">
        <v>65</v>
      </c>
      <c r="B79" s="64" t="s">
        <v>402</v>
      </c>
      <c r="C79" s="53"/>
      <c r="D79" s="53"/>
      <c r="E79" s="53"/>
      <c r="F79" s="53"/>
    </row>
    <row r="80" spans="1:6" ht="25.5">
      <c r="A80" s="61" t="s">
        <v>66</v>
      </c>
      <c r="B80" s="62" t="s">
        <v>403</v>
      </c>
      <c r="C80" s="50"/>
      <c r="D80" s="50"/>
      <c r="E80" s="50"/>
      <c r="F80" s="50"/>
    </row>
    <row r="81" spans="1:6" ht="25.5">
      <c r="A81" s="61" t="s">
        <v>67</v>
      </c>
      <c r="B81" s="62" t="s">
        <v>404</v>
      </c>
      <c r="C81" s="50"/>
      <c r="D81" s="50"/>
      <c r="E81" s="50"/>
      <c r="F81" s="50"/>
    </row>
    <row r="82" spans="1:6" ht="25.5">
      <c r="A82" s="61" t="s">
        <v>68</v>
      </c>
      <c r="B82" s="62" t="s">
        <v>405</v>
      </c>
      <c r="C82" s="50"/>
      <c r="D82" s="50"/>
      <c r="E82" s="50"/>
      <c r="F82" s="50"/>
    </row>
    <row r="83" spans="1:6" ht="25.5">
      <c r="A83" s="61" t="s">
        <v>69</v>
      </c>
      <c r="B83" s="62" t="s">
        <v>406</v>
      </c>
      <c r="C83" s="50"/>
      <c r="D83" s="50"/>
      <c r="E83" s="50"/>
      <c r="F83" s="50"/>
    </row>
    <row r="84" spans="1:6" ht="25.5">
      <c r="A84" s="63" t="s">
        <v>70</v>
      </c>
      <c r="B84" s="64" t="s">
        <v>407</v>
      </c>
      <c r="C84" s="53"/>
      <c r="D84" s="53"/>
      <c r="E84" s="53"/>
      <c r="F84" s="53"/>
    </row>
    <row r="85" spans="1:6" ht="25.5">
      <c r="A85" s="61" t="s">
        <v>71</v>
      </c>
      <c r="B85" s="62" t="s">
        <v>408</v>
      </c>
      <c r="C85" s="50">
        <v>12124647</v>
      </c>
      <c r="D85" s="50"/>
      <c r="E85" s="50"/>
      <c r="F85" s="50">
        <v>12124647</v>
      </c>
    </row>
    <row r="86" spans="1:6" ht="25.5">
      <c r="A86" s="61" t="s">
        <v>72</v>
      </c>
      <c r="B86" s="62" t="s">
        <v>409</v>
      </c>
      <c r="C86" s="50"/>
      <c r="D86" s="50"/>
      <c r="E86" s="50"/>
      <c r="F86" s="50"/>
    </row>
    <row r="87" spans="1:6" ht="25.5">
      <c r="A87" s="63" t="s">
        <v>73</v>
      </c>
      <c r="B87" s="64" t="s">
        <v>410</v>
      </c>
      <c r="C87" s="53">
        <f>SUM(C85:C86)</f>
        <v>12124647</v>
      </c>
      <c r="D87" s="53"/>
      <c r="E87" s="53"/>
      <c r="F87" s="53">
        <v>12124647</v>
      </c>
    </row>
    <row r="88" spans="1:6" ht="25.5">
      <c r="A88" s="61" t="s">
        <v>74</v>
      </c>
      <c r="B88" s="62" t="s">
        <v>411</v>
      </c>
      <c r="C88" s="50"/>
      <c r="D88" s="50"/>
      <c r="E88" s="50"/>
      <c r="F88" s="50"/>
    </row>
    <row r="89" spans="1:6" ht="25.5">
      <c r="A89" s="61" t="s">
        <v>75</v>
      </c>
      <c r="B89" s="62" t="s">
        <v>412</v>
      </c>
      <c r="C89" s="50"/>
      <c r="D89" s="50"/>
      <c r="E89" s="50"/>
      <c r="F89" s="50"/>
    </row>
    <row r="90" spans="1:6" ht="12.75">
      <c r="A90" s="61" t="s">
        <v>76</v>
      </c>
      <c r="B90" s="62" t="s">
        <v>413</v>
      </c>
      <c r="C90" s="50"/>
      <c r="D90" s="50"/>
      <c r="E90" s="50"/>
      <c r="F90" s="50"/>
    </row>
    <row r="91" spans="1:6" ht="25.5">
      <c r="A91" s="61" t="s">
        <v>77</v>
      </c>
      <c r="B91" s="62" t="s">
        <v>414</v>
      </c>
      <c r="C91" s="50"/>
      <c r="D91" s="50"/>
      <c r="E91" s="50"/>
      <c r="F91" s="50"/>
    </row>
    <row r="92" spans="1:6" ht="25.5">
      <c r="A92" s="61" t="s">
        <v>78</v>
      </c>
      <c r="B92" s="62" t="s">
        <v>415</v>
      </c>
      <c r="C92" s="50"/>
      <c r="D92" s="50"/>
      <c r="E92" s="50"/>
      <c r="F92" s="50"/>
    </row>
    <row r="93" spans="1:6" ht="25.5">
      <c r="A93" s="61" t="s">
        <v>79</v>
      </c>
      <c r="B93" s="62" t="s">
        <v>416</v>
      </c>
      <c r="C93" s="50"/>
      <c r="D93" s="50"/>
      <c r="E93" s="50"/>
      <c r="F93" s="50"/>
    </row>
    <row r="94" spans="1:6" ht="25.5">
      <c r="A94" s="61" t="s">
        <v>80</v>
      </c>
      <c r="B94" s="62" t="s">
        <v>417</v>
      </c>
      <c r="C94" s="50"/>
      <c r="D94" s="50"/>
      <c r="E94" s="50"/>
      <c r="F94" s="50"/>
    </row>
    <row r="95" spans="1:6" ht="25.5">
      <c r="A95" s="63" t="s">
        <v>81</v>
      </c>
      <c r="B95" s="64" t="s">
        <v>418</v>
      </c>
      <c r="C95" s="53"/>
      <c r="D95" s="53"/>
      <c r="E95" s="53"/>
      <c r="F95" s="53"/>
    </row>
    <row r="96" spans="1:6" ht="25.5">
      <c r="A96" s="63" t="s">
        <v>82</v>
      </c>
      <c r="B96" s="64" t="s">
        <v>419</v>
      </c>
      <c r="C96" s="53">
        <v>12124647</v>
      </c>
      <c r="D96" s="53"/>
      <c r="E96" s="53"/>
      <c r="F96" s="53">
        <v>12124647</v>
      </c>
    </row>
    <row r="97" spans="1:6" ht="25.5">
      <c r="A97" s="61" t="s">
        <v>83</v>
      </c>
      <c r="B97" s="62" t="s">
        <v>420</v>
      </c>
      <c r="C97" s="50"/>
      <c r="D97" s="50"/>
      <c r="E97" s="50"/>
      <c r="F97" s="50"/>
    </row>
    <row r="98" spans="1:6" ht="25.5">
      <c r="A98" s="61" t="s">
        <v>84</v>
      </c>
      <c r="B98" s="62" t="s">
        <v>421</v>
      </c>
      <c r="C98" s="50"/>
      <c r="D98" s="50"/>
      <c r="E98" s="50"/>
      <c r="F98" s="50"/>
    </row>
    <row r="99" spans="1:6" ht="12.75">
      <c r="A99" s="61" t="s">
        <v>85</v>
      </c>
      <c r="B99" s="62" t="s">
        <v>422</v>
      </c>
      <c r="C99" s="50"/>
      <c r="D99" s="50"/>
      <c r="E99" s="50"/>
      <c r="F99" s="50"/>
    </row>
    <row r="100" spans="1:6" ht="38.25">
      <c r="A100" s="61" t="s">
        <v>86</v>
      </c>
      <c r="B100" s="62" t="s">
        <v>423</v>
      </c>
      <c r="C100" s="50"/>
      <c r="D100" s="50"/>
      <c r="E100" s="50"/>
      <c r="F100" s="50"/>
    </row>
    <row r="101" spans="1:6" ht="25.5">
      <c r="A101" s="61" t="s">
        <v>87</v>
      </c>
      <c r="B101" s="62" t="s">
        <v>424</v>
      </c>
      <c r="C101" s="50"/>
      <c r="D101" s="50"/>
      <c r="E101" s="50"/>
      <c r="F101" s="50"/>
    </row>
    <row r="102" spans="1:6" ht="25.5">
      <c r="A102" s="63" t="s">
        <v>88</v>
      </c>
      <c r="B102" s="64" t="s">
        <v>425</v>
      </c>
      <c r="C102" s="53"/>
      <c r="D102" s="53"/>
      <c r="E102" s="53"/>
      <c r="F102" s="53"/>
    </row>
    <row r="103" spans="1:6" ht="25.5">
      <c r="A103" s="61" t="s">
        <v>89</v>
      </c>
      <c r="B103" s="62" t="s">
        <v>426</v>
      </c>
      <c r="C103" s="50"/>
      <c r="D103" s="50"/>
      <c r="E103" s="50"/>
      <c r="F103" s="50"/>
    </row>
    <row r="104" spans="1:6" ht="12.75">
      <c r="A104" s="48" t="s">
        <v>90</v>
      </c>
      <c r="B104" s="49" t="s">
        <v>427</v>
      </c>
      <c r="C104" s="65"/>
      <c r="D104" s="65"/>
      <c r="E104" s="65"/>
      <c r="F104" s="50"/>
    </row>
    <row r="105" spans="1:6" ht="25.5">
      <c r="A105" s="51" t="s">
        <v>91</v>
      </c>
      <c r="B105" s="52" t="s">
        <v>428</v>
      </c>
      <c r="C105" s="53">
        <v>12124647</v>
      </c>
      <c r="D105" s="66"/>
      <c r="E105" s="66"/>
      <c r="F105" s="53">
        <v>12124647</v>
      </c>
    </row>
    <row r="106" spans="1:6" ht="15">
      <c r="A106" s="73" t="s">
        <v>331</v>
      </c>
      <c r="B106" s="74"/>
      <c r="C106" s="74"/>
      <c r="D106" s="74"/>
      <c r="E106" s="74"/>
      <c r="F106" s="74"/>
    </row>
    <row r="107" spans="1:6" ht="45">
      <c r="A107" s="54"/>
      <c r="B107" s="54" t="s">
        <v>23</v>
      </c>
      <c r="C107" s="54"/>
      <c r="D107" s="54"/>
      <c r="E107" s="54"/>
      <c r="F107" s="54" t="s">
        <v>230</v>
      </c>
    </row>
    <row r="108" spans="1:6" ht="25.5">
      <c r="A108" s="48" t="s">
        <v>61</v>
      </c>
      <c r="B108" s="49" t="s">
        <v>231</v>
      </c>
      <c r="C108" s="50">
        <v>16052000</v>
      </c>
      <c r="D108" s="50"/>
      <c r="E108" s="50"/>
      <c r="F108" s="50">
        <v>16052000</v>
      </c>
    </row>
    <row r="109" spans="1:6" ht="12.75">
      <c r="A109" s="48" t="s">
        <v>63</v>
      </c>
      <c r="B109" s="49" t="s">
        <v>232</v>
      </c>
      <c r="C109" s="50"/>
      <c r="D109" s="50"/>
      <c r="E109" s="50"/>
      <c r="F109" s="50"/>
    </row>
    <row r="110" spans="1:6" ht="12.75">
      <c r="A110" s="48" t="s">
        <v>64</v>
      </c>
      <c r="B110" s="49" t="s">
        <v>233</v>
      </c>
      <c r="C110" s="50"/>
      <c r="D110" s="50"/>
      <c r="E110" s="50"/>
      <c r="F110" s="50"/>
    </row>
    <row r="111" spans="1:6" ht="25.5">
      <c r="A111" s="48" t="s">
        <v>65</v>
      </c>
      <c r="B111" s="49" t="s">
        <v>234</v>
      </c>
      <c r="C111" s="50"/>
      <c r="D111" s="50"/>
      <c r="E111" s="50"/>
      <c r="F111" s="50"/>
    </row>
    <row r="112" spans="1:6" ht="12.75">
      <c r="A112" s="48" t="s">
        <v>66</v>
      </c>
      <c r="B112" s="49" t="s">
        <v>235</v>
      </c>
      <c r="C112" s="50"/>
      <c r="D112" s="50"/>
      <c r="E112" s="50"/>
      <c r="F112" s="50"/>
    </row>
    <row r="113" spans="1:6" ht="12.75">
      <c r="A113" s="48" t="s">
        <v>67</v>
      </c>
      <c r="B113" s="49" t="s">
        <v>236</v>
      </c>
      <c r="C113" s="50"/>
      <c r="D113" s="50"/>
      <c r="E113" s="50"/>
      <c r="F113" s="50"/>
    </row>
    <row r="114" spans="1:6" ht="12.75">
      <c r="A114" s="48" t="s">
        <v>68</v>
      </c>
      <c r="B114" s="49" t="s">
        <v>237</v>
      </c>
      <c r="C114" s="50">
        <v>100000</v>
      </c>
      <c r="D114" s="50"/>
      <c r="E114" s="50"/>
      <c r="F114" s="50">
        <v>100000</v>
      </c>
    </row>
    <row r="115" spans="1:6" ht="12.75">
      <c r="A115" s="48" t="s">
        <v>69</v>
      </c>
      <c r="B115" s="49" t="s">
        <v>238</v>
      </c>
      <c r="C115" s="50"/>
      <c r="D115" s="50"/>
      <c r="E115" s="50"/>
      <c r="F115" s="50"/>
    </row>
    <row r="116" spans="1:6" ht="12.75">
      <c r="A116" s="48" t="s">
        <v>70</v>
      </c>
      <c r="B116" s="49" t="s">
        <v>239</v>
      </c>
      <c r="C116" s="50">
        <v>94000</v>
      </c>
      <c r="D116" s="50"/>
      <c r="E116" s="50"/>
      <c r="F116" s="50">
        <v>94000</v>
      </c>
    </row>
    <row r="117" spans="1:6" ht="12.75">
      <c r="A117" s="48" t="s">
        <v>71</v>
      </c>
      <c r="B117" s="49" t="s">
        <v>240</v>
      </c>
      <c r="C117" s="50"/>
      <c r="D117" s="50"/>
      <c r="E117" s="50"/>
      <c r="F117" s="50"/>
    </row>
    <row r="118" spans="1:6" ht="12.75">
      <c r="A118" s="48" t="s">
        <v>72</v>
      </c>
      <c r="B118" s="49" t="s">
        <v>241</v>
      </c>
      <c r="C118" s="50"/>
      <c r="D118" s="50"/>
      <c r="E118" s="50"/>
      <c r="F118" s="50"/>
    </row>
    <row r="119" spans="1:6" ht="12.75">
      <c r="A119" s="48" t="s">
        <v>73</v>
      </c>
      <c r="B119" s="49" t="s">
        <v>242</v>
      </c>
      <c r="C119" s="50"/>
      <c r="D119" s="50"/>
      <c r="E119" s="50"/>
      <c r="F119" s="50"/>
    </row>
    <row r="120" spans="1:6" ht="25.5">
      <c r="A120" s="48" t="s">
        <v>74</v>
      </c>
      <c r="B120" s="49" t="s">
        <v>243</v>
      </c>
      <c r="C120" s="50"/>
      <c r="D120" s="50"/>
      <c r="E120" s="50"/>
      <c r="F120" s="50"/>
    </row>
    <row r="121" spans="1:6" ht="25.5">
      <c r="A121" s="51" t="s">
        <v>75</v>
      </c>
      <c r="B121" s="52" t="s">
        <v>244</v>
      </c>
      <c r="C121" s="53">
        <f>SUM(C108:C120)</f>
        <v>16246000</v>
      </c>
      <c r="D121" s="53"/>
      <c r="E121" s="53"/>
      <c r="F121" s="53">
        <v>16246000</v>
      </c>
    </row>
    <row r="122" spans="1:6" ht="12.75">
      <c r="A122" s="48" t="s">
        <v>76</v>
      </c>
      <c r="B122" s="49" t="s">
        <v>245</v>
      </c>
      <c r="C122" s="50">
        <v>2821000</v>
      </c>
      <c r="D122" s="50"/>
      <c r="E122" s="50"/>
      <c r="F122" s="50">
        <v>2821000</v>
      </c>
    </row>
    <row r="123" spans="1:6" ht="38.25">
      <c r="A123" s="48" t="s">
        <v>77</v>
      </c>
      <c r="B123" s="49" t="s">
        <v>246</v>
      </c>
      <c r="C123" s="50"/>
      <c r="D123" s="50"/>
      <c r="E123" s="50"/>
      <c r="F123" s="50"/>
    </row>
    <row r="124" spans="1:6" ht="12.75">
      <c r="A124" s="48" t="s">
        <v>78</v>
      </c>
      <c r="B124" s="49" t="s">
        <v>247</v>
      </c>
      <c r="C124" s="50">
        <v>180000</v>
      </c>
      <c r="D124" s="50"/>
      <c r="E124" s="50"/>
      <c r="F124" s="50">
        <v>180000</v>
      </c>
    </row>
    <row r="125" spans="1:6" ht="25.5">
      <c r="A125" s="51" t="s">
        <v>79</v>
      </c>
      <c r="B125" s="52" t="s">
        <v>248</v>
      </c>
      <c r="C125" s="53">
        <v>3001000</v>
      </c>
      <c r="D125" s="53"/>
      <c r="E125" s="53"/>
      <c r="F125" s="53">
        <v>3001000</v>
      </c>
    </row>
    <row r="126" spans="1:6" ht="12.75">
      <c r="A126" s="51" t="s">
        <v>80</v>
      </c>
      <c r="B126" s="52" t="s">
        <v>249</v>
      </c>
      <c r="C126" s="53">
        <f>C121+C125</f>
        <v>19247000</v>
      </c>
      <c r="D126" s="53"/>
      <c r="E126" s="53"/>
      <c r="F126" s="53">
        <v>19247000</v>
      </c>
    </row>
    <row r="127" spans="1:6" ht="38.25">
      <c r="A127" s="51" t="s">
        <v>81</v>
      </c>
      <c r="B127" s="52" t="s">
        <v>250</v>
      </c>
      <c r="C127" s="53">
        <v>2775000</v>
      </c>
      <c r="D127" s="53"/>
      <c r="E127" s="53"/>
      <c r="F127" s="53">
        <v>2775000</v>
      </c>
    </row>
    <row r="128" spans="1:6" ht="12.75">
      <c r="A128" s="48" t="s">
        <v>82</v>
      </c>
      <c r="B128" s="49" t="s">
        <v>251</v>
      </c>
      <c r="C128" s="50"/>
      <c r="D128" s="50"/>
      <c r="E128" s="50"/>
      <c r="F128" s="50"/>
    </row>
    <row r="129" spans="1:6" ht="12.75">
      <c r="A129" s="48" t="s">
        <v>83</v>
      </c>
      <c r="B129" s="49" t="s">
        <v>252</v>
      </c>
      <c r="C129" s="50">
        <v>6141000</v>
      </c>
      <c r="D129" s="50"/>
      <c r="E129" s="50"/>
      <c r="F129" s="50">
        <v>6141000</v>
      </c>
    </row>
    <row r="130" spans="1:6" ht="12.75">
      <c r="A130" s="48" t="s">
        <v>84</v>
      </c>
      <c r="B130" s="49" t="s">
        <v>253</v>
      </c>
      <c r="C130" s="50"/>
      <c r="D130" s="50"/>
      <c r="E130" s="50"/>
      <c r="F130" s="50"/>
    </row>
    <row r="131" spans="1:6" ht="12.75">
      <c r="A131" s="51" t="s">
        <v>85</v>
      </c>
      <c r="B131" s="52" t="s">
        <v>254</v>
      </c>
      <c r="C131" s="53">
        <f>SUM(C128:C130)</f>
        <v>6141000</v>
      </c>
      <c r="D131" s="53"/>
      <c r="E131" s="53"/>
      <c r="F131" s="53">
        <v>6141000</v>
      </c>
    </row>
    <row r="132" spans="1:6" ht="25.5">
      <c r="A132" s="48" t="s">
        <v>86</v>
      </c>
      <c r="B132" s="49" t="s">
        <v>255</v>
      </c>
      <c r="C132" s="50"/>
      <c r="D132" s="50"/>
      <c r="E132" s="50"/>
      <c r="F132" s="50"/>
    </row>
    <row r="133" spans="1:6" ht="25.5">
      <c r="A133" s="48" t="s">
        <v>87</v>
      </c>
      <c r="B133" s="49" t="s">
        <v>256</v>
      </c>
      <c r="C133" s="50">
        <v>320000</v>
      </c>
      <c r="D133" s="50"/>
      <c r="E133" s="50"/>
      <c r="F133" s="50">
        <v>320000</v>
      </c>
    </row>
    <row r="134" spans="1:6" ht="25.5">
      <c r="A134" s="51" t="s">
        <v>88</v>
      </c>
      <c r="B134" s="52" t="s">
        <v>257</v>
      </c>
      <c r="C134" s="53">
        <f>SUM(C132:C133)</f>
        <v>320000</v>
      </c>
      <c r="D134" s="53"/>
      <c r="E134" s="53"/>
      <c r="F134" s="53">
        <v>320000</v>
      </c>
    </row>
    <row r="135" spans="1:6" ht="12.75">
      <c r="A135" s="48" t="s">
        <v>89</v>
      </c>
      <c r="B135" s="49" t="s">
        <v>258</v>
      </c>
      <c r="C135" s="50">
        <v>1330000</v>
      </c>
      <c r="D135" s="50"/>
      <c r="E135" s="50"/>
      <c r="F135" s="50">
        <v>1330000</v>
      </c>
    </row>
    <row r="136" spans="1:6" ht="12.75">
      <c r="A136" s="48" t="s">
        <v>90</v>
      </c>
      <c r="B136" s="49" t="s">
        <v>259</v>
      </c>
      <c r="C136" s="50">
        <v>77000</v>
      </c>
      <c r="D136" s="50"/>
      <c r="E136" s="50"/>
      <c r="F136" s="50">
        <v>77000</v>
      </c>
    </row>
    <row r="137" spans="1:6" ht="12.75">
      <c r="A137" s="48" t="s">
        <v>91</v>
      </c>
      <c r="B137" s="49" t="s">
        <v>260</v>
      </c>
      <c r="C137" s="50"/>
      <c r="D137" s="50"/>
      <c r="E137" s="50"/>
      <c r="F137" s="50"/>
    </row>
    <row r="138" spans="1:6" ht="25.5">
      <c r="A138" s="48" t="s">
        <v>92</v>
      </c>
      <c r="B138" s="49" t="s">
        <v>261</v>
      </c>
      <c r="C138" s="50">
        <v>5649000</v>
      </c>
      <c r="D138" s="50"/>
      <c r="E138" s="50"/>
      <c r="F138" s="50">
        <v>5649000</v>
      </c>
    </row>
    <row r="139" spans="1:6" ht="12.75">
      <c r="A139" s="48" t="s">
        <v>93</v>
      </c>
      <c r="B139" s="49" t="s">
        <v>262</v>
      </c>
      <c r="C139" s="50"/>
      <c r="D139" s="50"/>
      <c r="E139" s="50"/>
      <c r="F139" s="50"/>
    </row>
    <row r="140" spans="1:6" ht="25.5">
      <c r="A140" s="48" t="s">
        <v>94</v>
      </c>
      <c r="B140" s="49" t="s">
        <v>263</v>
      </c>
      <c r="C140" s="50">
        <v>30000</v>
      </c>
      <c r="D140" s="50"/>
      <c r="E140" s="50"/>
      <c r="F140" s="50">
        <v>30000</v>
      </c>
    </row>
    <row r="141" spans="1:6" ht="12.75">
      <c r="A141" s="48" t="s">
        <v>95</v>
      </c>
      <c r="B141" s="49" t="s">
        <v>264</v>
      </c>
      <c r="C141" s="50">
        <v>1218000</v>
      </c>
      <c r="D141" s="50"/>
      <c r="E141" s="50"/>
      <c r="F141" s="50">
        <v>1218000</v>
      </c>
    </row>
    <row r="142" spans="1:6" ht="25.5">
      <c r="A142" s="51" t="s">
        <v>96</v>
      </c>
      <c r="B142" s="52" t="s">
        <v>265</v>
      </c>
      <c r="C142" s="53">
        <f>SUM(C135:C141)</f>
        <v>8304000</v>
      </c>
      <c r="D142" s="53"/>
      <c r="E142" s="53"/>
      <c r="F142" s="53">
        <v>8304000</v>
      </c>
    </row>
    <row r="143" spans="1:6" ht="12.75">
      <c r="A143" s="48" t="s">
        <v>97</v>
      </c>
      <c r="B143" s="49" t="s">
        <v>266</v>
      </c>
      <c r="C143" s="50">
        <v>10000</v>
      </c>
      <c r="D143" s="50"/>
      <c r="E143" s="50"/>
      <c r="F143" s="50">
        <v>10000</v>
      </c>
    </row>
    <row r="144" spans="1:6" ht="12.75">
      <c r="A144" s="48" t="s">
        <v>98</v>
      </c>
      <c r="B144" s="49" t="s">
        <v>267</v>
      </c>
      <c r="C144" s="50"/>
      <c r="D144" s="50"/>
      <c r="E144" s="50"/>
      <c r="F144" s="50"/>
    </row>
    <row r="145" spans="1:6" ht="25.5">
      <c r="A145" s="51" t="s">
        <v>99</v>
      </c>
      <c r="B145" s="52" t="s">
        <v>268</v>
      </c>
      <c r="C145" s="53">
        <f>SUM(C143:C144)</f>
        <v>10000</v>
      </c>
      <c r="D145" s="53"/>
      <c r="E145" s="53"/>
      <c r="F145" s="53">
        <v>10000</v>
      </c>
    </row>
    <row r="146" spans="1:6" ht="25.5">
      <c r="A146" s="48" t="s">
        <v>100</v>
      </c>
      <c r="B146" s="49" t="s">
        <v>269</v>
      </c>
      <c r="C146" s="50">
        <v>3964000</v>
      </c>
      <c r="D146" s="50"/>
      <c r="E146" s="50"/>
      <c r="F146" s="50">
        <v>3964000</v>
      </c>
    </row>
    <row r="147" spans="1:6" ht="12.75">
      <c r="A147" s="48" t="s">
        <v>101</v>
      </c>
      <c r="B147" s="49" t="s">
        <v>270</v>
      </c>
      <c r="C147" s="50"/>
      <c r="D147" s="50"/>
      <c r="E147" s="50"/>
      <c r="F147" s="50"/>
    </row>
    <row r="148" spans="1:6" ht="12.75">
      <c r="A148" s="48" t="s">
        <v>102</v>
      </c>
      <c r="B148" s="49" t="s">
        <v>271</v>
      </c>
      <c r="C148" s="50"/>
      <c r="D148" s="50"/>
      <c r="E148" s="50"/>
      <c r="F148" s="50"/>
    </row>
    <row r="149" spans="1:6" ht="12.75">
      <c r="A149" s="48" t="s">
        <v>103</v>
      </c>
      <c r="B149" s="49" t="s">
        <v>272</v>
      </c>
      <c r="C149" s="50"/>
      <c r="D149" s="50"/>
      <c r="E149" s="50"/>
      <c r="F149" s="50"/>
    </row>
    <row r="150" spans="1:6" ht="12.75">
      <c r="A150" s="48" t="s">
        <v>104</v>
      </c>
      <c r="B150" s="49" t="s">
        <v>273</v>
      </c>
      <c r="C150" s="50">
        <v>50000</v>
      </c>
      <c r="D150" s="50"/>
      <c r="E150" s="50"/>
      <c r="F150" s="50">
        <v>50000</v>
      </c>
    </row>
    <row r="151" spans="1:6" ht="25.5">
      <c r="A151" s="51" t="s">
        <v>105</v>
      </c>
      <c r="B151" s="52" t="s">
        <v>274</v>
      </c>
      <c r="C151" s="53">
        <f>SUM(C146:C150)</f>
        <v>4014000</v>
      </c>
      <c r="D151" s="53"/>
      <c r="E151" s="53"/>
      <c r="F151" s="53">
        <v>4014000</v>
      </c>
    </row>
    <row r="152" spans="1:6" ht="12.75">
      <c r="A152" s="51" t="s">
        <v>106</v>
      </c>
      <c r="B152" s="52" t="s">
        <v>275</v>
      </c>
      <c r="C152" s="53">
        <f>C131+C134+C142+C145+C151</f>
        <v>18789000</v>
      </c>
      <c r="D152" s="53"/>
      <c r="E152" s="53"/>
      <c r="F152" s="53">
        <v>18789000</v>
      </c>
    </row>
    <row r="153" spans="1:6" ht="12.75">
      <c r="A153" s="48" t="s">
        <v>107</v>
      </c>
      <c r="B153" s="49" t="s">
        <v>276</v>
      </c>
      <c r="C153" s="50"/>
      <c r="D153" s="50"/>
      <c r="E153" s="50"/>
      <c r="F153" s="50"/>
    </row>
    <row r="154" spans="1:6" ht="12.75">
      <c r="A154" s="48" t="s">
        <v>108</v>
      </c>
      <c r="B154" s="49" t="s">
        <v>277</v>
      </c>
      <c r="C154" s="50">
        <v>250000</v>
      </c>
      <c r="D154" s="50"/>
      <c r="E154" s="50"/>
      <c r="F154" s="50">
        <v>250000</v>
      </c>
    </row>
    <row r="155" spans="1:6" ht="12.75">
      <c r="A155" s="48" t="s">
        <v>109</v>
      </c>
      <c r="B155" s="49" t="s">
        <v>278</v>
      </c>
      <c r="C155" s="50"/>
      <c r="D155" s="50"/>
      <c r="E155" s="50"/>
      <c r="F155" s="50"/>
    </row>
    <row r="156" spans="1:6" ht="25.5">
      <c r="A156" s="48" t="s">
        <v>110</v>
      </c>
      <c r="B156" s="49" t="s">
        <v>279</v>
      </c>
      <c r="C156" s="50"/>
      <c r="D156" s="50"/>
      <c r="E156" s="50"/>
      <c r="F156" s="50"/>
    </row>
    <row r="157" spans="1:6" ht="25.5">
      <c r="A157" s="48" t="s">
        <v>111</v>
      </c>
      <c r="B157" s="49" t="s">
        <v>280</v>
      </c>
      <c r="C157" s="50"/>
      <c r="D157" s="50"/>
      <c r="E157" s="50"/>
      <c r="F157" s="50"/>
    </row>
    <row r="158" spans="1:6" ht="12.75">
      <c r="A158" s="48" t="s">
        <v>112</v>
      </c>
      <c r="B158" s="49" t="s">
        <v>281</v>
      </c>
      <c r="C158" s="50"/>
      <c r="D158" s="50"/>
      <c r="E158" s="50"/>
      <c r="F158" s="50"/>
    </row>
    <row r="159" spans="1:6" ht="25.5">
      <c r="A159" s="48" t="s">
        <v>113</v>
      </c>
      <c r="B159" s="49" t="s">
        <v>282</v>
      </c>
      <c r="C159" s="50"/>
      <c r="D159" s="50"/>
      <c r="E159" s="50"/>
      <c r="F159" s="50"/>
    </row>
    <row r="160" spans="1:6" ht="12.75">
      <c r="A160" s="48" t="s">
        <v>114</v>
      </c>
      <c r="B160" s="49" t="s">
        <v>283</v>
      </c>
      <c r="C160" s="50">
        <v>2200000</v>
      </c>
      <c r="D160" s="50"/>
      <c r="E160" s="50"/>
      <c r="F160" s="50">
        <v>2200000</v>
      </c>
    </row>
    <row r="161" spans="1:6" ht="25.5">
      <c r="A161" s="51" t="s">
        <v>115</v>
      </c>
      <c r="B161" s="52" t="s">
        <v>284</v>
      </c>
      <c r="C161" s="53">
        <f>SUM(C153:C160)</f>
        <v>2450000</v>
      </c>
      <c r="D161" s="53"/>
      <c r="E161" s="53"/>
      <c r="F161" s="53">
        <v>2450000</v>
      </c>
    </row>
    <row r="162" spans="1:6" ht="12.75">
      <c r="A162" s="48" t="s">
        <v>116</v>
      </c>
      <c r="B162" s="49" t="s">
        <v>285</v>
      </c>
      <c r="C162" s="50"/>
      <c r="D162" s="50"/>
      <c r="E162" s="50"/>
      <c r="F162" s="50"/>
    </row>
    <row r="163" spans="1:6" ht="38.25">
      <c r="A163" s="48" t="s">
        <v>117</v>
      </c>
      <c r="B163" s="49" t="s">
        <v>286</v>
      </c>
      <c r="C163" s="50">
        <v>593000</v>
      </c>
      <c r="D163" s="50"/>
      <c r="E163" s="50"/>
      <c r="F163" s="50">
        <v>593000</v>
      </c>
    </row>
    <row r="164" spans="1:6" ht="25.5">
      <c r="A164" s="48" t="s">
        <v>119</v>
      </c>
      <c r="B164" s="49" t="s">
        <v>287</v>
      </c>
      <c r="C164" s="50"/>
      <c r="D164" s="50"/>
      <c r="E164" s="50"/>
      <c r="F164" s="50"/>
    </row>
    <row r="165" spans="1:6" ht="12.75">
      <c r="A165" s="48" t="s">
        <v>120</v>
      </c>
      <c r="B165" s="49" t="s">
        <v>288</v>
      </c>
      <c r="C165" s="50"/>
      <c r="D165" s="50"/>
      <c r="E165" s="50"/>
      <c r="F165" s="50"/>
    </row>
    <row r="166" spans="1:6" ht="25.5">
      <c r="A166" s="51" t="s">
        <v>121</v>
      </c>
      <c r="B166" s="52" t="s">
        <v>289</v>
      </c>
      <c r="C166" s="53">
        <f>SUM(C163:C165)</f>
        <v>593000</v>
      </c>
      <c r="D166" s="53"/>
      <c r="E166" s="53"/>
      <c r="F166" s="53">
        <v>593000</v>
      </c>
    </row>
    <row r="167" spans="1:6" ht="38.25">
      <c r="A167" s="48" t="s">
        <v>122</v>
      </c>
      <c r="B167" s="49" t="s">
        <v>290</v>
      </c>
      <c r="C167" s="50"/>
      <c r="D167" s="50"/>
      <c r="E167" s="50"/>
      <c r="F167" s="50"/>
    </row>
    <row r="168" spans="1:6" ht="38.25">
      <c r="A168" s="48" t="s">
        <v>123</v>
      </c>
      <c r="B168" s="49" t="s">
        <v>291</v>
      </c>
      <c r="C168" s="50"/>
      <c r="D168" s="50"/>
      <c r="E168" s="50"/>
      <c r="F168" s="50"/>
    </row>
    <row r="169" spans="1:6" ht="38.25">
      <c r="A169" s="48" t="s">
        <v>124</v>
      </c>
      <c r="B169" s="49" t="s">
        <v>292</v>
      </c>
      <c r="C169" s="50"/>
      <c r="D169" s="50"/>
      <c r="E169" s="50"/>
      <c r="F169" s="50"/>
    </row>
    <row r="170" spans="1:6" ht="25.5">
      <c r="A170" s="48" t="s">
        <v>125</v>
      </c>
      <c r="B170" s="49" t="s">
        <v>293</v>
      </c>
      <c r="C170" s="50">
        <v>390000</v>
      </c>
      <c r="D170" s="50"/>
      <c r="E170" s="50"/>
      <c r="F170" s="50">
        <v>390000</v>
      </c>
    </row>
    <row r="171" spans="1:6" ht="38.25">
      <c r="A171" s="48" t="s">
        <v>126</v>
      </c>
      <c r="B171" s="49" t="s">
        <v>294</v>
      </c>
      <c r="C171" s="50"/>
      <c r="D171" s="50"/>
      <c r="E171" s="50"/>
      <c r="F171" s="50"/>
    </row>
    <row r="172" spans="1:6" ht="38.25">
      <c r="A172" s="48" t="s">
        <v>127</v>
      </c>
      <c r="B172" s="49" t="s">
        <v>295</v>
      </c>
      <c r="C172" s="50"/>
      <c r="D172" s="50"/>
      <c r="E172" s="50"/>
      <c r="F172" s="50"/>
    </row>
    <row r="173" spans="1:6" ht="12.75">
      <c r="A173" s="48" t="s">
        <v>128</v>
      </c>
      <c r="B173" s="49" t="s">
        <v>296</v>
      </c>
      <c r="C173" s="50"/>
      <c r="D173" s="50"/>
      <c r="E173" s="50"/>
      <c r="F173" s="50"/>
    </row>
    <row r="174" spans="1:6" ht="12.75">
      <c r="A174" s="48" t="s">
        <v>129</v>
      </c>
      <c r="B174" s="49" t="s">
        <v>297</v>
      </c>
      <c r="C174" s="50"/>
      <c r="D174" s="50"/>
      <c r="E174" s="50"/>
      <c r="F174" s="50"/>
    </row>
    <row r="175" spans="1:6" ht="25.5">
      <c r="A175" s="48" t="s">
        <v>130</v>
      </c>
      <c r="B175" s="49" t="s">
        <v>298</v>
      </c>
      <c r="C175" s="50"/>
      <c r="D175" s="50"/>
      <c r="E175" s="50"/>
      <c r="F175" s="50"/>
    </row>
    <row r="176" spans="1:6" ht="25.5">
      <c r="A176" s="48" t="s">
        <v>131</v>
      </c>
      <c r="B176" s="49" t="s">
        <v>299</v>
      </c>
      <c r="C176" s="50">
        <v>541000</v>
      </c>
      <c r="D176" s="50">
        <v>363000</v>
      </c>
      <c r="E176" s="50"/>
      <c r="F176" s="50">
        <v>904000</v>
      </c>
    </row>
    <row r="177" spans="1:6" ht="12.75">
      <c r="A177" s="48" t="s">
        <v>132</v>
      </c>
      <c r="B177" s="49" t="s">
        <v>300</v>
      </c>
      <c r="C177" s="50">
        <v>6775561</v>
      </c>
      <c r="D177" s="50"/>
      <c r="E177" s="50"/>
      <c r="F177" s="50">
        <v>6775561</v>
      </c>
    </row>
    <row r="178" spans="1:6" ht="25.5">
      <c r="A178" s="51" t="s">
        <v>133</v>
      </c>
      <c r="B178" s="52" t="s">
        <v>301</v>
      </c>
      <c r="C178" s="53">
        <v>8302561</v>
      </c>
      <c r="D178" s="53">
        <v>360000</v>
      </c>
      <c r="E178" s="53"/>
      <c r="F178" s="53">
        <v>8662561</v>
      </c>
    </row>
    <row r="179" spans="1:6" ht="25.5">
      <c r="A179" s="48" t="s">
        <v>134</v>
      </c>
      <c r="B179" s="49" t="s">
        <v>302</v>
      </c>
      <c r="C179" s="50"/>
      <c r="D179" s="50"/>
      <c r="E179" s="50"/>
      <c r="F179" s="50"/>
    </row>
    <row r="180" spans="1:6" ht="12.75">
      <c r="A180" s="48" t="s">
        <v>135</v>
      </c>
      <c r="B180" s="49" t="s">
        <v>303</v>
      </c>
      <c r="C180" s="50"/>
      <c r="D180" s="50"/>
      <c r="E180" s="50"/>
      <c r="F180" s="50"/>
    </row>
    <row r="181" spans="1:6" ht="25.5">
      <c r="A181" s="48" t="s">
        <v>136</v>
      </c>
      <c r="B181" s="49" t="s">
        <v>304</v>
      </c>
      <c r="C181" s="50"/>
      <c r="D181" s="50"/>
      <c r="E181" s="50"/>
      <c r="F181" s="50"/>
    </row>
    <row r="182" spans="1:6" ht="25.5">
      <c r="A182" s="48" t="s">
        <v>137</v>
      </c>
      <c r="B182" s="49" t="s">
        <v>305</v>
      </c>
      <c r="C182" s="50">
        <v>1151000</v>
      </c>
      <c r="D182" s="50"/>
      <c r="E182" s="50"/>
      <c r="F182" s="50">
        <v>1151000</v>
      </c>
    </row>
    <row r="183" spans="1:6" ht="12.75">
      <c r="A183" s="48" t="s">
        <v>138</v>
      </c>
      <c r="B183" s="49" t="s">
        <v>306</v>
      </c>
      <c r="C183" s="50"/>
      <c r="D183" s="50"/>
      <c r="E183" s="50"/>
      <c r="F183" s="50"/>
    </row>
    <row r="184" spans="1:6" ht="25.5">
      <c r="A184" s="48" t="s">
        <v>139</v>
      </c>
      <c r="B184" s="49" t="s">
        <v>307</v>
      </c>
      <c r="C184" s="50"/>
      <c r="D184" s="50"/>
      <c r="E184" s="50"/>
      <c r="F184" s="50"/>
    </row>
    <row r="185" spans="1:6" ht="25.5">
      <c r="A185" s="48" t="s">
        <v>140</v>
      </c>
      <c r="B185" s="49" t="s">
        <v>308</v>
      </c>
      <c r="C185" s="50">
        <v>312000</v>
      </c>
      <c r="D185" s="50"/>
      <c r="E185" s="50"/>
      <c r="F185" s="50">
        <v>312000</v>
      </c>
    </row>
    <row r="186" spans="1:6" ht="12.75">
      <c r="A186" s="51" t="s">
        <v>141</v>
      </c>
      <c r="B186" s="52" t="s">
        <v>309</v>
      </c>
      <c r="C186" s="53">
        <f>SUM(C179:C185)</f>
        <v>1463000</v>
      </c>
      <c r="D186" s="53"/>
      <c r="E186" s="53"/>
      <c r="F186" s="53">
        <v>1463000</v>
      </c>
    </row>
    <row r="187" spans="1:6" ht="12.75">
      <c r="A187" s="48" t="s">
        <v>142</v>
      </c>
      <c r="B187" s="49" t="s">
        <v>310</v>
      </c>
      <c r="C187" s="50">
        <v>472000</v>
      </c>
      <c r="D187" s="50"/>
      <c r="E187" s="50"/>
      <c r="F187" s="50">
        <v>472000</v>
      </c>
    </row>
    <row r="188" spans="1:6" ht="12.75">
      <c r="A188" s="48" t="s">
        <v>143</v>
      </c>
      <c r="B188" s="49" t="s">
        <v>311</v>
      </c>
      <c r="C188" s="50"/>
      <c r="D188" s="50"/>
      <c r="E188" s="50"/>
      <c r="F188" s="50"/>
    </row>
    <row r="189" spans="1:6" ht="12.75">
      <c r="A189" s="48" t="s">
        <v>144</v>
      </c>
      <c r="B189" s="49" t="s">
        <v>312</v>
      </c>
      <c r="C189" s="50"/>
      <c r="D189" s="50"/>
      <c r="E189" s="50"/>
      <c r="F189" s="50"/>
    </row>
    <row r="190" spans="1:6" ht="25.5">
      <c r="A190" s="48" t="s">
        <v>145</v>
      </c>
      <c r="B190" s="49" t="s">
        <v>313</v>
      </c>
      <c r="C190" s="50">
        <v>128000</v>
      </c>
      <c r="D190" s="50"/>
      <c r="E190" s="50"/>
      <c r="F190" s="50">
        <v>128000</v>
      </c>
    </row>
    <row r="191" spans="1:6" ht="12.75">
      <c r="A191" s="51" t="s">
        <v>146</v>
      </c>
      <c r="B191" s="52" t="s">
        <v>314</v>
      </c>
      <c r="C191" s="53">
        <f>SUM(C187:C190)</f>
        <v>600000</v>
      </c>
      <c r="D191" s="53"/>
      <c r="E191" s="53"/>
      <c r="F191" s="53">
        <v>600000</v>
      </c>
    </row>
    <row r="192" spans="1:6" ht="38.25">
      <c r="A192" s="48" t="s">
        <v>147</v>
      </c>
      <c r="B192" s="49" t="s">
        <v>315</v>
      </c>
      <c r="C192" s="50"/>
      <c r="D192" s="50"/>
      <c r="E192" s="50"/>
      <c r="F192" s="50"/>
    </row>
    <row r="193" spans="1:6" ht="38.25">
      <c r="A193" s="48" t="s">
        <v>148</v>
      </c>
      <c r="B193" s="49" t="s">
        <v>316</v>
      </c>
      <c r="C193" s="50"/>
      <c r="D193" s="50"/>
      <c r="E193" s="50"/>
      <c r="F193" s="50"/>
    </row>
    <row r="194" spans="1:6" ht="38.25">
      <c r="A194" s="48" t="s">
        <v>149</v>
      </c>
      <c r="B194" s="49" t="s">
        <v>317</v>
      </c>
      <c r="C194" s="50"/>
      <c r="D194" s="50"/>
      <c r="E194" s="50"/>
      <c r="F194" s="50"/>
    </row>
    <row r="195" spans="1:6" ht="25.5">
      <c r="A195" s="48" t="s">
        <v>150</v>
      </c>
      <c r="B195" s="49" t="s">
        <v>318</v>
      </c>
      <c r="C195" s="50"/>
      <c r="D195" s="50"/>
      <c r="E195" s="50"/>
      <c r="F195" s="50"/>
    </row>
    <row r="196" spans="1:6" ht="38.25">
      <c r="A196" s="48" t="s">
        <v>151</v>
      </c>
      <c r="B196" s="49" t="s">
        <v>319</v>
      </c>
      <c r="C196" s="50"/>
      <c r="D196" s="50"/>
      <c r="E196" s="50"/>
      <c r="F196" s="50"/>
    </row>
    <row r="197" spans="1:6" ht="38.25">
      <c r="A197" s="48" t="s">
        <v>152</v>
      </c>
      <c r="B197" s="49" t="s">
        <v>320</v>
      </c>
      <c r="C197" s="50"/>
      <c r="D197" s="50"/>
      <c r="E197" s="50"/>
      <c r="F197" s="50"/>
    </row>
    <row r="198" spans="1:6" ht="12.75">
      <c r="A198" s="48" t="s">
        <v>321</v>
      </c>
      <c r="B198" s="49" t="s">
        <v>322</v>
      </c>
      <c r="C198" s="50"/>
      <c r="D198" s="50"/>
      <c r="E198" s="50"/>
      <c r="F198" s="50"/>
    </row>
    <row r="199" spans="1:6" ht="25.5">
      <c r="A199" s="48" t="s">
        <v>323</v>
      </c>
      <c r="B199" s="49" t="s">
        <v>324</v>
      </c>
      <c r="C199" s="50"/>
      <c r="D199" s="50"/>
      <c r="E199" s="50"/>
      <c r="F199" s="50"/>
    </row>
    <row r="200" spans="1:6" ht="25.5">
      <c r="A200" s="48" t="s">
        <v>325</v>
      </c>
      <c r="B200" s="49" t="s">
        <v>326</v>
      </c>
      <c r="C200" s="50"/>
      <c r="D200" s="50"/>
      <c r="E200" s="50"/>
      <c r="F200" s="50"/>
    </row>
    <row r="201" spans="1:6" ht="25.5">
      <c r="A201" s="51" t="s">
        <v>327</v>
      </c>
      <c r="B201" s="52" t="s">
        <v>328</v>
      </c>
      <c r="C201" s="53"/>
      <c r="D201" s="53"/>
      <c r="E201" s="53"/>
      <c r="F201" s="53"/>
    </row>
    <row r="202" spans="1:6" ht="25.5">
      <c r="A202" s="51" t="s">
        <v>329</v>
      </c>
      <c r="B202" s="52" t="s">
        <v>330</v>
      </c>
      <c r="C202" s="53">
        <v>53623561</v>
      </c>
      <c r="D202" s="53">
        <v>363000</v>
      </c>
      <c r="E202" s="53"/>
      <c r="F202" s="53">
        <v>53986561</v>
      </c>
    </row>
    <row r="203" spans="1:6" ht="15">
      <c r="A203" s="73" t="s">
        <v>459</v>
      </c>
      <c r="B203" s="74"/>
      <c r="C203" s="74"/>
      <c r="D203" s="74"/>
      <c r="E203" s="74"/>
      <c r="F203" s="74"/>
    </row>
    <row r="204" spans="1:6" ht="15">
      <c r="A204" s="54"/>
      <c r="B204" s="54" t="s">
        <v>23</v>
      </c>
      <c r="C204" s="67"/>
      <c r="D204" s="67"/>
      <c r="E204" s="67"/>
      <c r="F204" s="54"/>
    </row>
    <row r="205" spans="1:6" ht="38.25">
      <c r="A205" s="48" t="s">
        <v>61</v>
      </c>
      <c r="B205" s="49" t="s">
        <v>429</v>
      </c>
      <c r="C205" s="50"/>
      <c r="D205" s="50"/>
      <c r="E205" s="50"/>
      <c r="F205" s="50"/>
    </row>
    <row r="206" spans="1:6" ht="38.25">
      <c r="A206" s="48" t="s">
        <v>63</v>
      </c>
      <c r="B206" s="49" t="s">
        <v>430</v>
      </c>
      <c r="C206" s="50"/>
      <c r="D206" s="50"/>
      <c r="E206" s="50"/>
      <c r="F206" s="50"/>
    </row>
    <row r="207" spans="1:6" ht="38.25">
      <c r="A207" s="48" t="s">
        <v>64</v>
      </c>
      <c r="B207" s="49" t="s">
        <v>431</v>
      </c>
      <c r="C207" s="50"/>
      <c r="D207" s="50"/>
      <c r="E207" s="50"/>
      <c r="F207" s="50"/>
    </row>
    <row r="208" spans="1:6" ht="38.25">
      <c r="A208" s="51" t="s">
        <v>65</v>
      </c>
      <c r="B208" s="52" t="s">
        <v>432</v>
      </c>
      <c r="C208" s="53"/>
      <c r="D208" s="53"/>
      <c r="E208" s="53"/>
      <c r="F208" s="53"/>
    </row>
    <row r="209" spans="1:6" ht="25.5">
      <c r="A209" s="48" t="s">
        <v>66</v>
      </c>
      <c r="B209" s="49" t="s">
        <v>433</v>
      </c>
      <c r="C209" s="50"/>
      <c r="D209" s="50"/>
      <c r="E209" s="50"/>
      <c r="F209" s="50"/>
    </row>
    <row r="210" spans="1:6" ht="25.5">
      <c r="A210" s="48" t="s">
        <v>67</v>
      </c>
      <c r="B210" s="49" t="s">
        <v>434</v>
      </c>
      <c r="C210" s="50"/>
      <c r="D210" s="50"/>
      <c r="E210" s="50"/>
      <c r="F210" s="50"/>
    </row>
    <row r="211" spans="1:6" ht="12.75">
      <c r="A211" s="48" t="s">
        <v>68</v>
      </c>
      <c r="B211" s="49" t="s">
        <v>435</v>
      </c>
      <c r="C211" s="50"/>
      <c r="D211" s="50"/>
      <c r="E211" s="50"/>
      <c r="F211" s="50"/>
    </row>
    <row r="212" spans="1:6" ht="25.5">
      <c r="A212" s="48" t="s">
        <v>69</v>
      </c>
      <c r="B212" s="49" t="s">
        <v>436</v>
      </c>
      <c r="C212" s="50"/>
      <c r="D212" s="50"/>
      <c r="E212" s="50"/>
      <c r="F212" s="50"/>
    </row>
    <row r="213" spans="1:6" ht="12.75">
      <c r="A213" s="48" t="s">
        <v>70</v>
      </c>
      <c r="B213" s="49" t="s">
        <v>437</v>
      </c>
      <c r="C213" s="50"/>
      <c r="D213" s="50"/>
      <c r="E213" s="50"/>
      <c r="F213" s="50"/>
    </row>
    <row r="214" spans="1:6" ht="25.5">
      <c r="A214" s="48" t="s">
        <v>71</v>
      </c>
      <c r="B214" s="49" t="s">
        <v>438</v>
      </c>
      <c r="C214" s="50"/>
      <c r="D214" s="50"/>
      <c r="E214" s="50"/>
      <c r="F214" s="50"/>
    </row>
    <row r="215" spans="1:6" ht="25.5">
      <c r="A215" s="51" t="s">
        <v>72</v>
      </c>
      <c r="B215" s="52" t="s">
        <v>439</v>
      </c>
      <c r="C215" s="53"/>
      <c r="D215" s="53"/>
      <c r="E215" s="53"/>
      <c r="F215" s="53"/>
    </row>
    <row r="216" spans="1:6" ht="25.5">
      <c r="A216" s="48" t="s">
        <v>73</v>
      </c>
      <c r="B216" s="49" t="s">
        <v>440</v>
      </c>
      <c r="C216" s="50"/>
      <c r="D216" s="50"/>
      <c r="E216" s="50"/>
      <c r="F216" s="50"/>
    </row>
    <row r="217" spans="1:6" ht="25.5">
      <c r="A217" s="48" t="s">
        <v>74</v>
      </c>
      <c r="B217" s="49" t="s">
        <v>441</v>
      </c>
      <c r="C217" s="50">
        <v>677439</v>
      </c>
      <c r="D217" s="50"/>
      <c r="E217" s="50"/>
      <c r="F217" s="50">
        <v>677439</v>
      </c>
    </row>
    <row r="218" spans="1:6" ht="25.5">
      <c r="A218" s="48" t="s">
        <v>75</v>
      </c>
      <c r="B218" s="49" t="s">
        <v>442</v>
      </c>
      <c r="C218" s="50"/>
      <c r="D218" s="50"/>
      <c r="E218" s="50"/>
      <c r="F218" s="50"/>
    </row>
    <row r="219" spans="1:6" ht="25.5">
      <c r="A219" s="48" t="s">
        <v>76</v>
      </c>
      <c r="B219" s="49" t="s">
        <v>443</v>
      </c>
      <c r="C219" s="50"/>
      <c r="D219" s="50"/>
      <c r="E219" s="50"/>
      <c r="F219" s="50"/>
    </row>
    <row r="220" spans="1:6" ht="12.75">
      <c r="A220" s="48" t="s">
        <v>77</v>
      </c>
      <c r="B220" s="49" t="s">
        <v>444</v>
      </c>
      <c r="C220" s="50"/>
      <c r="D220" s="50"/>
      <c r="E220" s="50"/>
      <c r="F220" s="50"/>
    </row>
    <row r="221" spans="1:6" ht="25.5">
      <c r="A221" s="48" t="s">
        <v>78</v>
      </c>
      <c r="B221" s="49" t="s">
        <v>445</v>
      </c>
      <c r="C221" s="50"/>
      <c r="D221" s="50"/>
      <c r="E221" s="50"/>
      <c r="F221" s="50"/>
    </row>
    <row r="222" spans="1:6" ht="25.5">
      <c r="A222" s="48" t="s">
        <v>79</v>
      </c>
      <c r="B222" s="49" t="s">
        <v>446</v>
      </c>
      <c r="C222" s="50"/>
      <c r="D222" s="50"/>
      <c r="E222" s="50"/>
      <c r="F222" s="50"/>
    </row>
    <row r="223" spans="1:6" ht="25.5">
      <c r="A223" s="48" t="s">
        <v>80</v>
      </c>
      <c r="B223" s="49" t="s">
        <v>447</v>
      </c>
      <c r="C223" s="50"/>
      <c r="D223" s="50"/>
      <c r="E223" s="50"/>
      <c r="F223" s="50"/>
    </row>
    <row r="224" spans="1:6" ht="25.5">
      <c r="A224" s="51" t="s">
        <v>81</v>
      </c>
      <c r="B224" s="52" t="s">
        <v>448</v>
      </c>
      <c r="C224" s="53"/>
      <c r="D224" s="53"/>
      <c r="E224" s="53"/>
      <c r="F224" s="53"/>
    </row>
    <row r="225" spans="1:6" ht="25.5">
      <c r="A225" s="51" t="s">
        <v>82</v>
      </c>
      <c r="B225" s="52" t="s">
        <v>449</v>
      </c>
      <c r="C225" s="53">
        <v>677439</v>
      </c>
      <c r="D225" s="53"/>
      <c r="E225" s="53"/>
      <c r="F225" s="53">
        <v>677439</v>
      </c>
    </row>
    <row r="226" spans="1:6" ht="25.5">
      <c r="A226" s="48" t="s">
        <v>83</v>
      </c>
      <c r="B226" s="49" t="s">
        <v>450</v>
      </c>
      <c r="C226" s="50"/>
      <c r="D226" s="50"/>
      <c r="E226" s="50"/>
      <c r="F226" s="50"/>
    </row>
    <row r="227" spans="1:6" ht="25.5">
      <c r="A227" s="48" t="s">
        <v>84</v>
      </c>
      <c r="B227" s="49" t="s">
        <v>451</v>
      </c>
      <c r="C227" s="50"/>
      <c r="D227" s="50"/>
      <c r="E227" s="50"/>
      <c r="F227" s="50"/>
    </row>
    <row r="228" spans="1:6" ht="12.75">
      <c r="A228" s="48" t="s">
        <v>85</v>
      </c>
      <c r="B228" s="49" t="s">
        <v>452</v>
      </c>
      <c r="C228" s="50"/>
      <c r="D228" s="50"/>
      <c r="E228" s="50"/>
      <c r="F228" s="50"/>
    </row>
    <row r="229" spans="1:6" ht="38.25">
      <c r="A229" s="48" t="s">
        <v>86</v>
      </c>
      <c r="B229" s="49" t="s">
        <v>453</v>
      </c>
      <c r="C229" s="50"/>
      <c r="D229" s="50"/>
      <c r="E229" s="50"/>
      <c r="F229" s="50"/>
    </row>
    <row r="230" spans="1:6" ht="25.5">
      <c r="A230" s="48" t="s">
        <v>87</v>
      </c>
      <c r="B230" s="49" t="s">
        <v>454</v>
      </c>
      <c r="C230" s="50"/>
      <c r="D230" s="50"/>
      <c r="E230" s="50"/>
      <c r="F230" s="50"/>
    </row>
    <row r="231" spans="1:6" ht="25.5">
      <c r="A231" s="51" t="s">
        <v>88</v>
      </c>
      <c r="B231" s="52" t="s">
        <v>455</v>
      </c>
      <c r="C231" s="53"/>
      <c r="D231" s="53"/>
      <c r="E231" s="53"/>
      <c r="F231" s="53"/>
    </row>
    <row r="232" spans="1:6" ht="25.5">
      <c r="A232" s="48" t="s">
        <v>89</v>
      </c>
      <c r="B232" s="49" t="s">
        <v>456</v>
      </c>
      <c r="C232" s="50"/>
      <c r="D232" s="50"/>
      <c r="E232" s="50"/>
      <c r="F232" s="50"/>
    </row>
    <row r="233" spans="1:6" ht="12.75">
      <c r="A233" s="48" t="s">
        <v>90</v>
      </c>
      <c r="B233" s="49" t="s">
        <v>457</v>
      </c>
      <c r="C233" s="50"/>
      <c r="D233" s="50"/>
      <c r="E233" s="50"/>
      <c r="F233" s="50"/>
    </row>
    <row r="234" spans="1:6" ht="25.5">
      <c r="A234" s="51" t="s">
        <v>91</v>
      </c>
      <c r="B234" s="52" t="s">
        <v>458</v>
      </c>
      <c r="C234" s="53">
        <v>677439</v>
      </c>
      <c r="D234" s="53"/>
      <c r="E234" s="53"/>
      <c r="F234" s="53">
        <v>677439</v>
      </c>
    </row>
  </sheetData>
  <sheetProtection/>
  <mergeCells count="6">
    <mergeCell ref="A5:F5"/>
    <mergeCell ref="B1:H1"/>
    <mergeCell ref="A75:F75"/>
    <mergeCell ref="A106:F106"/>
    <mergeCell ref="A203:F203"/>
    <mergeCell ref="B3:AJ3"/>
  </mergeCells>
  <printOptions/>
  <pageMargins left="0.75" right="0.75" top="1" bottom="1" header="0.5" footer="0.5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2:E3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2.00390625" style="0" customWidth="1"/>
    <col min="2" max="2" width="32.00390625" style="0" customWidth="1"/>
    <col min="3" max="3" width="19.00390625" style="0" customWidth="1"/>
    <col min="4" max="4" width="15.28125" style="0" customWidth="1"/>
    <col min="5" max="5" width="18.8515625" style="0" customWidth="1"/>
  </cols>
  <sheetData>
    <row r="2" spans="1:3" ht="15">
      <c r="A2" s="76" t="s">
        <v>467</v>
      </c>
      <c r="B2" s="76"/>
      <c r="C2" s="76"/>
    </row>
    <row r="4" spans="2:5" ht="63.75" customHeight="1">
      <c r="B4" s="77" t="s">
        <v>222</v>
      </c>
      <c r="C4" s="78"/>
      <c r="D4" s="78"/>
      <c r="E4" s="78"/>
    </row>
    <row r="6" ht="15">
      <c r="E6" s="8"/>
    </row>
    <row r="7" spans="2:5" ht="28.5" customHeight="1">
      <c r="B7" s="5" t="s">
        <v>7</v>
      </c>
      <c r="C7" s="5" t="s">
        <v>8</v>
      </c>
      <c r="D7" s="5" t="s">
        <v>9</v>
      </c>
      <c r="E7" s="40" t="s">
        <v>210</v>
      </c>
    </row>
    <row r="8" spans="2:5" ht="25.5" customHeight="1">
      <c r="B8" s="79" t="s">
        <v>10</v>
      </c>
      <c r="C8" s="79"/>
      <c r="D8" s="79"/>
      <c r="E8" s="79"/>
    </row>
    <row r="9" spans="2:5" ht="45" customHeight="1">
      <c r="B9" s="2" t="s">
        <v>11</v>
      </c>
      <c r="C9" s="30"/>
      <c r="D9" s="30"/>
      <c r="E9" s="30"/>
    </row>
    <row r="10" spans="2:5" ht="45">
      <c r="B10" s="2" t="s">
        <v>13</v>
      </c>
      <c r="C10" s="30">
        <v>1302320</v>
      </c>
      <c r="D10" s="30"/>
      <c r="E10" s="30">
        <f>C10</f>
        <v>1302320</v>
      </c>
    </row>
    <row r="11" spans="2:5" ht="33.75" customHeight="1">
      <c r="B11" s="2" t="s">
        <v>14</v>
      </c>
      <c r="C11" s="30">
        <v>1920000</v>
      </c>
      <c r="D11" s="30"/>
      <c r="E11" s="30">
        <f>C11</f>
        <v>1920000</v>
      </c>
    </row>
    <row r="12" spans="2:5" ht="30">
      <c r="B12" s="2" t="s">
        <v>15</v>
      </c>
      <c r="C12" s="30">
        <v>355488</v>
      </c>
      <c r="D12" s="30"/>
      <c r="E12" s="30">
        <f>C12-D12</f>
        <v>355488</v>
      </c>
    </row>
    <row r="13" spans="2:5" ht="30">
      <c r="B13" s="2" t="s">
        <v>16</v>
      </c>
      <c r="C13" s="30">
        <v>694620</v>
      </c>
      <c r="D13" s="30"/>
      <c r="E13" s="30">
        <f>C13-D13</f>
        <v>694620</v>
      </c>
    </row>
    <row r="14" spans="2:5" ht="45">
      <c r="B14" s="2" t="s">
        <v>17</v>
      </c>
      <c r="C14" s="30">
        <v>5000000</v>
      </c>
      <c r="D14" s="30"/>
      <c r="E14" s="30">
        <f>C14-D14</f>
        <v>5000000</v>
      </c>
    </row>
    <row r="15" spans="2:5" ht="30">
      <c r="B15" s="2" t="s">
        <v>211</v>
      </c>
      <c r="C15" s="30">
        <v>10200</v>
      </c>
      <c r="D15" s="30"/>
      <c r="E15" s="30">
        <f>C15</f>
        <v>10200</v>
      </c>
    </row>
    <row r="16" spans="2:5" ht="15">
      <c r="B16" s="2" t="s">
        <v>212</v>
      </c>
      <c r="C16" s="30">
        <v>1670873</v>
      </c>
      <c r="D16" s="30"/>
      <c r="E16" s="30">
        <f>C16</f>
        <v>1670873</v>
      </c>
    </row>
    <row r="17" spans="2:5" ht="15">
      <c r="B17" s="2" t="s">
        <v>213</v>
      </c>
      <c r="C17" s="30">
        <v>19050</v>
      </c>
      <c r="D17" s="30"/>
      <c r="E17" s="30">
        <f>C17</f>
        <v>19050</v>
      </c>
    </row>
    <row r="18" spans="2:5" ht="50.25" customHeight="1">
      <c r="B18" s="7" t="s">
        <v>62</v>
      </c>
      <c r="C18" s="31">
        <f>SUM(C9:C17)</f>
        <v>10972551</v>
      </c>
      <c r="D18" s="31"/>
      <c r="E18" s="31">
        <f>SUM(E9:E17)</f>
        <v>10972551</v>
      </c>
    </row>
    <row r="19" spans="2:5" ht="15">
      <c r="B19" s="79" t="s">
        <v>18</v>
      </c>
      <c r="C19" s="79"/>
      <c r="D19" s="79"/>
      <c r="E19" s="79"/>
    </row>
    <row r="20" spans="2:5" ht="29.25" customHeight="1">
      <c r="B20" s="2" t="s">
        <v>214</v>
      </c>
      <c r="C20" s="41">
        <v>2185000</v>
      </c>
      <c r="D20" s="41"/>
      <c r="E20" s="41">
        <f>C20</f>
        <v>2185000</v>
      </c>
    </row>
    <row r="21" spans="2:5" ht="15">
      <c r="B21" s="1" t="s">
        <v>20</v>
      </c>
      <c r="C21" s="30">
        <v>2500000</v>
      </c>
      <c r="D21" s="30"/>
      <c r="E21" s="30">
        <f>C21-D21</f>
        <v>2500000</v>
      </c>
    </row>
    <row r="22" spans="2:5" ht="45">
      <c r="B22" s="2" t="s">
        <v>215</v>
      </c>
      <c r="C22" s="30">
        <v>97470</v>
      </c>
      <c r="D22" s="30"/>
      <c r="E22" s="30">
        <f>C22</f>
        <v>97470</v>
      </c>
    </row>
    <row r="23" spans="2:5" ht="63" customHeight="1">
      <c r="B23" s="7" t="s">
        <v>216</v>
      </c>
      <c r="C23" s="31">
        <f>SUM(C20:C22)</f>
        <v>4782470</v>
      </c>
      <c r="D23" s="31"/>
      <c r="E23" s="31">
        <f>C23</f>
        <v>4782470</v>
      </c>
    </row>
    <row r="24" spans="2:5" ht="15">
      <c r="B24" s="80" t="s">
        <v>19</v>
      </c>
      <c r="C24" s="81"/>
      <c r="D24" s="81"/>
      <c r="E24" s="82"/>
    </row>
    <row r="25" spans="2:5" ht="60">
      <c r="B25" s="42" t="s">
        <v>217</v>
      </c>
      <c r="C25" s="43">
        <v>1200000</v>
      </c>
      <c r="D25" s="43"/>
      <c r="E25" s="43">
        <v>1200000</v>
      </c>
    </row>
    <row r="26" spans="2:5" ht="30" customHeight="1">
      <c r="B26" s="7" t="s">
        <v>218</v>
      </c>
      <c r="C26" s="31">
        <f>SUM(C25)</f>
        <v>1200000</v>
      </c>
      <c r="D26" s="43"/>
      <c r="E26" s="31">
        <f>C26</f>
        <v>1200000</v>
      </c>
    </row>
    <row r="27" spans="2:5" ht="30" customHeight="1">
      <c r="B27" s="42" t="s">
        <v>219</v>
      </c>
      <c r="C27" s="43">
        <v>157380</v>
      </c>
      <c r="D27" s="43"/>
      <c r="E27" s="43">
        <f>C27</f>
        <v>157380</v>
      </c>
    </row>
    <row r="28" spans="2:5" ht="30" customHeight="1">
      <c r="B28" s="42" t="s">
        <v>220</v>
      </c>
      <c r="C28" s="43">
        <v>218850</v>
      </c>
      <c r="D28" s="43"/>
      <c r="E28" s="43">
        <f>C28</f>
        <v>218850</v>
      </c>
    </row>
    <row r="29" spans="2:5" ht="50.25" customHeight="1">
      <c r="B29" s="7" t="s">
        <v>221</v>
      </c>
      <c r="C29" s="31">
        <f>SUM(C27:C28)</f>
        <v>376230</v>
      </c>
      <c r="D29" s="43"/>
      <c r="E29" s="31">
        <f>C29</f>
        <v>376230</v>
      </c>
    </row>
    <row r="30" spans="2:5" ht="15">
      <c r="B30" s="4"/>
      <c r="C30" s="32">
        <f>C18+C23+C26+C29</f>
        <v>17331251</v>
      </c>
      <c r="D30" s="32">
        <f>D18+D23+D26+D29</f>
        <v>0</v>
      </c>
      <c r="E30" s="32">
        <f>E18+E23+E26+E29</f>
        <v>17331251</v>
      </c>
    </row>
  </sheetData>
  <sheetProtection/>
  <mergeCells count="5">
    <mergeCell ref="A2:C2"/>
    <mergeCell ref="B4:E4"/>
    <mergeCell ref="B8:E8"/>
    <mergeCell ref="B19:E19"/>
    <mergeCell ref="B24:E24"/>
  </mergeCells>
  <printOptions/>
  <pageMargins left="0.7" right="0.7" top="0.75" bottom="0.75" header="0.3" footer="0.3"/>
  <pageSetup fitToHeight="0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6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14.00390625" style="0" customWidth="1"/>
    <col min="2" max="2" width="6.8515625" style="0" customWidth="1"/>
    <col min="3" max="3" width="27.57421875" style="0" customWidth="1"/>
    <col min="4" max="4" width="16.7109375" style="0" customWidth="1"/>
    <col min="5" max="5" width="12.7109375" style="0" customWidth="1"/>
    <col min="6" max="6" width="11.57421875" style="0" customWidth="1"/>
    <col min="7" max="7" width="17.421875" style="0" customWidth="1"/>
  </cols>
  <sheetData>
    <row r="2" spans="2:4" ht="15">
      <c r="B2" s="76" t="s">
        <v>465</v>
      </c>
      <c r="C2" s="76"/>
      <c r="D2" s="76"/>
    </row>
    <row r="6" spans="2:7" ht="15">
      <c r="B6" s="78" t="s">
        <v>43</v>
      </c>
      <c r="C6" s="78"/>
      <c r="D6" s="78"/>
      <c r="E6" s="78"/>
      <c r="F6" s="78"/>
      <c r="G6" s="78"/>
    </row>
    <row r="7" spans="2:7" ht="15">
      <c r="B7" s="78" t="s">
        <v>44</v>
      </c>
      <c r="C7" s="78"/>
      <c r="D7" s="78"/>
      <c r="E7" s="78"/>
      <c r="F7" s="78"/>
      <c r="G7" s="78"/>
    </row>
    <row r="9" ht="15">
      <c r="G9" s="8" t="s">
        <v>51</v>
      </c>
    </row>
    <row r="10" spans="1:7" ht="15">
      <c r="A10" s="10"/>
      <c r="B10" s="5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6</v>
      </c>
    </row>
    <row r="11" spans="1:7" ht="15">
      <c r="A11" s="10"/>
      <c r="B11" s="5" t="s">
        <v>22</v>
      </c>
      <c r="C11" s="3" t="s">
        <v>23</v>
      </c>
      <c r="D11" s="3" t="s">
        <v>45</v>
      </c>
      <c r="E11" s="3" t="s">
        <v>46</v>
      </c>
      <c r="F11" s="3" t="s">
        <v>47</v>
      </c>
      <c r="G11" s="3" t="s">
        <v>48</v>
      </c>
    </row>
    <row r="12" spans="1:7" ht="15">
      <c r="A12" s="10"/>
      <c r="B12" s="1" t="s">
        <v>49</v>
      </c>
      <c r="C12" s="1" t="s">
        <v>206</v>
      </c>
      <c r="D12" s="30">
        <v>1463000</v>
      </c>
      <c r="E12" s="30"/>
      <c r="F12" s="30">
        <v>1463000</v>
      </c>
      <c r="G12" s="30"/>
    </row>
    <row r="13" spans="1:7" ht="15">
      <c r="A13" s="10"/>
      <c r="B13" s="1" t="s">
        <v>52</v>
      </c>
      <c r="C13" s="1"/>
      <c r="D13" s="1"/>
      <c r="E13" s="1"/>
      <c r="F13" s="1"/>
      <c r="G13" s="1"/>
    </row>
    <row r="14" spans="1:7" ht="15">
      <c r="A14" s="10"/>
      <c r="B14" s="1" t="s">
        <v>53</v>
      </c>
      <c r="C14" s="1"/>
      <c r="D14" s="1"/>
      <c r="E14" s="1"/>
      <c r="F14" s="1"/>
      <c r="G14" s="1"/>
    </row>
    <row r="15" spans="1:7" ht="15">
      <c r="A15" s="10"/>
      <c r="B15" s="1" t="s">
        <v>54</v>
      </c>
      <c r="C15" s="1"/>
      <c r="D15" s="1"/>
      <c r="E15" s="1"/>
      <c r="F15" s="1"/>
      <c r="G15" s="1"/>
    </row>
    <row r="16" spans="3:7" ht="15">
      <c r="C16" s="9" t="s">
        <v>21</v>
      </c>
      <c r="D16" s="9">
        <f>SUM(D12:D15)</f>
        <v>1463000</v>
      </c>
      <c r="E16" s="9"/>
      <c r="F16" s="9">
        <f>SUM(F12:F15)</f>
        <v>1463000</v>
      </c>
      <c r="G16" s="9">
        <f>SUM(G12:G15)</f>
        <v>0</v>
      </c>
    </row>
  </sheetData>
  <sheetProtection/>
  <mergeCells count="3">
    <mergeCell ref="B6:G6"/>
    <mergeCell ref="B7:G7"/>
    <mergeCell ref="B2:D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D2:I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9.00390625" style="0" customWidth="1"/>
    <col min="4" max="4" width="7.140625" style="0" customWidth="1"/>
    <col min="5" max="5" width="18.7109375" style="0" customWidth="1"/>
    <col min="6" max="6" width="15.7109375" style="0" customWidth="1"/>
    <col min="7" max="7" width="12.8515625" style="0" bestFit="1" customWidth="1"/>
    <col min="8" max="8" width="12.140625" style="0" customWidth="1"/>
    <col min="9" max="9" width="17.00390625" style="0" customWidth="1"/>
  </cols>
  <sheetData>
    <row r="2" spans="4:6" ht="15">
      <c r="D2" s="76" t="s">
        <v>468</v>
      </c>
      <c r="E2" s="76"/>
      <c r="F2" s="76"/>
    </row>
    <row r="3" spans="4:5" ht="15">
      <c r="D3" s="76" t="s">
        <v>42</v>
      </c>
      <c r="E3" s="76"/>
    </row>
    <row r="6" spans="4:9" ht="15">
      <c r="D6" s="78" t="s">
        <v>43</v>
      </c>
      <c r="E6" s="78"/>
      <c r="F6" s="78"/>
      <c r="G6" s="78"/>
      <c r="H6" s="78"/>
      <c r="I6" s="78"/>
    </row>
    <row r="7" spans="4:9" ht="15">
      <c r="D7" s="78" t="s">
        <v>55</v>
      </c>
      <c r="E7" s="78"/>
      <c r="F7" s="78"/>
      <c r="G7" s="78"/>
      <c r="H7" s="78"/>
      <c r="I7" s="78"/>
    </row>
    <row r="9" ht="15">
      <c r="I9" s="8" t="s">
        <v>205</v>
      </c>
    </row>
    <row r="10" spans="4:9" ht="15">
      <c r="D10" s="5" t="s">
        <v>0</v>
      </c>
      <c r="E10" s="5" t="s">
        <v>1</v>
      </c>
      <c r="F10" s="5" t="s">
        <v>2</v>
      </c>
      <c r="G10" s="5" t="s">
        <v>3</v>
      </c>
      <c r="H10" s="5" t="s">
        <v>4</v>
      </c>
      <c r="I10" s="5" t="s">
        <v>5</v>
      </c>
    </row>
    <row r="11" spans="4:9" ht="15">
      <c r="D11" s="6" t="s">
        <v>22</v>
      </c>
      <c r="E11" s="5" t="s">
        <v>23</v>
      </c>
      <c r="F11" s="5" t="s">
        <v>56</v>
      </c>
      <c r="G11" s="5" t="s">
        <v>46</v>
      </c>
      <c r="H11" s="5" t="s">
        <v>57</v>
      </c>
      <c r="I11" s="5" t="s">
        <v>48</v>
      </c>
    </row>
    <row r="12" spans="4:9" ht="15">
      <c r="D12" s="1" t="s">
        <v>25</v>
      </c>
      <c r="E12" s="1" t="s">
        <v>207</v>
      </c>
      <c r="F12" s="37">
        <v>600000</v>
      </c>
      <c r="G12" s="30"/>
      <c r="H12" s="30"/>
      <c r="I12" s="37">
        <v>600000</v>
      </c>
    </row>
    <row r="13" spans="4:9" ht="15">
      <c r="D13" s="1" t="s">
        <v>26</v>
      </c>
      <c r="E13" s="1"/>
      <c r="F13" s="30"/>
      <c r="G13" s="30"/>
      <c r="H13" s="30"/>
      <c r="I13" s="30"/>
    </row>
    <row r="14" spans="4:9" ht="15">
      <c r="D14" s="1" t="s">
        <v>27</v>
      </c>
      <c r="E14" s="1"/>
      <c r="F14" s="37"/>
      <c r="G14" s="37"/>
      <c r="H14" s="37"/>
      <c r="I14" s="37"/>
    </row>
    <row r="15" spans="4:9" ht="15">
      <c r="D15" s="1" t="s">
        <v>28</v>
      </c>
      <c r="E15" s="1"/>
      <c r="F15" s="37"/>
      <c r="G15" s="37"/>
      <c r="H15" s="37"/>
      <c r="I15" s="37"/>
    </row>
    <row r="16" spans="5:9" ht="15">
      <c r="E16" s="9" t="s">
        <v>21</v>
      </c>
      <c r="F16" s="38">
        <f>SUM(F12:F15)</f>
        <v>600000</v>
      </c>
      <c r="G16" s="38"/>
      <c r="H16" s="38"/>
      <c r="I16" s="38">
        <f>SUM(I12:I15)</f>
        <v>600000</v>
      </c>
    </row>
  </sheetData>
  <sheetProtection/>
  <mergeCells count="4">
    <mergeCell ref="D6:I6"/>
    <mergeCell ref="D7:I7"/>
    <mergeCell ref="D2:F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3.8515625" style="0" customWidth="1"/>
    <col min="2" max="2" width="25.00390625" style="0" customWidth="1"/>
    <col min="3" max="3" width="33.00390625" style="0" customWidth="1"/>
    <col min="4" max="4" width="29.421875" style="0" customWidth="1"/>
  </cols>
  <sheetData>
    <row r="2" spans="1:3" ht="15">
      <c r="A2" s="70" t="s">
        <v>469</v>
      </c>
      <c r="B2" s="70"/>
      <c r="C2" s="70"/>
    </row>
    <row r="3" ht="15">
      <c r="A3" t="s">
        <v>42</v>
      </c>
    </row>
    <row r="6" spans="2:4" ht="45" customHeight="1">
      <c r="B6" s="77" t="s">
        <v>154</v>
      </c>
      <c r="C6" s="78"/>
      <c r="D6" s="78"/>
    </row>
    <row r="8" ht="15">
      <c r="D8" s="8" t="s">
        <v>12</v>
      </c>
    </row>
    <row r="9" spans="2:4" ht="15">
      <c r="B9" s="1" t="s">
        <v>0</v>
      </c>
      <c r="C9" s="13" t="s">
        <v>1</v>
      </c>
      <c r="D9" s="1" t="s">
        <v>2</v>
      </c>
    </row>
    <row r="10" spans="2:4" ht="15">
      <c r="B10" s="5" t="s">
        <v>23</v>
      </c>
      <c r="C10" s="14" t="s">
        <v>223</v>
      </c>
      <c r="D10" s="5" t="s">
        <v>58</v>
      </c>
    </row>
    <row r="11" spans="2:4" ht="15">
      <c r="B11" s="1"/>
      <c r="C11" s="11" t="s">
        <v>224</v>
      </c>
      <c r="D11" s="1"/>
    </row>
    <row r="12" spans="2:4" ht="36.75" customHeight="1">
      <c r="B12" s="6" t="s">
        <v>59</v>
      </c>
      <c r="C12" s="1">
        <v>1</v>
      </c>
      <c r="D12" s="1"/>
    </row>
    <row r="13" spans="2:4" ht="46.5" customHeight="1">
      <c r="B13" s="7" t="s">
        <v>155</v>
      </c>
      <c r="C13" s="1">
        <v>0</v>
      </c>
      <c r="D13" s="1"/>
    </row>
    <row r="14" spans="2:4" ht="28.5" customHeight="1">
      <c r="B14" s="7" t="s">
        <v>60</v>
      </c>
      <c r="C14" s="1">
        <v>10</v>
      </c>
      <c r="D14" s="2"/>
    </row>
    <row r="15" spans="2:4" ht="15">
      <c r="B15" s="9" t="s">
        <v>24</v>
      </c>
      <c r="C15" s="9">
        <f>SUM(C12:C14)</f>
        <v>11</v>
      </c>
      <c r="D15" s="12"/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2:P1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15" customWidth="1"/>
    <col min="2" max="2" width="42.00390625" style="15" bestFit="1" customWidth="1"/>
    <col min="3" max="3" width="10.57421875" style="15" customWidth="1"/>
    <col min="4" max="4" width="9.8515625" style="15" customWidth="1"/>
    <col min="5" max="9" width="9.28125" style="15" bestFit="1" customWidth="1"/>
    <col min="10" max="10" width="9.57421875" style="15" bestFit="1" customWidth="1"/>
    <col min="11" max="11" width="10.28125" style="15" bestFit="1" customWidth="1"/>
    <col min="12" max="12" width="9.28125" style="15" bestFit="1" customWidth="1"/>
    <col min="13" max="13" width="9.00390625" style="15" bestFit="1" customWidth="1"/>
    <col min="14" max="14" width="8.8515625" style="15" bestFit="1" customWidth="1"/>
    <col min="15" max="15" width="9.7109375" style="15" customWidth="1"/>
    <col min="16" max="16384" width="9.140625" style="15" customWidth="1"/>
  </cols>
  <sheetData>
    <row r="2" ht="12.75">
      <c r="B2" s="15" t="s">
        <v>470</v>
      </c>
    </row>
    <row r="3" ht="12.75">
      <c r="B3" s="16" t="s">
        <v>156</v>
      </c>
    </row>
    <row r="5" spans="1:15" ht="12.75">
      <c r="A5" s="17" t="s">
        <v>157</v>
      </c>
      <c r="B5" s="18" t="s">
        <v>23</v>
      </c>
      <c r="C5" s="18" t="s">
        <v>158</v>
      </c>
      <c r="D5" s="18" t="s">
        <v>159</v>
      </c>
      <c r="E5" s="18" t="s">
        <v>160</v>
      </c>
      <c r="F5" s="18" t="s">
        <v>161</v>
      </c>
      <c r="G5" s="18" t="s">
        <v>162</v>
      </c>
      <c r="H5" s="18" t="s">
        <v>163</v>
      </c>
      <c r="I5" s="18" t="s">
        <v>164</v>
      </c>
      <c r="J5" s="18" t="s">
        <v>165</v>
      </c>
      <c r="K5" s="18" t="s">
        <v>166</v>
      </c>
      <c r="L5" s="18" t="s">
        <v>167</v>
      </c>
      <c r="M5" s="18" t="s">
        <v>168</v>
      </c>
      <c r="N5" s="18" t="s">
        <v>169</v>
      </c>
      <c r="O5" s="18" t="s">
        <v>24</v>
      </c>
    </row>
    <row r="6" spans="1:15" ht="12.75">
      <c r="A6" s="17"/>
      <c r="B6" s="19" t="s">
        <v>170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2.75">
      <c r="A7" s="17" t="s">
        <v>25</v>
      </c>
      <c r="B7" s="17" t="s">
        <v>171</v>
      </c>
      <c r="C7" s="33">
        <v>0</v>
      </c>
      <c r="D7" s="33">
        <v>0</v>
      </c>
      <c r="E7" s="33">
        <v>600000</v>
      </c>
      <c r="F7" s="33">
        <v>470000</v>
      </c>
      <c r="G7" s="33">
        <v>470000</v>
      </c>
      <c r="H7" s="33">
        <v>470000</v>
      </c>
      <c r="I7" s="33">
        <v>470000</v>
      </c>
      <c r="J7" s="33">
        <v>470000</v>
      </c>
      <c r="K7" s="33">
        <v>600000</v>
      </c>
      <c r="L7" s="33">
        <v>420000</v>
      </c>
      <c r="M7" s="33">
        <v>470000</v>
      </c>
      <c r="N7" s="33">
        <v>291102</v>
      </c>
      <c r="O7" s="33">
        <f>SUM(C7:N7)</f>
        <v>4731102</v>
      </c>
      <c r="P7" s="39"/>
    </row>
    <row r="8" spans="1:15" ht="12.75">
      <c r="A8" s="17" t="s">
        <v>26</v>
      </c>
      <c r="B8" s="17" t="s">
        <v>172</v>
      </c>
      <c r="C8" s="33">
        <v>1000000</v>
      </c>
      <c r="D8" s="33">
        <v>1000000</v>
      </c>
      <c r="E8" s="33">
        <v>3500000</v>
      </c>
      <c r="F8" s="33">
        <v>4500000</v>
      </c>
      <c r="G8" s="33">
        <v>2000000</v>
      </c>
      <c r="H8" s="33">
        <v>1700000</v>
      </c>
      <c r="I8" s="33">
        <v>1200000</v>
      </c>
      <c r="J8" s="33">
        <v>1200000</v>
      </c>
      <c r="K8" s="33">
        <v>1200000</v>
      </c>
      <c r="L8" s="33">
        <v>1315749</v>
      </c>
      <c r="M8" s="33">
        <v>945626</v>
      </c>
      <c r="N8" s="33">
        <v>915625</v>
      </c>
      <c r="O8" s="33">
        <f>SUM(C8:N8)</f>
        <v>20477000</v>
      </c>
    </row>
    <row r="9" spans="1:15" ht="12.75">
      <c r="A9" s="17" t="s">
        <v>27</v>
      </c>
      <c r="B9" s="17" t="s">
        <v>173</v>
      </c>
      <c r="C9" s="33">
        <v>1444000</v>
      </c>
      <c r="D9" s="33">
        <v>1444000</v>
      </c>
      <c r="E9" s="33">
        <v>1444000</v>
      </c>
      <c r="F9" s="33">
        <v>1444000</v>
      </c>
      <c r="G9" s="33">
        <v>1444000</v>
      </c>
      <c r="H9" s="33">
        <v>1444000</v>
      </c>
      <c r="I9" s="33">
        <v>1444000</v>
      </c>
      <c r="J9" s="33">
        <v>1444000</v>
      </c>
      <c r="K9" s="33">
        <v>1444000</v>
      </c>
      <c r="L9" s="33">
        <v>1444000</v>
      </c>
      <c r="M9" s="33">
        <v>1444000</v>
      </c>
      <c r="N9" s="33">
        <v>1447251</v>
      </c>
      <c r="O9" s="33">
        <f>SUM(C9:N9)</f>
        <v>17331251</v>
      </c>
    </row>
    <row r="10" spans="1:15" ht="12.75">
      <c r="A10" s="17" t="s">
        <v>28</v>
      </c>
      <c r="B10" s="17" t="s">
        <v>174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2.75">
      <c r="A11" s="17" t="s">
        <v>29</v>
      </c>
      <c r="B11" s="17" t="s">
        <v>175</v>
      </c>
      <c r="C11" s="33"/>
      <c r="D11" s="33"/>
      <c r="E11" s="33"/>
      <c r="F11" s="33">
        <v>2000000</v>
      </c>
      <c r="G11" s="33">
        <v>2500000</v>
      </c>
      <c r="H11" s="33">
        <v>2000000</v>
      </c>
      <c r="I11" s="33">
        <v>2500000</v>
      </c>
      <c r="J11" s="33"/>
      <c r="K11" s="33"/>
      <c r="L11" s="33">
        <v>2000000</v>
      </c>
      <c r="M11" s="33"/>
      <c r="N11" s="33">
        <v>1124647</v>
      </c>
      <c r="O11" s="33">
        <f>SUM(C11:N11)</f>
        <v>12124647</v>
      </c>
    </row>
    <row r="12" spans="1:15" ht="12.75">
      <c r="A12" s="17" t="s">
        <v>30</v>
      </c>
      <c r="B12" s="17" t="s">
        <v>176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f>SUM(C12:N12)</f>
        <v>0</v>
      </c>
    </row>
    <row r="13" spans="1:15" ht="12.75">
      <c r="A13" s="17" t="s">
        <v>31</v>
      </c>
      <c r="B13" s="19" t="s">
        <v>177</v>
      </c>
      <c r="C13" s="34">
        <f aca="true" t="shared" si="0" ref="C13:N13">SUM(C7:C12)</f>
        <v>2444000</v>
      </c>
      <c r="D13" s="34">
        <f t="shared" si="0"/>
        <v>2444000</v>
      </c>
      <c r="E13" s="34">
        <f t="shared" si="0"/>
        <v>5544000</v>
      </c>
      <c r="F13" s="34">
        <f t="shared" si="0"/>
        <v>8414000</v>
      </c>
      <c r="G13" s="34">
        <f t="shared" si="0"/>
        <v>6414000</v>
      </c>
      <c r="H13" s="34">
        <f t="shared" si="0"/>
        <v>5614000</v>
      </c>
      <c r="I13" s="34">
        <f t="shared" si="0"/>
        <v>5614000</v>
      </c>
      <c r="J13" s="34">
        <f t="shared" si="0"/>
        <v>3114000</v>
      </c>
      <c r="K13" s="34">
        <f t="shared" si="0"/>
        <v>3244000</v>
      </c>
      <c r="L13" s="34">
        <f t="shared" si="0"/>
        <v>5179749</v>
      </c>
      <c r="M13" s="34">
        <f t="shared" si="0"/>
        <v>2859626</v>
      </c>
      <c r="N13" s="34">
        <f t="shared" si="0"/>
        <v>3778625</v>
      </c>
      <c r="O13" s="34">
        <f>SUM(O7:O12)</f>
        <v>54664000</v>
      </c>
    </row>
    <row r="14" spans="1:15" ht="12.75">
      <c r="A14" s="17"/>
      <c r="B14" s="19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7" t="s">
        <v>25</v>
      </c>
      <c r="B15" s="17" t="s">
        <v>178</v>
      </c>
      <c r="C15" s="33">
        <v>4383000</v>
      </c>
      <c r="D15" s="33">
        <v>4383000</v>
      </c>
      <c r="E15" s="33">
        <v>4383000</v>
      </c>
      <c r="F15" s="33">
        <v>4383000</v>
      </c>
      <c r="G15" s="33">
        <v>4383000</v>
      </c>
      <c r="H15" s="33">
        <v>4383000</v>
      </c>
      <c r="I15" s="33">
        <v>4383000</v>
      </c>
      <c r="J15" s="33">
        <v>4383000</v>
      </c>
      <c r="K15" s="33">
        <v>4383000</v>
      </c>
      <c r="L15" s="33">
        <v>4383000</v>
      </c>
      <c r="M15" s="33">
        <v>4383000</v>
      </c>
      <c r="N15" s="33">
        <v>4388000</v>
      </c>
      <c r="O15" s="33">
        <f>SUM(C15:N15)</f>
        <v>52601000</v>
      </c>
    </row>
    <row r="16" spans="1:15" ht="12.75">
      <c r="A16" s="17" t="s">
        <v>26</v>
      </c>
      <c r="B16" s="17" t="s">
        <v>179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2.75">
      <c r="A17" s="17" t="s">
        <v>27</v>
      </c>
      <c r="B17" s="17" t="s">
        <v>43</v>
      </c>
      <c r="C17" s="33"/>
      <c r="D17" s="33"/>
      <c r="E17" s="33">
        <v>1000000</v>
      </c>
      <c r="F17" s="33">
        <v>500000</v>
      </c>
      <c r="G17" s="33">
        <v>200000</v>
      </c>
      <c r="H17" s="33">
        <v>200000</v>
      </c>
      <c r="I17" s="33">
        <v>100000</v>
      </c>
      <c r="J17" s="33">
        <v>63000</v>
      </c>
      <c r="K17" s="33"/>
      <c r="L17" s="33"/>
      <c r="M17" s="33"/>
      <c r="N17" s="33"/>
      <c r="O17" s="33">
        <f>SUM(C17:N17)</f>
        <v>2063000</v>
      </c>
    </row>
    <row r="18" spans="1:15" ht="12.75">
      <c r="A18" s="17" t="s">
        <v>28</v>
      </c>
      <c r="B18" s="19" t="s">
        <v>180</v>
      </c>
      <c r="C18" s="34">
        <f aca="true" t="shared" si="1" ref="C18:M18">SUM(C15:C17)</f>
        <v>4383000</v>
      </c>
      <c r="D18" s="34">
        <f t="shared" si="1"/>
        <v>4383000</v>
      </c>
      <c r="E18" s="34">
        <f t="shared" si="1"/>
        <v>5383000</v>
      </c>
      <c r="F18" s="34">
        <f t="shared" si="1"/>
        <v>4883000</v>
      </c>
      <c r="G18" s="34">
        <f t="shared" si="1"/>
        <v>4583000</v>
      </c>
      <c r="H18" s="34">
        <f t="shared" si="1"/>
        <v>4583000</v>
      </c>
      <c r="I18" s="34">
        <f t="shared" si="1"/>
        <v>4483000</v>
      </c>
      <c r="J18" s="34">
        <f t="shared" si="1"/>
        <v>4446000</v>
      </c>
      <c r="K18" s="34">
        <f t="shared" si="1"/>
        <v>4383000</v>
      </c>
      <c r="L18" s="34">
        <f t="shared" si="1"/>
        <v>4383000</v>
      </c>
      <c r="M18" s="34">
        <f t="shared" si="1"/>
        <v>4383000</v>
      </c>
      <c r="N18" s="34">
        <f>SUM(N14:N17)</f>
        <v>4388000</v>
      </c>
      <c r="O18" s="34">
        <f>SUM(O15:O17)</f>
        <v>54664000</v>
      </c>
    </row>
    <row r="19" spans="1:15" ht="12.75">
      <c r="A19" s="17"/>
      <c r="B19" s="17" t="s">
        <v>181</v>
      </c>
      <c r="C19" s="33">
        <f>C18-C13</f>
        <v>1939000</v>
      </c>
      <c r="D19" s="33">
        <f aca="true" t="shared" si="2" ref="D19:O19">D18-D13</f>
        <v>1939000</v>
      </c>
      <c r="E19" s="33">
        <f t="shared" si="2"/>
        <v>-161000</v>
      </c>
      <c r="F19" s="33">
        <f t="shared" si="2"/>
        <v>-3531000</v>
      </c>
      <c r="G19" s="33">
        <f t="shared" si="2"/>
        <v>-1831000</v>
      </c>
      <c r="H19" s="33">
        <f t="shared" si="2"/>
        <v>-1031000</v>
      </c>
      <c r="I19" s="33">
        <f t="shared" si="2"/>
        <v>-1131000</v>
      </c>
      <c r="J19" s="33">
        <f t="shared" si="2"/>
        <v>1332000</v>
      </c>
      <c r="K19" s="33">
        <f t="shared" si="2"/>
        <v>1139000</v>
      </c>
      <c r="L19" s="33">
        <f t="shared" si="2"/>
        <v>-796749</v>
      </c>
      <c r="M19" s="33">
        <f t="shared" si="2"/>
        <v>1523374</v>
      </c>
      <c r="N19" s="33">
        <f t="shared" si="2"/>
        <v>609375</v>
      </c>
      <c r="O19" s="33">
        <f t="shared" si="2"/>
        <v>0</v>
      </c>
    </row>
  </sheetData>
  <sheetProtection/>
  <printOptions/>
  <pageMargins left="0.7" right="0.7" top="0.75" bottom="0.75" header="0.3" footer="0.3"/>
  <pageSetup fitToHeight="0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G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5" customWidth="1"/>
    <col min="2" max="2" width="45.421875" style="15" bestFit="1" customWidth="1"/>
    <col min="3" max="3" width="34.28125" style="15" customWidth="1"/>
    <col min="4" max="4" width="39.140625" style="15" customWidth="1"/>
    <col min="5" max="5" width="21.00390625" style="15" customWidth="1"/>
    <col min="6" max="16384" width="9.140625" style="15" customWidth="1"/>
  </cols>
  <sheetData>
    <row r="2" ht="12.75">
      <c r="B2" s="15" t="s">
        <v>471</v>
      </c>
    </row>
    <row r="3" ht="12.75">
      <c r="C3" s="16" t="s">
        <v>182</v>
      </c>
    </row>
    <row r="5" ht="12.75">
      <c r="E5" s="15" t="s">
        <v>50</v>
      </c>
    </row>
    <row r="6" spans="2:5" ht="12.75">
      <c r="B6" s="20" t="s">
        <v>23</v>
      </c>
      <c r="C6" s="20" t="s">
        <v>199</v>
      </c>
      <c r="D6" s="20" t="s">
        <v>23</v>
      </c>
      <c r="E6" s="20" t="s">
        <v>199</v>
      </c>
    </row>
    <row r="7" spans="2:5" ht="12.75">
      <c r="B7" s="83" t="s">
        <v>32</v>
      </c>
      <c r="C7" s="84"/>
      <c r="D7" s="85" t="s">
        <v>34</v>
      </c>
      <c r="E7" s="86"/>
    </row>
    <row r="8" spans="2:5" ht="12.75">
      <c r="B8" s="17" t="s">
        <v>228</v>
      </c>
      <c r="C8" s="33">
        <v>17331251</v>
      </c>
      <c r="D8" s="17" t="s">
        <v>34</v>
      </c>
      <c r="E8" s="33"/>
    </row>
    <row r="9" spans="2:5" ht="12.75">
      <c r="B9" s="17" t="s">
        <v>33</v>
      </c>
      <c r="C9" s="33">
        <v>1932000</v>
      </c>
      <c r="D9" s="17" t="s">
        <v>183</v>
      </c>
      <c r="E9" s="33"/>
    </row>
    <row r="10" spans="2:5" ht="12.75">
      <c r="B10" s="17" t="s">
        <v>184</v>
      </c>
      <c r="C10" s="33">
        <v>20477000</v>
      </c>
      <c r="D10" s="17" t="s">
        <v>185</v>
      </c>
      <c r="E10" s="33"/>
    </row>
    <row r="11" spans="2:5" ht="12.75">
      <c r="B11" s="17" t="s">
        <v>32</v>
      </c>
      <c r="C11" s="33">
        <v>2799102</v>
      </c>
      <c r="D11" s="17" t="s">
        <v>186</v>
      </c>
      <c r="E11" s="33"/>
    </row>
    <row r="12" spans="2:5" ht="12.75">
      <c r="B12" s="17" t="s">
        <v>187</v>
      </c>
      <c r="C12" s="33">
        <v>12124647</v>
      </c>
      <c r="D12" s="17" t="s">
        <v>36</v>
      </c>
      <c r="E12" s="33"/>
    </row>
    <row r="13" spans="2:5" ht="12.75">
      <c r="B13" s="17" t="s">
        <v>35</v>
      </c>
      <c r="C13" s="33"/>
      <c r="D13" s="17"/>
      <c r="E13" s="33"/>
    </row>
    <row r="14" spans="2:7" ht="12.75">
      <c r="B14" s="19" t="s">
        <v>188</v>
      </c>
      <c r="C14" s="34">
        <f>SUM(C8:C13)</f>
        <v>54664000</v>
      </c>
      <c r="D14" s="19" t="s">
        <v>189</v>
      </c>
      <c r="E14" s="34">
        <f>SUM(E8:E13)</f>
        <v>0</v>
      </c>
      <c r="G14" s="35"/>
    </row>
    <row r="15" spans="2:5" ht="12.75">
      <c r="B15" s="85" t="s">
        <v>178</v>
      </c>
      <c r="C15" s="86"/>
      <c r="D15" s="85" t="s">
        <v>43</v>
      </c>
      <c r="E15" s="86"/>
    </row>
    <row r="16" spans="2:5" ht="12.75">
      <c r="B16" s="17" t="s">
        <v>190</v>
      </c>
      <c r="C16" s="33">
        <v>19247000</v>
      </c>
      <c r="D16" s="17" t="s">
        <v>44</v>
      </c>
      <c r="E16" s="33">
        <v>1463000</v>
      </c>
    </row>
    <row r="17" spans="2:5" ht="12.75">
      <c r="B17" s="17" t="s">
        <v>191</v>
      </c>
      <c r="C17" s="33">
        <v>2775000</v>
      </c>
      <c r="D17" s="17" t="s">
        <v>192</v>
      </c>
      <c r="E17" s="33">
        <v>600000</v>
      </c>
    </row>
    <row r="18" spans="2:5" ht="12.75">
      <c r="B18" s="17" t="s">
        <v>38</v>
      </c>
      <c r="C18" s="33">
        <v>18789000</v>
      </c>
      <c r="D18" s="17" t="s">
        <v>40</v>
      </c>
      <c r="E18" s="33"/>
    </row>
    <row r="19" spans="2:5" ht="12.75">
      <c r="B19" s="17" t="s">
        <v>39</v>
      </c>
      <c r="C19" s="33">
        <v>2450000</v>
      </c>
      <c r="D19" s="17"/>
      <c r="E19" s="33"/>
    </row>
    <row r="20" spans="2:5" ht="12.75">
      <c r="B20" s="17" t="s">
        <v>118</v>
      </c>
      <c r="C20" s="33">
        <v>593000</v>
      </c>
      <c r="D20" s="17"/>
      <c r="E20" s="33"/>
    </row>
    <row r="21" spans="2:5" ht="12.75">
      <c r="B21" s="17" t="s">
        <v>225</v>
      </c>
      <c r="C21" s="33">
        <v>8069561</v>
      </c>
      <c r="D21" s="17"/>
      <c r="E21" s="33"/>
    </row>
    <row r="22" spans="2:5" ht="12.75">
      <c r="B22" s="17" t="s">
        <v>226</v>
      </c>
      <c r="C22" s="33">
        <v>677439</v>
      </c>
      <c r="D22" s="17"/>
      <c r="E22" s="33"/>
    </row>
    <row r="23" spans="2:7" ht="12.75">
      <c r="B23" s="19" t="s">
        <v>194</v>
      </c>
      <c r="C23" s="34">
        <f>SUM(C16:C22)</f>
        <v>52601000</v>
      </c>
      <c r="D23" s="19" t="s">
        <v>195</v>
      </c>
      <c r="E23" s="19">
        <f>SUM(E16:E21)</f>
        <v>2063000</v>
      </c>
      <c r="F23" s="35"/>
      <c r="G23" s="35"/>
    </row>
    <row r="24" spans="2:5" ht="12.75">
      <c r="B24" s="19" t="s">
        <v>196</v>
      </c>
      <c r="C24" s="34">
        <f>C14-C23</f>
        <v>2063000</v>
      </c>
      <c r="D24" s="19" t="s">
        <v>197</v>
      </c>
      <c r="E24" s="34">
        <f>E14-E23</f>
        <v>-2063000</v>
      </c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2:G3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421875" style="15" customWidth="1"/>
    <col min="2" max="2" width="1.7109375" style="15" customWidth="1"/>
    <col min="3" max="3" width="76.421875" style="15" bestFit="1" customWidth="1"/>
    <col min="4" max="7" width="14.140625" style="15" bestFit="1" customWidth="1"/>
    <col min="8" max="16384" width="9.140625" style="15" customWidth="1"/>
  </cols>
  <sheetData>
    <row r="2" ht="12.75">
      <c r="C2" s="15" t="s">
        <v>472</v>
      </c>
    </row>
    <row r="3" ht="12.75">
      <c r="C3" s="16" t="s">
        <v>198</v>
      </c>
    </row>
    <row r="5" ht="13.5" thickBot="1"/>
    <row r="6" spans="3:7" ht="12.75">
      <c r="C6" s="21" t="s">
        <v>23</v>
      </c>
      <c r="D6" s="22" t="s">
        <v>199</v>
      </c>
      <c r="E6" s="22" t="s">
        <v>204</v>
      </c>
      <c r="F6" s="22" t="s">
        <v>208</v>
      </c>
      <c r="G6" s="23" t="s">
        <v>227</v>
      </c>
    </row>
    <row r="7" spans="3:7" ht="12.75">
      <c r="C7" s="87" t="s">
        <v>32</v>
      </c>
      <c r="D7" s="88"/>
      <c r="E7" s="88"/>
      <c r="F7" s="88"/>
      <c r="G7" s="89"/>
    </row>
    <row r="8" spans="3:7" ht="12.75">
      <c r="C8" s="24" t="s">
        <v>33</v>
      </c>
      <c r="D8" s="33">
        <v>1932000</v>
      </c>
      <c r="E8" s="17">
        <v>1792000</v>
      </c>
      <c r="F8" s="17">
        <v>1570000</v>
      </c>
      <c r="G8" s="25">
        <v>1578000</v>
      </c>
    </row>
    <row r="9" spans="3:7" ht="12.75">
      <c r="C9" s="24" t="s">
        <v>184</v>
      </c>
      <c r="D9" s="33">
        <v>20477000</v>
      </c>
      <c r="E9" s="17">
        <v>13830000</v>
      </c>
      <c r="F9" s="17">
        <v>13790000</v>
      </c>
      <c r="G9" s="25">
        <v>13800000</v>
      </c>
    </row>
    <row r="10" spans="3:7" ht="12.75">
      <c r="C10" s="24" t="s">
        <v>229</v>
      </c>
      <c r="D10" s="33">
        <v>17331251</v>
      </c>
      <c r="E10" s="17">
        <v>18000000</v>
      </c>
      <c r="F10" s="17">
        <v>18000000</v>
      </c>
      <c r="G10" s="25">
        <v>18000000</v>
      </c>
    </row>
    <row r="11" spans="3:7" ht="12.75">
      <c r="C11" s="24" t="s">
        <v>187</v>
      </c>
      <c r="D11" s="33">
        <v>12124647</v>
      </c>
      <c r="E11" s="17">
        <v>8589000</v>
      </c>
      <c r="F11" s="17">
        <v>8000000</v>
      </c>
      <c r="G11" s="25">
        <v>8500000</v>
      </c>
    </row>
    <row r="12" spans="3:7" ht="12.75">
      <c r="C12" s="24" t="s">
        <v>35</v>
      </c>
      <c r="D12" s="33"/>
      <c r="E12" s="17"/>
      <c r="F12" s="17"/>
      <c r="G12" s="25"/>
    </row>
    <row r="13" spans="3:7" ht="12.75">
      <c r="C13" s="24" t="s">
        <v>200</v>
      </c>
      <c r="D13" s="33">
        <v>2799102</v>
      </c>
      <c r="E13" s="17">
        <v>2070000</v>
      </c>
      <c r="F13" s="17">
        <v>2743000</v>
      </c>
      <c r="G13" s="25">
        <v>2168000</v>
      </c>
    </row>
    <row r="14" spans="3:7" ht="12.75">
      <c r="C14" s="24"/>
      <c r="D14" s="33"/>
      <c r="E14" s="17"/>
      <c r="F14" s="17"/>
      <c r="G14" s="25"/>
    </row>
    <row r="15" spans="3:7" ht="12.75">
      <c r="C15" s="26" t="s">
        <v>188</v>
      </c>
      <c r="D15" s="33">
        <f>SUM(D8:D14)</f>
        <v>54664000</v>
      </c>
      <c r="E15" s="17">
        <f>SUM(E8:E14)</f>
        <v>44281000</v>
      </c>
      <c r="F15" s="17">
        <f>SUM(F8:F14)</f>
        <v>44103000</v>
      </c>
      <c r="G15" s="25">
        <f>SUM(G8:G14)</f>
        <v>44046000</v>
      </c>
    </row>
    <row r="16" spans="3:7" ht="12.75">
      <c r="C16" s="87" t="s">
        <v>34</v>
      </c>
      <c r="D16" s="88"/>
      <c r="E16" s="88"/>
      <c r="F16" s="88"/>
      <c r="G16" s="89"/>
    </row>
    <row r="17" spans="3:7" ht="12.75">
      <c r="C17" s="24" t="s">
        <v>34</v>
      </c>
      <c r="D17" s="17"/>
      <c r="E17" s="17">
        <v>800000</v>
      </c>
      <c r="F17" s="17">
        <v>1000000</v>
      </c>
      <c r="G17" s="25">
        <v>900000</v>
      </c>
    </row>
    <row r="18" spans="3:7" ht="12.75">
      <c r="C18" s="24" t="s">
        <v>183</v>
      </c>
      <c r="D18" s="17"/>
      <c r="E18" s="17"/>
      <c r="F18" s="17"/>
      <c r="G18" s="25"/>
    </row>
    <row r="19" spans="3:7" ht="12.75">
      <c r="C19" s="24" t="s">
        <v>185</v>
      </c>
      <c r="D19" s="17"/>
      <c r="E19" s="17"/>
      <c r="F19" s="17"/>
      <c r="G19" s="25"/>
    </row>
    <row r="20" spans="3:7" ht="12.75">
      <c r="C20" s="24" t="s">
        <v>186</v>
      </c>
      <c r="D20" s="17"/>
      <c r="E20" s="17"/>
      <c r="F20" s="17"/>
      <c r="G20" s="25"/>
    </row>
    <row r="21" spans="3:7" ht="12.75">
      <c r="C21" s="24" t="s">
        <v>36</v>
      </c>
      <c r="D21" s="17"/>
      <c r="E21" s="17"/>
      <c r="F21" s="17"/>
      <c r="G21" s="25"/>
    </row>
    <row r="22" spans="3:7" ht="12.75">
      <c r="C22" s="26" t="s">
        <v>189</v>
      </c>
      <c r="D22" s="17"/>
      <c r="E22" s="17">
        <f>SUM(E17:E21)</f>
        <v>800000</v>
      </c>
      <c r="F22" s="17">
        <f>SUM(F17:F21)</f>
        <v>1000000</v>
      </c>
      <c r="G22" s="25">
        <f>SUM(G17:G21)</f>
        <v>900000</v>
      </c>
    </row>
    <row r="23" spans="3:7" ht="12.75">
      <c r="C23" s="27" t="s">
        <v>201</v>
      </c>
      <c r="D23" s="28">
        <f>D15+D22</f>
        <v>54664000</v>
      </c>
      <c r="E23" s="28">
        <f>E15+E22</f>
        <v>45081000</v>
      </c>
      <c r="F23" s="28">
        <f>F15+F22</f>
        <v>45103000</v>
      </c>
      <c r="G23" s="28">
        <f>G15+G22</f>
        <v>44946000</v>
      </c>
    </row>
    <row r="24" spans="3:7" ht="12.75">
      <c r="C24" s="87" t="s">
        <v>178</v>
      </c>
      <c r="D24" s="88"/>
      <c r="E24" s="88"/>
      <c r="F24" s="88"/>
      <c r="G24" s="89"/>
    </row>
    <row r="25" spans="3:7" ht="12.75">
      <c r="C25" s="24" t="s">
        <v>190</v>
      </c>
      <c r="D25" s="33">
        <v>19247000</v>
      </c>
      <c r="E25" s="17">
        <v>16580000</v>
      </c>
      <c r="F25" s="17">
        <v>15850000</v>
      </c>
      <c r="G25" s="25">
        <v>15000000</v>
      </c>
    </row>
    <row r="26" spans="3:7" ht="12.75">
      <c r="C26" s="24" t="s">
        <v>191</v>
      </c>
      <c r="D26" s="33">
        <v>2775000</v>
      </c>
      <c r="E26" s="17">
        <v>2776000</v>
      </c>
      <c r="F26" s="17">
        <v>2683000</v>
      </c>
      <c r="G26" s="25">
        <v>2680000</v>
      </c>
    </row>
    <row r="27" spans="3:7" ht="12.75">
      <c r="C27" s="24" t="s">
        <v>38</v>
      </c>
      <c r="D27" s="33">
        <v>18789000</v>
      </c>
      <c r="E27" s="17">
        <v>12740000</v>
      </c>
      <c r="F27" s="17">
        <v>14240000</v>
      </c>
      <c r="G27" s="25">
        <v>15000000</v>
      </c>
    </row>
    <row r="28" spans="3:7" ht="12.75">
      <c r="C28" s="24" t="s">
        <v>193</v>
      </c>
      <c r="D28" s="33">
        <v>8662561</v>
      </c>
      <c r="E28" s="17"/>
      <c r="F28" s="17"/>
      <c r="G28" s="25"/>
    </row>
    <row r="29" spans="3:7" ht="12.75">
      <c r="C29" s="24" t="s">
        <v>39</v>
      </c>
      <c r="D29" s="33">
        <v>2450000</v>
      </c>
      <c r="E29" s="17">
        <v>1729000</v>
      </c>
      <c r="F29" s="17">
        <v>1800000</v>
      </c>
      <c r="G29" s="25">
        <v>1820000</v>
      </c>
    </row>
    <row r="30" spans="3:7" ht="12.75">
      <c r="C30" s="24" t="s">
        <v>41</v>
      </c>
      <c r="D30" s="33">
        <v>677439</v>
      </c>
      <c r="E30" s="17">
        <v>9194000</v>
      </c>
      <c r="F30" s="17">
        <v>8430000</v>
      </c>
      <c r="G30" s="25">
        <v>8196000</v>
      </c>
    </row>
    <row r="31" spans="3:7" ht="12.75">
      <c r="C31" s="26" t="s">
        <v>194</v>
      </c>
      <c r="D31" s="33">
        <f>SUM(D25:D30)</f>
        <v>52601000</v>
      </c>
      <c r="E31" s="17">
        <f>SUM(E25:E30)</f>
        <v>43019000</v>
      </c>
      <c r="F31" s="17">
        <f>SUM(F25:F30)</f>
        <v>43003000</v>
      </c>
      <c r="G31" s="25">
        <f>SUM(G25:G30)</f>
        <v>42696000</v>
      </c>
    </row>
    <row r="32" spans="3:7" ht="12.75">
      <c r="C32" s="87" t="s">
        <v>43</v>
      </c>
      <c r="D32" s="88"/>
      <c r="E32" s="88"/>
      <c r="F32" s="88"/>
      <c r="G32" s="89"/>
    </row>
    <row r="33" spans="3:7" ht="12.75">
      <c r="C33" s="24" t="s">
        <v>44</v>
      </c>
      <c r="D33" s="33">
        <v>1463000</v>
      </c>
      <c r="E33" s="17">
        <v>1347000</v>
      </c>
      <c r="F33" s="17">
        <v>1500000</v>
      </c>
      <c r="G33" s="25">
        <v>1600000</v>
      </c>
    </row>
    <row r="34" spans="3:7" ht="12.75">
      <c r="C34" s="24" t="s">
        <v>192</v>
      </c>
      <c r="D34" s="33">
        <v>600000</v>
      </c>
      <c r="E34" s="17">
        <v>715000</v>
      </c>
      <c r="F34" s="17">
        <v>600000</v>
      </c>
      <c r="G34" s="25">
        <v>650000</v>
      </c>
    </row>
    <row r="35" spans="3:7" ht="12.75">
      <c r="C35" s="24" t="s">
        <v>40</v>
      </c>
      <c r="D35" s="33"/>
      <c r="E35" s="17"/>
      <c r="F35" s="17"/>
      <c r="G35" s="25"/>
    </row>
    <row r="36" spans="3:7" ht="12.75">
      <c r="C36" s="26" t="s">
        <v>202</v>
      </c>
      <c r="D36" s="33">
        <f>SUM(D33:D35)</f>
        <v>2063000</v>
      </c>
      <c r="E36" s="17">
        <f>SUM(E33:E35)</f>
        <v>2062000</v>
      </c>
      <c r="F36" s="17">
        <f>SUM(F33:F35)</f>
        <v>2100000</v>
      </c>
      <c r="G36" s="25">
        <f>SUM(G33:G35)</f>
        <v>2250000</v>
      </c>
    </row>
    <row r="37" spans="3:7" ht="13.5" thickBot="1">
      <c r="C37" s="27" t="s">
        <v>203</v>
      </c>
      <c r="D37" s="29">
        <f>D31+D36</f>
        <v>54664000</v>
      </c>
      <c r="E37" s="29">
        <f>E31+E36</f>
        <v>45081000</v>
      </c>
      <c r="F37" s="29">
        <f>F31+F36</f>
        <v>45103000</v>
      </c>
      <c r="G37" s="29">
        <f>G31+G36</f>
        <v>44946000</v>
      </c>
    </row>
  </sheetData>
  <sheetProtection/>
  <mergeCells count="4">
    <mergeCell ref="C7:G7"/>
    <mergeCell ref="C16:G16"/>
    <mergeCell ref="C24:G24"/>
    <mergeCell ref="C32:G32"/>
  </mergeCells>
  <printOptions/>
  <pageMargins left="0.7" right="0.7" top="0.75" bottom="0.75" header="0.3" footer="0.3"/>
  <pageSetup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cols>
    <col min="1" max="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2017-03-07T14:59:34Z</cp:lastPrinted>
  <dcterms:created xsi:type="dcterms:W3CDTF">2014-02-10T13:59:11Z</dcterms:created>
  <dcterms:modified xsi:type="dcterms:W3CDTF">2017-03-16T08:25:21Z</dcterms:modified>
  <cp:category/>
  <cp:version/>
  <cp:contentType/>
  <cp:contentStatus/>
</cp:coreProperties>
</file>