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Somogysámson\Somogysámson\Rendeletek 2017\"/>
    </mc:Choice>
  </mc:AlternateContent>
  <bookViews>
    <workbookView xWindow="0" yWindow="0" windowWidth="28800" windowHeight="12210" tabRatio="601" firstSheet="12" activeTab="13"/>
  </bookViews>
  <sheets>
    <sheet name="címrend" sheetId="1" r:id="rId1"/>
    <sheet name="pénzmaradvány" sheetId="16" r:id="rId2"/>
    <sheet name="finanszírozási c. műveletek" sheetId="17" r:id="rId3"/>
    <sheet name="önk. bev." sheetId="2" r:id="rId4"/>
    <sheet name="önk. kiad." sheetId="20" r:id="rId5"/>
    <sheet name="beruházások" sheetId="12" r:id="rId6"/>
    <sheet name="felújítások" sheetId="13" r:id="rId7"/>
    <sheet name="lak. szolg. tám." sheetId="19" r:id="rId8"/>
    <sheet name="EU projekt" sheetId="10" r:id="rId9"/>
    <sheet name="pm hiv. körj. kv." sheetId="6" r:id="rId10"/>
    <sheet name="ÖMG. kv. szerv bev. és kiad." sheetId="3" r:id="rId11"/>
    <sheet name="ÖM. kv.i szerv bev. és kiad." sheetId="5" r:id="rId12"/>
    <sheet name="létszám" sheetId="11" r:id="rId13"/>
    <sheet name="közfogl." sheetId="18" r:id="rId14"/>
    <sheet name="fejlesztési célok" sheetId="24" r:id="rId15"/>
    <sheet name="stabilitás" sheetId="22" r:id="rId16"/>
    <sheet name="Mérleg" sheetId="21" r:id="rId17"/>
    <sheet name="céltartalék" sheetId="9" r:id="rId18"/>
    <sheet name="többéves" sheetId="8" r:id="rId19"/>
    <sheet name="előir.- falhaszn. ütemterv" sheetId="4" r:id="rId20"/>
    <sheet name="közvetett támogatások" sheetId="15" r:id="rId21"/>
    <sheet name="Munka1" sheetId="25" r:id="rId22"/>
  </sheets>
  <calcPr calcId="162913"/>
  <fileRecoveryPr autoRecover="0"/>
</workbook>
</file>

<file path=xl/calcChain.xml><?xml version="1.0" encoding="utf-8"?>
<calcChain xmlns="http://schemas.openxmlformats.org/spreadsheetml/2006/main">
  <c r="J33" i="21" l="1"/>
  <c r="I33" i="21"/>
  <c r="D24" i="21"/>
  <c r="C24" i="21"/>
  <c r="J22" i="21"/>
  <c r="J11" i="21" s="1"/>
  <c r="J10" i="21" s="1"/>
  <c r="I22" i="21"/>
  <c r="I11" i="21" s="1"/>
  <c r="I10" i="21" s="1"/>
  <c r="D22" i="21"/>
  <c r="D11" i="21" s="1"/>
  <c r="D10" i="21" s="1"/>
  <c r="C22" i="21"/>
  <c r="C11" i="21" s="1"/>
  <c r="C10" i="21" s="1"/>
  <c r="D38" i="21" l="1"/>
  <c r="C38" i="21"/>
  <c r="D67" i="2" l="1"/>
  <c r="C67" i="2"/>
  <c r="D62" i="2"/>
  <c r="C62" i="2"/>
  <c r="D51" i="2"/>
  <c r="C51" i="2"/>
  <c r="D47" i="2"/>
  <c r="C47" i="2"/>
  <c r="D43" i="2"/>
  <c r="C43" i="2"/>
  <c r="A33" i="2"/>
  <c r="D28" i="2"/>
  <c r="C28" i="2"/>
  <c r="D19" i="2"/>
  <c r="C19" i="2"/>
  <c r="D10" i="2"/>
  <c r="C10" i="2"/>
  <c r="D58" i="2" l="1"/>
  <c r="D73" i="2" s="1"/>
  <c r="C58" i="2"/>
  <c r="C73" i="2" s="1"/>
  <c r="E55" i="20" l="1"/>
  <c r="D55" i="20"/>
  <c r="C55" i="20"/>
  <c r="E42" i="20"/>
  <c r="D42" i="20"/>
  <c r="C42" i="20"/>
  <c r="E34" i="20"/>
  <c r="D34" i="20"/>
  <c r="C34" i="20"/>
  <c r="E19" i="20"/>
  <c r="D19" i="20"/>
  <c r="C19" i="20"/>
  <c r="E11" i="20"/>
  <c r="D11" i="20"/>
  <c r="C11" i="20"/>
  <c r="C52" i="20" l="1"/>
  <c r="C60" i="20" s="1"/>
  <c r="D52" i="20"/>
  <c r="D60" i="20" s="1"/>
  <c r="E52" i="20"/>
  <c r="E60" i="20" l="1"/>
</calcChain>
</file>

<file path=xl/sharedStrings.xml><?xml version="1.0" encoding="utf-8"?>
<sst xmlns="http://schemas.openxmlformats.org/spreadsheetml/2006/main" count="563" uniqueCount="378">
  <si>
    <t>cél megnevezése</t>
  </si>
  <si>
    <t>feladat megnevezése</t>
  </si>
  <si>
    <t>Megnevezés</t>
  </si>
  <si>
    <t>Bevételek</t>
  </si>
  <si>
    <t>Kiadások</t>
  </si>
  <si>
    <t>összesen</t>
  </si>
  <si>
    <t>hosszú lejáratra kapott kölcsönök</t>
  </si>
  <si>
    <t>beruházási és fejlesztési hitelek</t>
  </si>
  <si>
    <t>működési célú hosszú lejáratú hitelek</t>
  </si>
  <si>
    <t>egyéb hosszú lejáratú kötelezettségek</t>
  </si>
  <si>
    <t>tartozások fejlesztési célú 
kötvénykibocsátásból</t>
  </si>
  <si>
    <t>tartozások működési célú 
kötvénykibocsátásból</t>
  </si>
  <si>
    <t xml:space="preserve">   </t>
  </si>
  <si>
    <t>lakosság részére lakásépítéshez, lakásfelújításhoz nyújtott kölcsönök elengedésének összege</t>
  </si>
  <si>
    <t>helyi adónál, gépjárműadónál biztosított kedvezmény, mentesség összege adónemenként</t>
  </si>
  <si>
    <t>helyiségek, eszközök hasznosításából származó bevételből nyújtott kedvezmény, mentesség összege</t>
  </si>
  <si>
    <t>egyéb nyújtott kedvezmény vagy kölcsön elengedésének összege</t>
  </si>
  <si>
    <t>ellátottak térítési díjának, illetve kártérítésének méltányossági alapon történő elengedésének összege</t>
  </si>
  <si>
    <t>Általános tartalék</t>
  </si>
  <si>
    <t>Az önkormányzat önállóan  működő és gazdálkodó költségvetési szervei</t>
  </si>
  <si>
    <t>Felhalmozási célú</t>
  </si>
  <si>
    <t>BEVÉTELEK MINDÖSSZESEN</t>
  </si>
  <si>
    <t>MŰKÖDÉSI KIADÁSOK</t>
  </si>
  <si>
    <t>Személyi jellegű kiadások</t>
  </si>
  <si>
    <t>Munkaadót terhelő járulékok</t>
  </si>
  <si>
    <t>Ellátottak pénzbeli jutattásai</t>
  </si>
  <si>
    <t>FELHALMOZÁSI KIADÁSOK</t>
  </si>
  <si>
    <t>KÖLCSÖNÖK</t>
  </si>
  <si>
    <t>Működési cél</t>
  </si>
  <si>
    <t>Felhalmozási cél</t>
  </si>
  <si>
    <t>BEVÉTELEK</t>
  </si>
  <si>
    <t>KIADÁSOK</t>
  </si>
  <si>
    <t>KÖLTSÉGVETÉSI KIADÁSOK</t>
  </si>
  <si>
    <t>Ellátottak pénzbeli juttatásai</t>
  </si>
  <si>
    <t>Felújítások</t>
  </si>
  <si>
    <t>KÖLTSÉGVETÉSI HIÁNY</t>
  </si>
  <si>
    <t>Felhalmozási hiány</t>
  </si>
  <si>
    <t>FINANSZÍROZÁSI CÉLÚ KIADÁSOK</t>
  </si>
  <si>
    <t>Működési célú hiteltörlesztés</t>
  </si>
  <si>
    <t>Felhalmozási célú hiteltörlesztés</t>
  </si>
  <si>
    <t>A HIÁNY FINANSZÍROZÁSÁNAK MÓDJA</t>
  </si>
  <si>
    <t>Belső forrásból</t>
  </si>
  <si>
    <t>Külső forrásból</t>
  </si>
  <si>
    <t>Felhalmozási célú hitelfelvétel</t>
  </si>
  <si>
    <t>KIADÁSOK MINDÖSSZESEN</t>
  </si>
  <si>
    <t>Működési célú bevételek összesen</t>
  </si>
  <si>
    <t>Működési célú kiadások összesen</t>
  </si>
  <si>
    <t>TÁMOGATÁSOK</t>
  </si>
  <si>
    <t xml:space="preserve"> FELHALMOZÁSI ÉS TŐKE JELLEGŰ BEVÉTELEK</t>
  </si>
  <si>
    <t>TÁMOGATÁSÉRTÉKÛ BEVÉTELEK</t>
  </si>
  <si>
    <t>VÉGLEGESEN ÁTVETT PÉNZESZKÖZÖK</t>
  </si>
  <si>
    <t>ÉRTÉKPAPÍROK ÉRTÉKESÍTÉSÉNEK BEVÉTELE</t>
  </si>
  <si>
    <t xml:space="preserve"> KÖLTSÉGVETÉSI BEVÉTELEK</t>
  </si>
  <si>
    <t>I. Működési célú pénzmaradvány igénybevétele</t>
  </si>
  <si>
    <t>II. Felhalmozási célú pénzmaradvány igénybevétele</t>
  </si>
  <si>
    <t xml:space="preserve"> Működési célú hitelfelvétel</t>
  </si>
  <si>
    <t>jan.</t>
  </si>
  <si>
    <t>febr.</t>
  </si>
  <si>
    <t>márc.</t>
  </si>
  <si>
    <t>ápr.</t>
  </si>
  <si>
    <t>máj.</t>
  </si>
  <si>
    <t>jún.</t>
  </si>
  <si>
    <t>júl.</t>
  </si>
  <si>
    <t>aug.</t>
  </si>
  <si>
    <t>szept.</t>
  </si>
  <si>
    <t>okt.</t>
  </si>
  <si>
    <t>nov.</t>
  </si>
  <si>
    <t>dec.</t>
  </si>
  <si>
    <t xml:space="preserve">Címrend </t>
  </si>
  <si>
    <t xml:space="preserve">A költségvetési hiány belső finanszírozására szolgáló előző évek pénzmaradványa </t>
  </si>
  <si>
    <t xml:space="preserve">Céltartalék felosztása </t>
  </si>
  <si>
    <r>
      <t xml:space="preserve">A többéves kihatással járó feladatok előirányzatai </t>
    </r>
    <r>
      <rPr>
        <b/>
        <i/>
        <sz val="10"/>
        <rFont val="Arial"/>
        <family val="2"/>
        <charset val="238"/>
      </rPr>
      <t/>
    </r>
  </si>
  <si>
    <t xml:space="preserve">Közvetett támogatások </t>
  </si>
  <si>
    <t xml:space="preserve">Lakosságnak juttatott támogatások </t>
  </si>
  <si>
    <r>
      <t>EU támogatással megvalósuló programok, projektek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kiadásai</t>
    </r>
  </si>
  <si>
    <t>A költségvetési szerv(ek) engedélyezett létszáma</t>
  </si>
  <si>
    <t>A saját bevételek és az adósságot keletkeztető ügyletekből és kezességvállalásokból fennálló kötelezettségek aránya</t>
  </si>
  <si>
    <t>a helyi adóból származó bevétel,</t>
  </si>
  <si>
    <t>az önkormányzati vagyon és az önkormányzatot megillető vagyoni értékű jog értékesítéséből és hasznosításából származó bevétel,</t>
  </si>
  <si>
    <t>az osztalék, a koncessziós díj és a hozambevétel,</t>
  </si>
  <si>
    <t>a tárgyi eszköz és az immateriális jószág, részvény, részesedés, vállalat értékesítéséből vagy privatizációból származó bevétel,</t>
  </si>
  <si>
    <t>bírság-, pótlék- és díjbevétel, valamint</t>
  </si>
  <si>
    <t>a kezességvállalással kapcsolatos megtérülés.</t>
  </si>
  <si>
    <t xml:space="preserve"> Saját bevételek</t>
  </si>
  <si>
    <t>Összesen:</t>
  </si>
  <si>
    <t>Adósságot keletkeztető ügyletek</t>
  </si>
  <si>
    <t xml:space="preserve">hitel, kölcsön </t>
  </si>
  <si>
    <t xml:space="preserve">értékpapír </t>
  </si>
  <si>
    <t xml:space="preserve">váltó </t>
  </si>
  <si>
    <t xml:space="preserve"> pénzügyi lízing </t>
  </si>
  <si>
    <t>legalább háromszázhatvanöt nap időtartamú halasztott fizetés, részletfizetés, és a még ki nem fizetett ellenérték,</t>
  </si>
  <si>
    <t>külföldi hitelintézetek által, származékos műveletek különbözeteként az Államadósság Kezelő Központ Zrt.-nél elhelyezett fedezeti betétek, és azok összege.</t>
  </si>
  <si>
    <t>támogatás</t>
  </si>
  <si>
    <t>Személyi juttatások</t>
  </si>
  <si>
    <t>Dologi kiadások</t>
  </si>
  <si>
    <t>Egyéb működési célú kiadások</t>
  </si>
  <si>
    <t>Egyéb felhalmozási kiadások</t>
  </si>
  <si>
    <t>Az önállóan működő és gazdálkodó költségvetési szerv (ÖMG) bevételei és kiadásai</t>
  </si>
  <si>
    <t xml:space="preserve">Az önállóan működő (ÖM) költségvetési szerv bevételei és kiadásai </t>
  </si>
  <si>
    <t xml:space="preserve">adásvételi szerződés  megkötése a visszavásárlási kötelezettség kikötésével </t>
  </si>
  <si>
    <t>önállóan működő és gazdálkodó költségvetési szerv</t>
  </si>
  <si>
    <t>polgármesteri hivatal/körjegyzőség</t>
  </si>
  <si>
    <t>önállóan működő költségvetési szerv</t>
  </si>
  <si>
    <t>Támogatás megnevezése</t>
  </si>
  <si>
    <t>Összeg</t>
  </si>
  <si>
    <t>EU forrás</t>
  </si>
  <si>
    <t>Saját forás</t>
  </si>
  <si>
    <t>EU program, projekt megnevezése</t>
  </si>
  <si>
    <t>Összesen</t>
  </si>
  <si>
    <t>Az önkormányzat önállóan  működő költségvetési szervei</t>
  </si>
  <si>
    <t>Az önkormányzat költségvetésében szereplő nem intézményi kiadások</t>
  </si>
  <si>
    <r>
      <t>A költségvetési hiány külső finanszírozására vagy a költségvetési többlet felhasználására szolgáló finanszírozási célú pénzügyi műveletek</t>
    </r>
    <r>
      <rPr>
        <sz val="10"/>
        <rFont val="Arial"/>
        <family val="2"/>
        <charset val="238"/>
      </rPr>
      <t xml:space="preserve"> </t>
    </r>
  </si>
  <si>
    <t>Költségvetési szerv</t>
  </si>
  <si>
    <t>Közfoglalkoztatás</t>
  </si>
  <si>
    <t>Informatikai fejlesztés</t>
  </si>
  <si>
    <t>Bútor beszerzése</t>
  </si>
  <si>
    <t>Épület felújítása</t>
  </si>
  <si>
    <t>Vizesblokk felújítása</t>
  </si>
  <si>
    <t>Irodaszer vásárlása</t>
  </si>
  <si>
    <t>Fénymásoló javítása</t>
  </si>
  <si>
    <t>Igazgatási tevékenység</t>
  </si>
  <si>
    <t>Fűtési rendszer korszerűsítése</t>
  </si>
  <si>
    <t xml:space="preserve">Az adósságot keletkeztető ügylet megkötését igénylő fejlesztési célok, valamint az adósságot keletkeztető ügyletek várható együttes összege </t>
  </si>
  <si>
    <t>Fejlesztési célok megnevezése</t>
  </si>
  <si>
    <t>Adósságot keletkeztető ügylet összege</t>
  </si>
  <si>
    <t>Intézményi beruházások</t>
  </si>
  <si>
    <t>Kölcsön nyújtása</t>
  </si>
  <si>
    <t>Kölcsön törlesztése</t>
  </si>
  <si>
    <t>TARTALÉKOK</t>
  </si>
  <si>
    <t>Céltartalék</t>
  </si>
  <si>
    <t>működési célú</t>
  </si>
  <si>
    <t>felhalmozási célú</t>
  </si>
  <si>
    <t>Műkődési célú</t>
  </si>
  <si>
    <t>Szocális hozzájárulási adó</t>
  </si>
  <si>
    <t>MŰKÖDÉSI BEVÉTELEK</t>
  </si>
  <si>
    <t>Kapott támogatás</t>
  </si>
  <si>
    <t>Irányító szervtől kapott támogatás</t>
  </si>
  <si>
    <t>Működési célú támogatásértékű bevétel</t>
  </si>
  <si>
    <t>Helyi önkormányzattól</t>
  </si>
  <si>
    <t>Intézményi működési bevétel</t>
  </si>
  <si>
    <t>Nyújtott szolgáltatás ellenértéke (pl.: fénymásolás)</t>
  </si>
  <si>
    <t>FELHALMOZÁSI BEVÉTELEK</t>
  </si>
  <si>
    <t>Nyújtott kölcsönök visszatérülése (pl.: munkáltatói kölcsön)</t>
  </si>
  <si>
    <t>Tárgyi eszközök értékesítése</t>
  </si>
  <si>
    <t>Közhatalmi bevételek</t>
  </si>
  <si>
    <t xml:space="preserve">Helyi önkormányzattól </t>
  </si>
  <si>
    <t>Bérleti díj bevételek (pl.: helyiség bérbeadása)</t>
  </si>
  <si>
    <t>Feladatellátás</t>
  </si>
  <si>
    <t>adatok E Ft</t>
  </si>
  <si>
    <t>eredeti ei.</t>
  </si>
  <si>
    <t xml:space="preserve">1. melléklet </t>
  </si>
  <si>
    <t xml:space="preserve">2. melléklet </t>
  </si>
  <si>
    <t xml:space="preserve">3. melléklet </t>
  </si>
  <si>
    <t xml:space="preserve">5. melléklet </t>
  </si>
  <si>
    <t xml:space="preserve">7. melléklet </t>
  </si>
  <si>
    <t xml:space="preserve">8. melléklet </t>
  </si>
  <si>
    <t xml:space="preserve">9. melléklet </t>
  </si>
  <si>
    <t>10. melléklet</t>
  </si>
  <si>
    <t xml:space="preserve">13. melléklet </t>
  </si>
  <si>
    <t xml:space="preserve">14. melléklet </t>
  </si>
  <si>
    <t xml:space="preserve">15. melléklet </t>
  </si>
  <si>
    <t xml:space="preserve">16. melléklet </t>
  </si>
  <si>
    <t xml:space="preserve">17. melléklet </t>
  </si>
  <si>
    <t xml:space="preserve">18. melléklet </t>
  </si>
  <si>
    <t xml:space="preserve">19. melléklet </t>
  </si>
  <si>
    <t xml:space="preserve">21. mellkéklet </t>
  </si>
  <si>
    <t xml:space="preserve">12. melléklet </t>
  </si>
  <si>
    <t xml:space="preserve">11. melléklet </t>
  </si>
  <si>
    <t>teljesítés</t>
  </si>
  <si>
    <t>módosított ei.</t>
  </si>
  <si>
    <t>Hitel</t>
  </si>
  <si>
    <t>mósosított ei.</t>
  </si>
  <si>
    <t>módosított</t>
  </si>
  <si>
    <t>Dologi kiadás</t>
  </si>
  <si>
    <t xml:space="preserve"> </t>
  </si>
  <si>
    <r>
      <t>Előirányzat-felhasználási ütemterv</t>
    </r>
    <r>
      <rPr>
        <i/>
        <sz val="8"/>
        <rFont val="Arial"/>
        <family val="2"/>
        <charset val="238"/>
      </rPr>
      <t xml:space="preserve"> </t>
    </r>
  </si>
  <si>
    <t>20. melléklet</t>
  </si>
  <si>
    <t>eszköz vásárlás, felújítás</t>
  </si>
  <si>
    <t>szociális ellátások</t>
  </si>
  <si>
    <t xml:space="preserve">Somogysámson Község Önkormányzat közfoglalkoztatottainak létszáma </t>
  </si>
  <si>
    <t>Az önkormányzat céltartalékot nem képzett.</t>
  </si>
  <si>
    <t>települési támogatás</t>
  </si>
  <si>
    <t>Somogysámson  Község Önkormányzata</t>
  </si>
  <si>
    <t>Somogysámsoni Bernáth Aurél Művelődési Központ</t>
  </si>
  <si>
    <t>adatok eFt</t>
  </si>
  <si>
    <t>A</t>
  </si>
  <si>
    <t>B</t>
  </si>
  <si>
    <t>C</t>
  </si>
  <si>
    <t>D</t>
  </si>
  <si>
    <t>Sor-szám</t>
  </si>
  <si>
    <t>Eredeti előirányzat</t>
  </si>
  <si>
    <t>Módosított előirányzat</t>
  </si>
  <si>
    <t>Tényleges teljesítés</t>
  </si>
  <si>
    <t xml:space="preserve">  </t>
  </si>
  <si>
    <t>Önkormányzati beruházás</t>
  </si>
  <si>
    <t>Beruházási áfa</t>
  </si>
  <si>
    <t xml:space="preserve">Somogysámson Község Önkormányzat fejlesztési kiadásai összesen: </t>
  </si>
  <si>
    <t>Sorsz.</t>
  </si>
  <si>
    <t>felújítási áfa</t>
  </si>
  <si>
    <t>város és községgazdálkodás</t>
  </si>
  <si>
    <t>falugondnoki szolgálat</t>
  </si>
  <si>
    <t>védőnői szolgálat</t>
  </si>
  <si>
    <t>EHO</t>
  </si>
  <si>
    <t>munkált. Szja</t>
  </si>
  <si>
    <t>Faluház felújítás</t>
  </si>
  <si>
    <t>KÖZHATLMI BEVÉTELEK</t>
  </si>
  <si>
    <t>FELHALMOZÁSI PÉNZMAR</t>
  </si>
  <si>
    <t>6. melléklet</t>
  </si>
  <si>
    <t>SOMOGYSÁMSON KÖZSÉG 2017. ÉVI BERUHÁZÁSAI</t>
  </si>
  <si>
    <t>kultivátor</t>
  </si>
  <si>
    <t>burgonyaszedő gép</t>
  </si>
  <si>
    <t>tégla és térkővágó gép</t>
  </si>
  <si>
    <t>szintező profil</t>
  </si>
  <si>
    <t>bontókalapács</t>
  </si>
  <si>
    <t>térkő sablon ( 2db)</t>
  </si>
  <si>
    <t xml:space="preserve">térkő gyártó </t>
  </si>
  <si>
    <t>szerszámkészlet 3 db</t>
  </si>
  <si>
    <t>sarokköszörű</t>
  </si>
  <si>
    <t>dekopír fűrész</t>
  </si>
  <si>
    <t>felsőmaró</t>
  </si>
  <si>
    <t>gyalugép</t>
  </si>
  <si>
    <t>benzinmotoros fűkasza (2db)</t>
  </si>
  <si>
    <t>homlokrakodó gép</t>
  </si>
  <si>
    <t>szolgálati lakások felújítása</t>
  </si>
  <si>
    <t>mezőgazdasági utak felúj</t>
  </si>
  <si>
    <t>árkok, átereszek</t>
  </si>
  <si>
    <t>gyógyszertár tetőszerkezet felújítás</t>
  </si>
  <si>
    <t>Faluház felújítási áfa</t>
  </si>
  <si>
    <t>Egyéb önk-i tulajdonú épületek felújítása</t>
  </si>
  <si>
    <t xml:space="preserve">Somogysámson Község Önkormányzata 2017. évi felújítási kiadásai </t>
  </si>
  <si>
    <t>Önkormányzat közhatalmi bevételei</t>
  </si>
  <si>
    <t xml:space="preserve">Önkormányzati hivatal költségvetése </t>
  </si>
  <si>
    <t>Önkormányzat pénzmaradványa</t>
  </si>
  <si>
    <t>Tárgyi eszköz beszerzés</t>
  </si>
  <si>
    <t>KÖLTSÉGVETÉSI BEVÉTELEK</t>
  </si>
  <si>
    <t>*</t>
  </si>
  <si>
    <t xml:space="preserve"> Ft-ban</t>
  </si>
  <si>
    <t>I. Működési költségvetés</t>
  </si>
  <si>
    <t>Önkormányzat kiadásai</t>
  </si>
  <si>
    <t xml:space="preserve">  - Személyi juttatás</t>
  </si>
  <si>
    <t xml:space="preserve">       -ebből: illetmények munkabérek</t>
  </si>
  <si>
    <t xml:space="preserve">       -ebből: béren kívüli juttatás</t>
  </si>
  <si>
    <t xml:space="preserve">       -ebből: ruházati költségtérítés</t>
  </si>
  <si>
    <t xml:space="preserve">       -ebből: foglalkoztatottak egyéb személyi juttatásai</t>
  </si>
  <si>
    <t xml:space="preserve">       -ebből: választott képviselők juttatásai</t>
  </si>
  <si>
    <t xml:space="preserve">       -ebből: külső személyi juttatásai</t>
  </si>
  <si>
    <t xml:space="preserve">  - Munkaadót terhelő járulékok és szociális hozzájárulási adó</t>
  </si>
  <si>
    <t xml:space="preserve">  - Dologi jellegű kiadások</t>
  </si>
  <si>
    <t xml:space="preserve">       -ebből: szakmai anyag beszerzés </t>
  </si>
  <si>
    <t xml:space="preserve">       -ebből: üzemeltetési anyagok beszerzése (üzemanyag, irodaszer)</t>
  </si>
  <si>
    <t xml:space="preserve">       -ebből: informatikai szolgáltatás (weblap üzemeltetés, internet)</t>
  </si>
  <si>
    <t xml:space="preserve">       -ebből: egyéb kommunikációs szolgáltatás (telefondíj)</t>
  </si>
  <si>
    <t xml:space="preserve">       -ebből: közüzemi díjak</t>
  </si>
  <si>
    <t xml:space="preserve">       -ebből: vásárolt élelmezés</t>
  </si>
  <si>
    <t xml:space="preserve">       -ebből: bérleti és lízingdíjak</t>
  </si>
  <si>
    <t xml:space="preserve">       -ebből: karbantartás, kisjavítási szolgáltatások</t>
  </si>
  <si>
    <t xml:space="preserve">       -ebből: szakmai tevék.segítő szolgáltatások</t>
  </si>
  <si>
    <t xml:space="preserve">       -ebből: egyéb szolgáltatások (pénzügyi kiadások, biztosítási díj, irodagép karbantartás, foglalkozás egészségügyi vizsgálat, szoc. tűzifa szállítási költség, stb.)</t>
  </si>
  <si>
    <t xml:space="preserve">       -ebből: kiküldetés kiadásai </t>
  </si>
  <si>
    <t xml:space="preserve">       -ebből: működési célú előzetesen felszámított ÁFA</t>
  </si>
  <si>
    <t xml:space="preserve">       -ebből: kamatkiadás</t>
  </si>
  <si>
    <t xml:space="preserve">       -ebből: egyéb dologi kiadások (cégautó adó, tisztítószer, stb.)</t>
  </si>
  <si>
    <t xml:space="preserve">  - Ellátottak pénzbeli juttatása</t>
  </si>
  <si>
    <t xml:space="preserve">       -ebből: óvodáztatási támogatás</t>
  </si>
  <si>
    <t xml:space="preserve">       -ebből: gyermekvédelmi tám. (természetbeni)</t>
  </si>
  <si>
    <t xml:space="preserve">       -ebből: oktatásban részt vevők pénzb. j. </t>
  </si>
  <si>
    <t xml:space="preserve">       -ebből: egyéb, az önk. rend.megállapított juttatás</t>
  </si>
  <si>
    <t xml:space="preserve">       -ebből: önk. által saját hatáskörben természetbeni</t>
  </si>
  <si>
    <t xml:space="preserve">       -ebből: köztemetés</t>
  </si>
  <si>
    <t xml:space="preserve">       -ebből: települési támogatás</t>
  </si>
  <si>
    <t xml:space="preserve">  - Egyéb működési kiadások</t>
  </si>
  <si>
    <t xml:space="preserve">       -ebből: támogatások </t>
  </si>
  <si>
    <t xml:space="preserve">       -ebből: tartalék</t>
  </si>
  <si>
    <t xml:space="preserve">       -ebből: helyi önk. előző évi elszámolásaiból szárm. kiad.</t>
  </si>
  <si>
    <t xml:space="preserve">       -ebből: működési célú támog. Áht.kívülre</t>
  </si>
  <si>
    <t>II. Felhalmozási költségvetés</t>
  </si>
  <si>
    <t xml:space="preserve">Önkormányzati beruházási kiadás </t>
  </si>
  <si>
    <t xml:space="preserve">Önkormányzati felújítási kiadások </t>
  </si>
  <si>
    <t>Felhalmozási visszatérítendő támog. Áht.kívülre</t>
  </si>
  <si>
    <t>KÖLTSÉGVETÉSI KIADÁS ÖSSZESEN:</t>
  </si>
  <si>
    <t>III. Finanszírozási célú kiadás</t>
  </si>
  <si>
    <t>Folyószámlahitel törlesztés</t>
  </si>
  <si>
    <t>Éven belüli hitel törlesztés</t>
  </si>
  <si>
    <t>Államháztartáson belüli megelőlegezések visszafiz.</t>
  </si>
  <si>
    <t>KIADÁS ÖSSZESEN</t>
  </si>
  <si>
    <t>SOMOGYSÁMSON  KÖZSÉG ÖNK. 2017. ÉVI MÓDOSÍTOTT KIADÁSAI</t>
  </si>
  <si>
    <t>SOMOGYSÁMSON KÖZSÉG ÖNKORMÁNYZAT 2017. 3/4 ÉVI BEVÉTELEINEK TELJESÍTÉSE</t>
  </si>
  <si>
    <t>Önkormányzat működési bevételei</t>
  </si>
  <si>
    <t xml:space="preserve">    közvetített szolgáltatások értéke</t>
  </si>
  <si>
    <t xml:space="preserve"> - tulajdonosi bevételek (bérleti díj, osztalék) </t>
  </si>
  <si>
    <t xml:space="preserve"> - ellátási díjak bevételei</t>
  </si>
  <si>
    <t xml:space="preserve"> - kiszámlázott ÁFA</t>
  </si>
  <si>
    <t xml:space="preserve"> - kamatbevételek</t>
  </si>
  <si>
    <t xml:space="preserve">  -biztosító által fizetett kártérítés</t>
  </si>
  <si>
    <t xml:space="preserve"> - egyéb működési bevétel (ebéd szállítási díj, zöldség értékesítés, biztosító kártérítés, irodagép karbantartás visszautalás, stb.)</t>
  </si>
  <si>
    <t xml:space="preserve">  - Építményadó</t>
  </si>
  <si>
    <t xml:space="preserve">  - Magánszemélyek kommunális adója</t>
  </si>
  <si>
    <t xml:space="preserve"> - Telekadó</t>
  </si>
  <si>
    <t xml:space="preserve">  - Iparűzési adó</t>
  </si>
  <si>
    <t xml:space="preserve">  - Pótlék, bírság</t>
  </si>
  <si>
    <t xml:space="preserve">  - Gépjárműadó</t>
  </si>
  <si>
    <t>II. Támogatások</t>
  </si>
  <si>
    <t>Önkormányzat működési támogatásai</t>
  </si>
  <si>
    <t>Önkormányzat költségvetési támogatása</t>
  </si>
  <si>
    <t xml:space="preserve">  - Települési önkormányzatok működésének általános támogatása</t>
  </si>
  <si>
    <t xml:space="preserve"> - Települési önkormányzatok egyes köznevelési feladatainak támogatása</t>
  </si>
  <si>
    <t xml:space="preserve">  - Települési önkormányzatok szociális, gyermekjóléti és gyermekétkeztetési feladatok támogatása</t>
  </si>
  <si>
    <t xml:space="preserve">  - Települési önkormányzatok kulturális feladatainak támogatása</t>
  </si>
  <si>
    <t xml:space="preserve">  - Helyi önkormányzatok kiegészítő támogatása</t>
  </si>
  <si>
    <t xml:space="preserve">           -ebből: szociális célú tűzifa támogatás</t>
  </si>
  <si>
    <t xml:space="preserve">           -ebből: ÖNHIKI</t>
  </si>
  <si>
    <t xml:space="preserve">           -ebből: bérkompenzáció</t>
  </si>
  <si>
    <t xml:space="preserve"> - 2016. évi állami támogatás megelőlegezés</t>
  </si>
  <si>
    <t>Felhalmozási célú önkormányzati támogatás</t>
  </si>
  <si>
    <t>III. Felhalmozási bevételek</t>
  </si>
  <si>
    <t>Tárgyi eszközök, immateriális javak értékesítése</t>
  </si>
  <si>
    <t xml:space="preserve"> értékesítés</t>
  </si>
  <si>
    <t>tárgyi eszközök, immateriális javak értékesítése</t>
  </si>
  <si>
    <t>Támogatásértékű felhalmozási bevétel</t>
  </si>
  <si>
    <t>Működési célú támogatások államháztartáson belülről</t>
  </si>
  <si>
    <t xml:space="preserve">  - Elkülönített Állami Pénzalaptól ( Munkaügyi Kp)</t>
  </si>
  <si>
    <t xml:space="preserve"> - Helyi önkormányzatok és költségvetési szerveiktől </t>
  </si>
  <si>
    <t xml:space="preserve"> - OEP-től (védőnő finanszírozás)</t>
  </si>
  <si>
    <t xml:space="preserve">  -Központi költségvetési szervektől</t>
  </si>
  <si>
    <t xml:space="preserve">  -egyéb fejezeti kezelésű előirányzatok</t>
  </si>
  <si>
    <t>KÖLTSÉGVETÉSI BEVÉTEL ÖSSZESEN:</t>
  </si>
  <si>
    <t>V. Pénzmaradvány</t>
  </si>
  <si>
    <t>Önkormányzat működési célú pénzmaradvány</t>
  </si>
  <si>
    <t>Önkormányzat fejlesztési célú pénzmaradvány</t>
  </si>
  <si>
    <t>VI. Finanszírozási célú bevételek</t>
  </si>
  <si>
    <t>Folyószámla hitel felvétel</t>
  </si>
  <si>
    <t>Éven belüli hitel felvétel</t>
  </si>
  <si>
    <t xml:space="preserve">Fejlesztési hitel </t>
  </si>
  <si>
    <t>Működési célú hitel</t>
  </si>
  <si>
    <t>Áht-n belüli megelőlegezések</t>
  </si>
  <si>
    <t>BEVÉTEL ÖSSZESEN</t>
  </si>
  <si>
    <t>adatok ezer Ft-ban</t>
  </si>
  <si>
    <t xml:space="preserve">4. melléklet </t>
  </si>
  <si>
    <t>informaikai eszközbeszerzés</t>
  </si>
  <si>
    <t>egyéb készletbeszerzés</t>
  </si>
  <si>
    <t>Somogysámson Községi Önkormányzat költségvetési mérlegének</t>
  </si>
  <si>
    <t xml:space="preserve">E  </t>
  </si>
  <si>
    <t>F</t>
  </si>
  <si>
    <t>G</t>
  </si>
  <si>
    <t>H</t>
  </si>
  <si>
    <t>I</t>
  </si>
  <si>
    <t>J</t>
  </si>
  <si>
    <t>Sor- szám</t>
  </si>
  <si>
    <t>E Ft</t>
  </si>
  <si>
    <t>Működési bevételek</t>
  </si>
  <si>
    <t>Egyéb műk.célú támog. Áht.belül</t>
  </si>
  <si>
    <t>Dologi és egyéb folyó kiadások</t>
  </si>
  <si>
    <t xml:space="preserve"> - Munkaügyi Központtól átvett pénze.</t>
  </si>
  <si>
    <t xml:space="preserve"> - OEP-től átvett pénzeszköz</t>
  </si>
  <si>
    <t xml:space="preserve"> - Helyi Önkormányzatoktól átvett pénzeszköz</t>
  </si>
  <si>
    <t>Elvonások és befizetések</t>
  </si>
  <si>
    <t xml:space="preserve"> - Központi költségvetési szervektől</t>
  </si>
  <si>
    <t>Működési célú tám. Áht.belül</t>
  </si>
  <si>
    <t xml:space="preserve"> - Egyéb fejezeti kezelésű ei.átvett</t>
  </si>
  <si>
    <t>Működési célú tám.,kölcsönök áht kívül</t>
  </si>
  <si>
    <t>Egyéb műk.célú támog.áht kívül</t>
  </si>
  <si>
    <t>Önkormányzatok működési támogatása</t>
  </si>
  <si>
    <t>Tartalék</t>
  </si>
  <si>
    <t>Működési célú támog.áht.belül össz.</t>
  </si>
  <si>
    <t>Egyéb működési célú kiadások össz.</t>
  </si>
  <si>
    <t>Egyéb működési célú átvett péneszk.</t>
  </si>
  <si>
    <t>Beruházási kiadások</t>
  </si>
  <si>
    <t>Felhalmozási célú önk.támogatások</t>
  </si>
  <si>
    <t>Felhalmozási célú tám. Áht.belül</t>
  </si>
  <si>
    <t>Felhalmozási célú tám.,kölcsönök áht kívül</t>
  </si>
  <si>
    <t>Egyéb felhalm.célú támog.áht kívül</t>
  </si>
  <si>
    <t>Egyéb tárgyi eszköz értékesítése</t>
  </si>
  <si>
    <t>BEVÉTELEK ÖSSZESEN
(Pénzforgalom nélküli és finanszírozási célú bevételek nélkül)</t>
  </si>
  <si>
    <t>KIADÁSOK ÖSSZESEN
(Pénzforgalom nélküli és finanszírozási célú bevételek nélkül)</t>
  </si>
  <si>
    <t>Működési többlet</t>
  </si>
  <si>
    <t>Belföldi célú finanszírozási kiadások</t>
  </si>
  <si>
    <t>Finanszírozási bevételek (Áht-n belüli megelőlegezés)</t>
  </si>
  <si>
    <t>2017. III.negyedév módosítás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</si>
</sst>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8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12"/>
      <name val="Arial"/>
      <family val="2"/>
      <charset val="238"/>
    </font>
    <font>
      <sz val="12"/>
      <color indexed="12"/>
      <name val="Arial"/>
      <family val="2"/>
      <charset val="238"/>
    </font>
    <font>
      <i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6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b/>
      <u/>
      <sz val="8"/>
      <name val="Times New Roman"/>
      <family val="1"/>
      <charset val="238"/>
    </font>
    <font>
      <b/>
      <u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7"/>
      <color indexed="8"/>
      <name val="Arial"/>
      <family val="2"/>
      <charset val="238"/>
    </font>
    <font>
      <b/>
      <i/>
      <u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Arial"/>
      <charset val="238"/>
    </font>
    <font>
      <sz val="8"/>
      <name val="Arial"/>
      <charset val="238"/>
    </font>
    <font>
      <b/>
      <sz val="8"/>
      <name val="Arial"/>
      <charset val="238"/>
    </font>
    <font>
      <sz val="7"/>
      <name val="Arial"/>
      <family val="2"/>
      <charset val="238"/>
    </font>
    <font>
      <b/>
      <sz val="8"/>
      <color indexed="8"/>
      <name val="Arial"/>
      <charset val="238"/>
    </font>
    <font>
      <b/>
      <i/>
      <sz val="8"/>
      <color indexed="8"/>
      <name val="Arial"/>
      <family val="2"/>
      <charset val="238"/>
    </font>
    <font>
      <b/>
      <i/>
      <sz val="8"/>
      <name val="Arial"/>
      <family val="2"/>
      <charset val="238"/>
    </font>
    <font>
      <i/>
      <sz val="8"/>
      <name val="Arial"/>
      <charset val="238"/>
    </font>
    <font>
      <sz val="8"/>
      <color indexed="8"/>
      <name val="Arial"/>
      <family val="2"/>
      <charset val="238"/>
    </font>
    <font>
      <sz val="8"/>
      <color indexed="8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1" fillId="0" borderId="0"/>
    <xf numFmtId="0" fontId="12" fillId="0" borderId="0"/>
    <xf numFmtId="0" fontId="4" fillId="0" borderId="0" applyNumberFormat="0" applyFill="0" applyBorder="0" applyAlignment="0" applyProtection="0"/>
    <xf numFmtId="0" fontId="38" fillId="0" borderId="0"/>
  </cellStyleXfs>
  <cellXfs count="644">
    <xf numFmtId="0" fontId="0" fillId="0" borderId="0" xfId="0"/>
    <xf numFmtId="0" fontId="0" fillId="0" borderId="0" xfId="0" applyAlignment="1"/>
    <xf numFmtId="0" fontId="4" fillId="0" borderId="0" xfId="0" applyFont="1"/>
    <xf numFmtId="0" fontId="1" fillId="0" borderId="0" xfId="0" applyFont="1"/>
    <xf numFmtId="0" fontId="3" fillId="0" borderId="0" xfId="3" applyNumberFormat="1" applyFont="1" applyFill="1" applyBorder="1" applyAlignment="1" applyProtection="1">
      <alignment horizontal="left"/>
    </xf>
    <xf numFmtId="0" fontId="5" fillId="0" borderId="1" xfId="3" applyNumberFormat="1" applyFont="1" applyFill="1" applyBorder="1" applyAlignment="1" applyProtection="1">
      <alignment horizontal="left"/>
    </xf>
    <xf numFmtId="0" fontId="4" fillId="0" borderId="1" xfId="3" applyNumberFormat="1" applyFont="1" applyFill="1" applyBorder="1" applyAlignment="1" applyProtection="1">
      <alignment horizontal="left" indent="1"/>
    </xf>
    <xf numFmtId="0" fontId="4" fillId="0" borderId="0" xfId="0" applyFont="1" applyBorder="1"/>
    <xf numFmtId="0" fontId="3" fillId="0" borderId="1" xfId="3" applyNumberFormat="1" applyFont="1" applyFill="1" applyBorder="1" applyAlignment="1" applyProtection="1">
      <alignment horizontal="left"/>
    </xf>
    <xf numFmtId="0" fontId="3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3" fillId="0" borderId="0" xfId="0" applyFo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/>
    <xf numFmtId="0" fontId="0" fillId="0" borderId="2" xfId="0" applyBorder="1"/>
    <xf numFmtId="0" fontId="0" fillId="0" borderId="3" xfId="0" applyBorder="1"/>
    <xf numFmtId="0" fontId="3" fillId="0" borderId="4" xfId="0" applyFont="1" applyBorder="1"/>
    <xf numFmtId="0" fontId="0" fillId="0" borderId="5" xfId="0" applyBorder="1"/>
    <xf numFmtId="0" fontId="0" fillId="0" borderId="6" xfId="0" applyFill="1" applyBorder="1"/>
    <xf numFmtId="0" fontId="0" fillId="0" borderId="2" xfId="0" applyFill="1" applyBorder="1"/>
    <xf numFmtId="0" fontId="0" fillId="0" borderId="7" xfId="0" applyFill="1" applyBorder="1"/>
    <xf numFmtId="0" fontId="0" fillId="0" borderId="3" xfId="0" applyFill="1" applyBorder="1"/>
    <xf numFmtId="0" fontId="0" fillId="0" borderId="8" xfId="0" applyBorder="1"/>
    <xf numFmtId="0" fontId="0" fillId="0" borderId="9" xfId="0" applyFill="1" applyBorder="1"/>
    <xf numFmtId="0" fontId="0" fillId="0" borderId="10" xfId="0" applyFill="1" applyBorder="1"/>
    <xf numFmtId="0" fontId="3" fillId="0" borderId="8" xfId="0" applyFont="1" applyFill="1" applyBorder="1"/>
    <xf numFmtId="0" fontId="3" fillId="0" borderId="5" xfId="0" applyFont="1" applyFill="1" applyBorder="1"/>
    <xf numFmtId="0" fontId="0" fillId="0" borderId="10" xfId="0" applyBorder="1"/>
    <xf numFmtId="0" fontId="3" fillId="0" borderId="5" xfId="0" applyFont="1" applyBorder="1"/>
    <xf numFmtId="0" fontId="3" fillId="0" borderId="0" xfId="0" applyFont="1" applyBorder="1"/>
    <xf numFmtId="0" fontId="0" fillId="0" borderId="0" xfId="0" applyBorder="1"/>
    <xf numFmtId="0" fontId="3" fillId="0" borderId="0" xfId="3" applyNumberFormat="1" applyFont="1" applyFill="1" applyBorder="1" applyAlignment="1" applyProtection="1">
      <alignment horizontal="left" indent="1"/>
    </xf>
    <xf numFmtId="0" fontId="4" fillId="0" borderId="1" xfId="3" applyNumberFormat="1" applyFont="1" applyFill="1" applyBorder="1" applyAlignment="1" applyProtection="1">
      <alignment horizontal="left"/>
    </xf>
    <xf numFmtId="0" fontId="15" fillId="0" borderId="0" xfId="0" applyFont="1"/>
    <xf numFmtId="0" fontId="4" fillId="0" borderId="6" xfId="0" applyFont="1" applyBorder="1"/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4" fillId="0" borderId="7" xfId="0" applyFont="1" applyBorder="1"/>
    <xf numFmtId="0" fontId="4" fillId="0" borderId="3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7" fillId="0" borderId="0" xfId="0" applyFont="1" applyBorder="1"/>
    <xf numFmtId="0" fontId="0" fillId="0" borderId="9" xfId="0" applyBorder="1"/>
    <xf numFmtId="0" fontId="4" fillId="0" borderId="14" xfId="0" applyFont="1" applyBorder="1"/>
    <xf numFmtId="0" fontId="0" fillId="0" borderId="15" xfId="0" applyBorder="1"/>
    <xf numFmtId="0" fontId="4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6" xfId="0" applyFont="1" applyBorder="1"/>
    <xf numFmtId="0" fontId="3" fillId="0" borderId="17" xfId="0" applyFon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7" xfId="0" applyBorder="1"/>
    <xf numFmtId="0" fontId="3" fillId="0" borderId="21" xfId="0" applyFont="1" applyBorder="1"/>
    <xf numFmtId="0" fontId="4" fillId="0" borderId="22" xfId="0" applyFont="1" applyBorder="1" applyAlignment="1">
      <alignment horizontal="justify" wrapText="1"/>
    </xf>
    <xf numFmtId="0" fontId="4" fillId="0" borderId="13" xfId="0" applyFont="1" applyBorder="1" applyAlignment="1">
      <alignment horizontal="justify"/>
    </xf>
    <xf numFmtId="0" fontId="4" fillId="0" borderId="14" xfId="0" applyFont="1" applyBorder="1" applyAlignment="1">
      <alignment horizontal="justify"/>
    </xf>
    <xf numFmtId="0" fontId="0" fillId="0" borderId="23" xfId="0" applyFill="1" applyBorder="1"/>
    <xf numFmtId="0" fontId="0" fillId="0" borderId="11" xfId="0" applyFill="1" applyBorder="1"/>
    <xf numFmtId="0" fontId="0" fillId="0" borderId="12" xfId="0" applyFill="1" applyBorder="1"/>
    <xf numFmtId="0" fontId="3" fillId="0" borderId="21" xfId="0" applyFont="1" applyFill="1" applyBorder="1" applyAlignment="1">
      <alignment horizontal="justify"/>
    </xf>
    <xf numFmtId="0" fontId="0" fillId="0" borderId="22" xfId="0" applyFill="1" applyBorder="1"/>
    <xf numFmtId="0" fontId="4" fillId="0" borderId="13" xfId="0" applyFont="1" applyFill="1" applyBorder="1" applyAlignment="1">
      <alignment horizontal="justify"/>
    </xf>
    <xf numFmtId="0" fontId="4" fillId="0" borderId="14" xfId="0" applyFont="1" applyFill="1" applyBorder="1" applyAlignment="1">
      <alignment horizontal="justify"/>
    </xf>
    <xf numFmtId="0" fontId="4" fillId="0" borderId="22" xfId="0" applyFont="1" applyBorder="1"/>
    <xf numFmtId="0" fontId="3" fillId="0" borderId="21" xfId="3" applyNumberFormat="1" applyFont="1" applyFill="1" applyBorder="1" applyAlignment="1" applyProtection="1">
      <alignment horizontal="left"/>
    </xf>
    <xf numFmtId="0" fontId="4" fillId="0" borderId="9" xfId="0" applyFont="1" applyBorder="1"/>
    <xf numFmtId="0" fontId="4" fillId="0" borderId="10" xfId="0" applyFont="1" applyBorder="1" applyAlignment="1">
      <alignment horizontal="center"/>
    </xf>
    <xf numFmtId="0" fontId="4" fillId="0" borderId="10" xfId="0" applyFont="1" applyBorder="1"/>
    <xf numFmtId="0" fontId="0" fillId="0" borderId="6" xfId="0" applyBorder="1"/>
    <xf numFmtId="0" fontId="0" fillId="0" borderId="24" xfId="0" applyBorder="1"/>
    <xf numFmtId="0" fontId="0" fillId="0" borderId="11" xfId="0" applyBorder="1"/>
    <xf numFmtId="0" fontId="0" fillId="0" borderId="25" xfId="0" applyBorder="1"/>
    <xf numFmtId="0" fontId="0" fillId="0" borderId="23" xfId="0" applyBorder="1"/>
    <xf numFmtId="0" fontId="0" fillId="0" borderId="26" xfId="0" applyBorder="1"/>
    <xf numFmtId="0" fontId="4" fillId="0" borderId="27" xfId="0" applyFont="1" applyBorder="1"/>
    <xf numFmtId="0" fontId="4" fillId="0" borderId="28" xfId="0" applyFont="1" applyBorder="1"/>
    <xf numFmtId="0" fontId="0" fillId="0" borderId="29" xfId="0" applyBorder="1"/>
    <xf numFmtId="0" fontId="0" fillId="0" borderId="30" xfId="0" applyBorder="1"/>
    <xf numFmtId="0" fontId="0" fillId="0" borderId="7" xfId="0" applyBorder="1"/>
    <xf numFmtId="0" fontId="0" fillId="0" borderId="31" xfId="0" applyBorder="1"/>
    <xf numFmtId="0" fontId="0" fillId="0" borderId="13" xfId="0" applyBorder="1"/>
    <xf numFmtId="0" fontId="0" fillId="0" borderId="14" xfId="0" applyBorder="1"/>
    <xf numFmtId="0" fontId="0" fillId="0" borderId="22" xfId="0" applyBorder="1"/>
    <xf numFmtId="0" fontId="0" fillId="0" borderId="27" xfId="0" applyBorder="1"/>
    <xf numFmtId="0" fontId="0" fillId="0" borderId="28" xfId="0" applyBorder="1"/>
    <xf numFmtId="0" fontId="0" fillId="0" borderId="12" xfId="0" applyBorder="1"/>
    <xf numFmtId="0" fontId="3" fillId="0" borderId="8" xfId="0" applyFont="1" applyBorder="1"/>
    <xf numFmtId="0" fontId="3" fillId="0" borderId="33" xfId="0" applyFont="1" applyBorder="1"/>
    <xf numFmtId="0" fontId="3" fillId="0" borderId="21" xfId="0" applyFont="1" applyBorder="1" applyAlignment="1">
      <alignment horizontal="right"/>
    </xf>
    <xf numFmtId="0" fontId="0" fillId="0" borderId="21" xfId="0" applyBorder="1"/>
    <xf numFmtId="0" fontId="0" fillId="0" borderId="0" xfId="0" applyAlignment="1">
      <alignment horizontal="right"/>
    </xf>
    <xf numFmtId="0" fontId="0" fillId="0" borderId="34" xfId="0" applyBorder="1"/>
    <xf numFmtId="0" fontId="0" fillId="0" borderId="35" xfId="0" applyBorder="1"/>
    <xf numFmtId="0" fontId="3" fillId="0" borderId="36" xfId="0" applyFont="1" applyBorder="1" applyAlignment="1">
      <alignment horizontal="center" wrapText="1"/>
    </xf>
    <xf numFmtId="0" fontId="3" fillId="0" borderId="37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4" fillId="0" borderId="22" xfId="0" applyFont="1" applyFill="1" applyBorder="1"/>
    <xf numFmtId="0" fontId="4" fillId="0" borderId="14" xfId="0" applyFont="1" applyFill="1" applyBorder="1"/>
    <xf numFmtId="0" fontId="3" fillId="0" borderId="38" xfId="0" applyFont="1" applyBorder="1"/>
    <xf numFmtId="0" fontId="0" fillId="0" borderId="0" xfId="0" applyBorder="1" applyAlignment="1"/>
    <xf numFmtId="0" fontId="3" fillId="0" borderId="39" xfId="0" applyFont="1" applyBorder="1"/>
    <xf numFmtId="0" fontId="3" fillId="0" borderId="40" xfId="0" applyFont="1" applyBorder="1" applyAlignment="1">
      <alignment horizontal="center" wrapText="1"/>
    </xf>
    <xf numFmtId="0" fontId="16" fillId="0" borderId="0" xfId="3" applyNumberFormat="1" applyFont="1" applyFill="1" applyBorder="1" applyAlignment="1" applyProtection="1">
      <alignment horizontal="left"/>
    </xf>
    <xf numFmtId="0" fontId="17" fillId="0" borderId="0" xfId="0" applyFont="1" applyBorder="1"/>
    <xf numFmtId="0" fontId="6" fillId="0" borderId="0" xfId="0" applyFont="1" applyBorder="1" applyAlignment="1">
      <alignment horizontal="left" wrapText="1"/>
    </xf>
    <xf numFmtId="0" fontId="3" fillId="0" borderId="13" xfId="0" applyFont="1" applyBorder="1"/>
    <xf numFmtId="0" fontId="3" fillId="0" borderId="41" xfId="0" applyFont="1" applyBorder="1"/>
    <xf numFmtId="0" fontId="3" fillId="0" borderId="32" xfId="0" applyFont="1" applyBorder="1"/>
    <xf numFmtId="0" fontId="3" fillId="0" borderId="16" xfId="0" applyFont="1" applyBorder="1"/>
    <xf numFmtId="0" fontId="4" fillId="0" borderId="42" xfId="3" applyNumberFormat="1" applyFont="1" applyFill="1" applyBorder="1" applyAlignment="1" applyProtection="1">
      <alignment horizontal="left"/>
    </xf>
    <xf numFmtId="0" fontId="3" fillId="0" borderId="41" xfId="3" applyNumberFormat="1" applyFont="1" applyFill="1" applyBorder="1" applyAlignment="1" applyProtection="1">
      <alignment horizontal="left"/>
    </xf>
    <xf numFmtId="0" fontId="3" fillId="0" borderId="0" xfId="0" applyFont="1" applyBorder="1" applyAlignment="1">
      <alignment horizontal="left"/>
    </xf>
    <xf numFmtId="0" fontId="3" fillId="0" borderId="26" xfId="0" applyFont="1" applyBorder="1"/>
    <xf numFmtId="0" fontId="3" fillId="0" borderId="13" xfId="0" applyFont="1" applyBorder="1" applyAlignment="1">
      <alignment wrapText="1"/>
    </xf>
    <xf numFmtId="0" fontId="3" fillId="0" borderId="14" xfId="0" applyFont="1" applyBorder="1"/>
    <xf numFmtId="0" fontId="3" fillId="0" borderId="4" xfId="0" applyFont="1" applyBorder="1" applyAlignment="1">
      <alignment wrapText="1"/>
    </xf>
    <xf numFmtId="0" fontId="3" fillId="0" borderId="8" xfId="0" applyFont="1" applyBorder="1" applyAlignment="1"/>
    <xf numFmtId="0" fontId="3" fillId="0" borderId="43" xfId="0" applyFont="1" applyBorder="1"/>
    <xf numFmtId="0" fontId="3" fillId="0" borderId="6" xfId="0" applyFont="1" applyBorder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6" xfId="0" applyFont="1" applyBorder="1"/>
    <xf numFmtId="0" fontId="19" fillId="0" borderId="0" xfId="0" applyFont="1" applyBorder="1" applyAlignment="1">
      <alignment wrapText="1"/>
    </xf>
    <xf numFmtId="0" fontId="20" fillId="0" borderId="5" xfId="0" applyFont="1" applyBorder="1"/>
    <xf numFmtId="0" fontId="20" fillId="0" borderId="8" xfId="0" applyFont="1" applyBorder="1" applyAlignment="1">
      <alignment horizontal="center" wrapText="1"/>
    </xf>
    <xf numFmtId="0" fontId="20" fillId="0" borderId="4" xfId="0" applyFont="1" applyBorder="1" applyAlignment="1">
      <alignment horizontal="center" wrapText="1"/>
    </xf>
    <xf numFmtId="0" fontId="20" fillId="0" borderId="5" xfId="0" applyFont="1" applyBorder="1" applyAlignment="1">
      <alignment horizontal="center" wrapText="1"/>
    </xf>
    <xf numFmtId="0" fontId="20" fillId="0" borderId="15" xfId="0" applyFont="1" applyBorder="1"/>
    <xf numFmtId="0" fontId="4" fillId="0" borderId="0" xfId="3" applyNumberFormat="1" applyFont="1" applyFill="1" applyBorder="1" applyAlignment="1" applyProtection="1">
      <alignment horizontal="left"/>
    </xf>
    <xf numFmtId="0" fontId="3" fillId="0" borderId="29" xfId="3" applyNumberFormat="1" applyFont="1" applyFill="1" applyBorder="1" applyAlignment="1" applyProtection="1">
      <alignment horizontal="left"/>
    </xf>
    <xf numFmtId="0" fontId="19" fillId="0" borderId="6" xfId="0" applyFont="1" applyBorder="1"/>
    <xf numFmtId="3" fontId="4" fillId="0" borderId="6" xfId="0" applyNumberFormat="1" applyFont="1" applyBorder="1"/>
    <xf numFmtId="3" fontId="0" fillId="0" borderId="10" xfId="0" applyNumberFormat="1" applyBorder="1"/>
    <xf numFmtId="3" fontId="0" fillId="0" borderId="9" xfId="0" applyNumberFormat="1" applyBorder="1"/>
    <xf numFmtId="3" fontId="0" fillId="0" borderId="18" xfId="0" applyNumberFormat="1" applyBorder="1"/>
    <xf numFmtId="3" fontId="0" fillId="0" borderId="19" xfId="0" applyNumberFormat="1" applyBorder="1"/>
    <xf numFmtId="3" fontId="0" fillId="0" borderId="20" xfId="0" applyNumberFormat="1" applyBorder="1"/>
    <xf numFmtId="3" fontId="3" fillId="0" borderId="17" xfId="0" applyNumberFormat="1" applyFont="1" applyBorder="1"/>
    <xf numFmtId="0" fontId="22" fillId="0" borderId="31" xfId="0" applyFont="1" applyBorder="1"/>
    <xf numFmtId="0" fontId="22" fillId="0" borderId="13" xfId="0" applyFont="1" applyBorder="1"/>
    <xf numFmtId="0" fontId="19" fillId="0" borderId="13" xfId="0" applyFont="1" applyBorder="1"/>
    <xf numFmtId="0" fontId="22" fillId="0" borderId="1" xfId="3" applyNumberFormat="1" applyFont="1" applyFill="1" applyBorder="1" applyAlignment="1" applyProtection="1">
      <alignment horizontal="left"/>
    </xf>
    <xf numFmtId="0" fontId="19" fillId="0" borderId="0" xfId="0" applyFont="1"/>
    <xf numFmtId="0" fontId="22" fillId="0" borderId="21" xfId="3" applyNumberFormat="1" applyFont="1" applyFill="1" applyBorder="1" applyAlignment="1" applyProtection="1">
      <alignment horizontal="left"/>
    </xf>
    <xf numFmtId="0" fontId="22" fillId="0" borderId="4" xfId="0" applyFont="1" applyBorder="1" applyAlignment="1">
      <alignment horizontal="center" wrapText="1"/>
    </xf>
    <xf numFmtId="0" fontId="19" fillId="0" borderId="22" xfId="0" applyFont="1" applyBorder="1"/>
    <xf numFmtId="0" fontId="19" fillId="0" borderId="34" xfId="0" applyFont="1" applyBorder="1"/>
    <xf numFmtId="0" fontId="19" fillId="0" borderId="9" xfId="0" applyFont="1" applyBorder="1"/>
    <xf numFmtId="0" fontId="19" fillId="0" borderId="27" xfId="0" applyFont="1" applyBorder="1"/>
    <xf numFmtId="0" fontId="19" fillId="0" borderId="45" xfId="0" applyFont="1" applyBorder="1"/>
    <xf numFmtId="0" fontId="19" fillId="0" borderId="46" xfId="0" applyFont="1" applyBorder="1"/>
    <xf numFmtId="0" fontId="19" fillId="0" borderId="14" xfId="0" applyFont="1" applyBorder="1"/>
    <xf numFmtId="0" fontId="19" fillId="0" borderId="28" xfId="0" applyFont="1" applyBorder="1"/>
    <xf numFmtId="0" fontId="19" fillId="0" borderId="7" xfId="0" applyFont="1" applyBorder="1"/>
    <xf numFmtId="0" fontId="22" fillId="0" borderId="39" xfId="0" applyFont="1" applyBorder="1"/>
    <xf numFmtId="0" fontId="19" fillId="0" borderId="23" xfId="0" applyFont="1" applyBorder="1"/>
    <xf numFmtId="0" fontId="19" fillId="0" borderId="10" xfId="0" applyFont="1" applyBorder="1"/>
    <xf numFmtId="0" fontId="19" fillId="0" borderId="11" xfId="0" applyFont="1" applyBorder="1"/>
    <xf numFmtId="0" fontId="19" fillId="0" borderId="2" xfId="0" applyFont="1" applyBorder="1"/>
    <xf numFmtId="0" fontId="19" fillId="0" borderId="9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22" fillId="0" borderId="21" xfId="0" applyFont="1" applyBorder="1"/>
    <xf numFmtId="0" fontId="22" fillId="0" borderId="15" xfId="0" applyFont="1" applyBorder="1"/>
    <xf numFmtId="0" fontId="22" fillId="0" borderId="0" xfId="0" applyFont="1" applyBorder="1"/>
    <xf numFmtId="0" fontId="19" fillId="0" borderId="22" xfId="0" applyFont="1" applyFill="1" applyBorder="1"/>
    <xf numFmtId="0" fontId="19" fillId="0" borderId="0" xfId="0" applyFont="1" applyBorder="1"/>
    <xf numFmtId="0" fontId="19" fillId="0" borderId="14" xfId="0" applyFont="1" applyFill="1" applyBorder="1"/>
    <xf numFmtId="0" fontId="19" fillId="0" borderId="12" xfId="0" applyFont="1" applyBorder="1"/>
    <xf numFmtId="0" fontId="19" fillId="0" borderId="3" xfId="0" applyFont="1" applyBorder="1"/>
    <xf numFmtId="0" fontId="22" fillId="0" borderId="38" xfId="0" applyFont="1" applyBorder="1"/>
    <xf numFmtId="0" fontId="19" fillId="0" borderId="0" xfId="0" applyFont="1" applyBorder="1" applyAlignment="1"/>
    <xf numFmtId="0" fontId="19" fillId="0" borderId="21" xfId="0" applyFont="1" applyBorder="1"/>
    <xf numFmtId="0" fontId="23" fillId="0" borderId="8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5" xfId="0" applyFont="1" applyBorder="1"/>
    <xf numFmtId="0" fontId="23" fillId="0" borderId="40" xfId="0" applyFont="1" applyBorder="1" applyAlignment="1">
      <alignment horizontal="center" wrapText="1"/>
    </xf>
    <xf numFmtId="0" fontId="23" fillId="0" borderId="36" xfId="0" applyFont="1" applyBorder="1" applyAlignment="1">
      <alignment horizontal="center" wrapText="1"/>
    </xf>
    <xf numFmtId="0" fontId="19" fillId="0" borderId="31" xfId="0" applyFont="1" applyBorder="1"/>
    <xf numFmtId="0" fontId="22" fillId="0" borderId="22" xfId="0" applyFont="1" applyBorder="1"/>
    <xf numFmtId="0" fontId="19" fillId="0" borderId="14" xfId="3" applyNumberFormat="1" applyFont="1" applyFill="1" applyBorder="1" applyAlignment="1" applyProtection="1">
      <alignment horizontal="left"/>
    </xf>
    <xf numFmtId="0" fontId="19" fillId="0" borderId="47" xfId="0" applyFont="1" applyBorder="1"/>
    <xf numFmtId="0" fontId="22" fillId="0" borderId="22" xfId="3" applyNumberFormat="1" applyFont="1" applyFill="1" applyBorder="1" applyAlignment="1" applyProtection="1">
      <alignment horizontal="left"/>
    </xf>
    <xf numFmtId="0" fontId="22" fillId="0" borderId="0" xfId="0" applyFont="1"/>
    <xf numFmtId="0" fontId="23" fillId="0" borderId="37" xfId="0" applyFont="1" applyBorder="1" applyAlignment="1">
      <alignment horizontal="center" wrapText="1"/>
    </xf>
    <xf numFmtId="3" fontId="4" fillId="0" borderId="23" xfId="0" applyNumberFormat="1" applyFont="1" applyBorder="1"/>
    <xf numFmtId="3" fontId="4" fillId="0" borderId="11" xfId="0" applyNumberFormat="1" applyFont="1" applyBorder="1"/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44" xfId="0" applyBorder="1"/>
    <xf numFmtId="0" fontId="0" fillId="0" borderId="24" xfId="0" applyBorder="1" applyAlignment="1"/>
    <xf numFmtId="0" fontId="0" fillId="0" borderId="19" xfId="0" applyBorder="1" applyAlignment="1"/>
    <xf numFmtId="0" fontId="3" fillId="0" borderId="4" xfId="0" applyFont="1" applyBorder="1" applyAlignment="1"/>
    <xf numFmtId="0" fontId="3" fillId="0" borderId="26" xfId="0" applyFont="1" applyBorder="1" applyAlignment="1"/>
    <xf numFmtId="0" fontId="3" fillId="0" borderId="17" xfId="0" applyFont="1" applyBorder="1" applyAlignment="1"/>
    <xf numFmtId="0" fontId="0" fillId="0" borderId="23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2" xfId="0" applyBorder="1" applyAlignment="1"/>
    <xf numFmtId="0" fontId="0" fillId="0" borderId="27" xfId="0" applyBorder="1" applyAlignment="1"/>
    <xf numFmtId="0" fontId="0" fillId="0" borderId="6" xfId="0" applyBorder="1" applyAlignment="1"/>
    <xf numFmtId="0" fontId="0" fillId="0" borderId="16" xfId="0" applyBorder="1"/>
    <xf numFmtId="0" fontId="0" fillId="0" borderId="42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3" fillId="0" borderId="51" xfId="0" applyFont="1" applyBorder="1"/>
    <xf numFmtId="0" fontId="0" fillId="0" borderId="38" xfId="0" applyBorder="1" applyAlignment="1">
      <alignment horizontal="center"/>
    </xf>
    <xf numFmtId="0" fontId="22" fillId="0" borderId="27" xfId="0" applyFont="1" applyBorder="1"/>
    <xf numFmtId="0" fontId="22" fillId="0" borderId="6" xfId="0" applyFont="1" applyBorder="1"/>
    <xf numFmtId="0" fontId="22" fillId="0" borderId="2" xfId="0" applyFont="1" applyBorder="1"/>
    <xf numFmtId="0" fontId="22" fillId="0" borderId="52" xfId="0" applyFont="1" applyBorder="1"/>
    <xf numFmtId="0" fontId="22" fillId="0" borderId="53" xfId="0" applyFont="1" applyBorder="1"/>
    <xf numFmtId="0" fontId="22" fillId="0" borderId="54" xfId="0" applyFont="1" applyBorder="1"/>
    <xf numFmtId="0" fontId="22" fillId="0" borderId="55" xfId="0" applyFont="1" applyBorder="1"/>
    <xf numFmtId="0" fontId="0" fillId="0" borderId="7" xfId="0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0" fillId="0" borderId="9" xfId="0" applyBorder="1" applyAlignment="1"/>
    <xf numFmtId="0" fontId="0" fillId="0" borderId="9" xfId="0" applyBorder="1" applyAlignment="1">
      <alignment wrapText="1"/>
    </xf>
    <xf numFmtId="0" fontId="0" fillId="0" borderId="18" xfId="0" applyBorder="1" applyAlignment="1"/>
    <xf numFmtId="0" fontId="0" fillId="0" borderId="4" xfId="0" applyBorder="1"/>
    <xf numFmtId="0" fontId="0" fillId="0" borderId="34" xfId="0" applyBorder="1" applyAlignment="1"/>
    <xf numFmtId="0" fontId="3" fillId="0" borderId="15" xfId="0" applyFont="1" applyBorder="1" applyAlignment="1">
      <alignment horizontal="center"/>
    </xf>
    <xf numFmtId="0" fontId="3" fillId="0" borderId="58" xfId="0" applyFont="1" applyBorder="1" applyAlignment="1"/>
    <xf numFmtId="0" fontId="4" fillId="0" borderId="12" xfId="0" applyFont="1" applyBorder="1" applyAlignment="1">
      <alignment horizontal="center"/>
    </xf>
    <xf numFmtId="0" fontId="3" fillId="0" borderId="60" xfId="0" applyFont="1" applyBorder="1" applyAlignment="1"/>
    <xf numFmtId="0" fontId="0" fillId="0" borderId="25" xfId="0" applyBorder="1" applyAlignment="1"/>
    <xf numFmtId="0" fontId="0" fillId="0" borderId="61" xfId="0" applyBorder="1" applyAlignment="1"/>
    <xf numFmtId="0" fontId="3" fillId="0" borderId="59" xfId="0" applyFont="1" applyBorder="1" applyAlignment="1"/>
    <xf numFmtId="0" fontId="3" fillId="0" borderId="62" xfId="0" applyFont="1" applyBorder="1" applyAlignment="1"/>
    <xf numFmtId="0" fontId="0" fillId="0" borderId="63" xfId="0" applyBorder="1" applyAlignment="1"/>
    <xf numFmtId="0" fontId="3" fillId="0" borderId="64" xfId="0" applyFont="1" applyBorder="1" applyAlignment="1"/>
    <xf numFmtId="0" fontId="3" fillId="0" borderId="65" xfId="0" applyFont="1" applyBorder="1" applyAlignment="1"/>
    <xf numFmtId="0" fontId="3" fillId="0" borderId="66" xfId="0" applyFont="1" applyBorder="1" applyAlignment="1"/>
    <xf numFmtId="0" fontId="4" fillId="0" borderId="67" xfId="0" applyFont="1" applyBorder="1" applyAlignment="1">
      <alignment horizontal="center"/>
    </xf>
    <xf numFmtId="0" fontId="0" fillId="0" borderId="68" xfId="0" applyBorder="1"/>
    <xf numFmtId="0" fontId="0" fillId="0" borderId="57" xfId="0" applyBorder="1"/>
    <xf numFmtId="0" fontId="2" fillId="0" borderId="0" xfId="0" applyFont="1"/>
    <xf numFmtId="0" fontId="4" fillId="0" borderId="43" xfId="0" applyFont="1" applyBorder="1"/>
    <xf numFmtId="0" fontId="4" fillId="0" borderId="19" xfId="0" applyFont="1" applyBorder="1"/>
    <xf numFmtId="0" fontId="4" fillId="0" borderId="69" xfId="0" applyFont="1" applyBorder="1"/>
    <xf numFmtId="0" fontId="4" fillId="0" borderId="20" xfId="0" applyFont="1" applyBorder="1"/>
    <xf numFmtId="0" fontId="4" fillId="0" borderId="34" xfId="0" applyFont="1" applyBorder="1"/>
    <xf numFmtId="0" fontId="4" fillId="0" borderId="9" xfId="0" applyFont="1" applyBorder="1" applyAlignment="1">
      <alignment horizontal="center"/>
    </xf>
    <xf numFmtId="0" fontId="4" fillId="0" borderId="45" xfId="0" applyFont="1" applyBorder="1"/>
    <xf numFmtId="0" fontId="4" fillId="0" borderId="46" xfId="0" applyFont="1" applyBorder="1"/>
    <xf numFmtId="0" fontId="4" fillId="0" borderId="35" xfId="0" applyFont="1" applyBorder="1"/>
    <xf numFmtId="0" fontId="3" fillId="0" borderId="31" xfId="0" applyFont="1" applyBorder="1"/>
    <xf numFmtId="0" fontId="16" fillId="0" borderId="0" xfId="0" applyFont="1" applyBorder="1"/>
    <xf numFmtId="0" fontId="4" fillId="0" borderId="51" xfId="0" applyFont="1" applyBorder="1"/>
    <xf numFmtId="0" fontId="4" fillId="0" borderId="39" xfId="3" applyNumberFormat="1" applyFont="1" applyFill="1" applyBorder="1" applyAlignment="1" applyProtection="1">
      <alignment horizontal="left"/>
    </xf>
    <xf numFmtId="0" fontId="3" fillId="0" borderId="38" xfId="3" applyNumberFormat="1" applyFont="1" applyFill="1" applyBorder="1" applyAlignment="1" applyProtection="1">
      <alignment horizontal="left"/>
    </xf>
    <xf numFmtId="0" fontId="3" fillId="0" borderId="51" xfId="3" applyNumberFormat="1" applyFont="1" applyFill="1" applyBorder="1" applyAlignment="1" applyProtection="1">
      <alignment horizontal="left"/>
    </xf>
    <xf numFmtId="0" fontId="3" fillId="0" borderId="4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4" fillId="0" borderId="23" xfId="0" applyFont="1" applyBorder="1"/>
    <xf numFmtId="0" fontId="3" fillId="0" borderId="15" xfId="0" applyFont="1" applyBorder="1"/>
    <xf numFmtId="0" fontId="4" fillId="0" borderId="0" xfId="0" applyFont="1" applyBorder="1" applyAlignment="1"/>
    <xf numFmtId="0" fontId="4" fillId="0" borderId="21" xfId="0" applyFont="1" applyBorder="1"/>
    <xf numFmtId="0" fontId="25" fillId="0" borderId="0" xfId="0" applyFont="1"/>
    <xf numFmtId="0" fontId="25" fillId="0" borderId="4" xfId="0" applyFont="1" applyBorder="1"/>
    <xf numFmtId="0" fontId="25" fillId="0" borderId="8" xfId="0" applyFont="1" applyBorder="1"/>
    <xf numFmtId="0" fontId="25" fillId="0" borderId="5" xfId="0" applyFont="1" applyBorder="1"/>
    <xf numFmtId="0" fontId="2" fillId="0" borderId="31" xfId="0" applyFont="1" applyBorder="1" applyAlignment="1">
      <alignment horizontal="left" vertical="center" wrapText="1"/>
    </xf>
    <xf numFmtId="0" fontId="2" fillId="0" borderId="52" xfId="0" applyFont="1" applyBorder="1"/>
    <xf numFmtId="0" fontId="2" fillId="0" borderId="53" xfId="0" applyFont="1" applyBorder="1"/>
    <xf numFmtId="0" fontId="2" fillId="0" borderId="54" xfId="0" applyFont="1" applyBorder="1"/>
    <xf numFmtId="0" fontId="2" fillId="0" borderId="13" xfId="0" applyFont="1" applyBorder="1" applyAlignment="1">
      <alignment horizontal="left" vertical="center"/>
    </xf>
    <xf numFmtId="0" fontId="2" fillId="0" borderId="27" xfId="0" applyFont="1" applyBorder="1"/>
    <xf numFmtId="0" fontId="2" fillId="0" borderId="2" xfId="0" applyFont="1" applyBorder="1"/>
    <xf numFmtId="0" fontId="2" fillId="0" borderId="13" xfId="0" applyFont="1" applyBorder="1" applyAlignment="1">
      <alignment horizontal="left" vertical="center" wrapText="1"/>
    </xf>
    <xf numFmtId="0" fontId="2" fillId="0" borderId="28" xfId="0" applyFont="1" applyBorder="1"/>
    <xf numFmtId="0" fontId="2" fillId="0" borderId="7" xfId="0" applyFont="1" applyBorder="1"/>
    <xf numFmtId="0" fontId="2" fillId="0" borderId="3" xfId="0" applyFont="1" applyBorder="1"/>
    <xf numFmtId="0" fontId="2" fillId="0" borderId="31" xfId="0" applyFont="1" applyBorder="1" applyAlignment="1">
      <alignment horizontal="left" wrapText="1"/>
    </xf>
    <xf numFmtId="0" fontId="2" fillId="0" borderId="13" xfId="0" applyFont="1" applyBorder="1" applyAlignment="1">
      <alignment horizontal="left" wrapText="1"/>
    </xf>
    <xf numFmtId="0" fontId="2" fillId="0" borderId="14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10" fillId="0" borderId="0" xfId="0" applyFont="1" applyBorder="1"/>
    <xf numFmtId="0" fontId="13" fillId="0" borderId="0" xfId="0" applyFont="1" applyBorder="1"/>
    <xf numFmtId="0" fontId="4" fillId="0" borderId="47" xfId="0" applyFont="1" applyBorder="1"/>
    <xf numFmtId="0" fontId="4" fillId="0" borderId="70" xfId="0" applyFont="1" applyBorder="1"/>
    <xf numFmtId="0" fontId="4" fillId="0" borderId="0" xfId="0" applyFont="1" applyAlignment="1">
      <alignment horizontal="center"/>
    </xf>
    <xf numFmtId="3" fontId="0" fillId="0" borderId="11" xfId="0" applyNumberFormat="1" applyBorder="1" applyAlignment="1">
      <alignment horizontal="center"/>
    </xf>
    <xf numFmtId="3" fontId="4" fillId="0" borderId="19" xfId="0" applyNumberFormat="1" applyFont="1" applyBorder="1"/>
    <xf numFmtId="3" fontId="4" fillId="0" borderId="69" xfId="0" applyNumberFormat="1" applyFont="1" applyBorder="1"/>
    <xf numFmtId="3" fontId="4" fillId="0" borderId="20" xfId="0" applyNumberFormat="1" applyFont="1" applyBorder="1"/>
    <xf numFmtId="3" fontId="4" fillId="0" borderId="18" xfId="0" applyNumberFormat="1" applyFont="1" applyBorder="1"/>
    <xf numFmtId="3" fontId="4" fillId="0" borderId="30" xfId="0" applyNumberFormat="1" applyFont="1" applyBorder="1"/>
    <xf numFmtId="3" fontId="3" fillId="0" borderId="43" xfId="0" applyNumberFormat="1" applyFont="1" applyBorder="1"/>
    <xf numFmtId="0" fontId="21" fillId="0" borderId="13" xfId="0" applyFont="1" applyBorder="1"/>
    <xf numFmtId="3" fontId="4" fillId="0" borderId="34" xfId="0" applyNumberFormat="1" applyFont="1" applyBorder="1"/>
    <xf numFmtId="3" fontId="4" fillId="0" borderId="9" xfId="0" applyNumberFormat="1" applyFont="1" applyBorder="1"/>
    <xf numFmtId="3" fontId="4" fillId="0" borderId="9" xfId="0" applyNumberFormat="1" applyFont="1" applyBorder="1" applyAlignment="1">
      <alignment horizontal="center"/>
    </xf>
    <xf numFmtId="3" fontId="4" fillId="0" borderId="27" xfId="0" applyNumberFormat="1" applyFont="1" applyBorder="1"/>
    <xf numFmtId="3" fontId="4" fillId="0" borderId="6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3" fontId="4" fillId="0" borderId="28" xfId="0" applyNumberFormat="1" applyFont="1" applyBorder="1"/>
    <xf numFmtId="3" fontId="4" fillId="0" borderId="7" xfId="0" applyNumberFormat="1" applyFont="1" applyBorder="1"/>
    <xf numFmtId="3" fontId="4" fillId="0" borderId="3" xfId="0" applyNumberFormat="1" applyFont="1" applyBorder="1"/>
    <xf numFmtId="3" fontId="4" fillId="0" borderId="10" xfId="0" applyNumberFormat="1" applyFont="1" applyBorder="1" applyAlignment="1">
      <alignment horizontal="right"/>
    </xf>
    <xf numFmtId="3" fontId="4" fillId="0" borderId="6" xfId="0" applyNumberFormat="1" applyFont="1" applyBorder="1" applyAlignment="1">
      <alignment horizontal="right"/>
    </xf>
    <xf numFmtId="3" fontId="4" fillId="0" borderId="9" xfId="0" applyNumberFormat="1" applyFont="1" applyBorder="1" applyAlignment="1">
      <alignment horizontal="right"/>
    </xf>
    <xf numFmtId="3" fontId="4" fillId="0" borderId="10" xfId="0" applyNumberFormat="1" applyFont="1" applyBorder="1"/>
    <xf numFmtId="3" fontId="0" fillId="0" borderId="0" xfId="0" applyNumberFormat="1"/>
    <xf numFmtId="3" fontId="4" fillId="0" borderId="2" xfId="0" applyNumberFormat="1" applyFont="1" applyBorder="1"/>
    <xf numFmtId="0" fontId="3" fillId="0" borderId="0" xfId="0" applyFont="1" applyAlignment="1">
      <alignment horizontal="center" wrapText="1"/>
    </xf>
    <xf numFmtId="0" fontId="0" fillId="0" borderId="6" xfId="0" applyBorder="1" applyAlignment="1">
      <alignment horizontal="center"/>
    </xf>
    <xf numFmtId="0" fontId="26" fillId="0" borderId="6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28" fillId="0" borderId="6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 wrapText="1"/>
    </xf>
    <xf numFmtId="0" fontId="28" fillId="0" borderId="49" xfId="0" applyFont="1" applyBorder="1" applyAlignment="1">
      <alignment horizontal="center" vertical="center"/>
    </xf>
    <xf numFmtId="0" fontId="10" fillId="0" borderId="72" xfId="0" applyFont="1" applyBorder="1" applyAlignment="1">
      <alignment horizontal="left" vertical="center" wrapText="1"/>
    </xf>
    <xf numFmtId="0" fontId="30" fillId="0" borderId="72" xfId="0" applyFont="1" applyBorder="1" applyAlignment="1">
      <alignment horizontal="left" vertical="center" wrapText="1"/>
    </xf>
    <xf numFmtId="0" fontId="28" fillId="0" borderId="11" xfId="0" applyFont="1" applyBorder="1" applyAlignment="1">
      <alignment horizontal="left" vertical="center" wrapText="1"/>
    </xf>
    <xf numFmtId="3" fontId="10" fillId="0" borderId="0" xfId="0" applyNumberFormat="1" applyFont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29" fillId="0" borderId="6" xfId="0" applyFont="1" applyBorder="1" applyAlignment="1">
      <alignment horizontal="left" vertical="center" wrapText="1"/>
    </xf>
    <xf numFmtId="0" fontId="27" fillId="0" borderId="6" xfId="0" applyFont="1" applyBorder="1" applyAlignment="1">
      <alignment horizontal="left" vertical="center" wrapText="1"/>
    </xf>
    <xf numFmtId="3" fontId="31" fillId="0" borderId="6" xfId="0" applyNumberFormat="1" applyFont="1" applyBorder="1" applyAlignment="1">
      <alignment horizontal="center" vertical="center"/>
    </xf>
    <xf numFmtId="0" fontId="0" fillId="0" borderId="6" xfId="0" applyNumberFormat="1" applyBorder="1" applyAlignment="1">
      <alignment horizontal="center"/>
    </xf>
    <xf numFmtId="0" fontId="3" fillId="0" borderId="36" xfId="0" applyFont="1" applyBorder="1" applyAlignment="1">
      <alignment horizontal="center"/>
    </xf>
    <xf numFmtId="3" fontId="3" fillId="0" borderId="4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3" fontId="4" fillId="0" borderId="0" xfId="0" applyNumberFormat="1" applyFont="1" applyBorder="1"/>
    <xf numFmtId="1" fontId="0" fillId="0" borderId="6" xfId="0" applyNumberFormat="1" applyBorder="1" applyAlignment="1">
      <alignment horizontal="center"/>
    </xf>
    <xf numFmtId="0" fontId="3" fillId="0" borderId="50" xfId="0" applyFont="1" applyBorder="1" applyAlignment="1">
      <alignment horizontal="center" wrapText="1"/>
    </xf>
    <xf numFmtId="0" fontId="3" fillId="0" borderId="75" xfId="0" applyFont="1" applyBorder="1" applyAlignment="1">
      <alignment horizontal="center" wrapText="1"/>
    </xf>
    <xf numFmtId="3" fontId="0" fillId="0" borderId="23" xfId="0" applyNumberForma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3" fillId="0" borderId="72" xfId="0" applyFont="1" applyBorder="1" applyAlignment="1">
      <alignment horizontal="center" wrapText="1"/>
    </xf>
    <xf numFmtId="0" fontId="10" fillId="0" borderId="0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/>
    </xf>
    <xf numFmtId="0" fontId="14" fillId="0" borderId="0" xfId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6" xfId="0" applyFont="1" applyBorder="1"/>
    <xf numFmtId="0" fontId="2" fillId="0" borderId="6" xfId="0" applyFont="1" applyBorder="1" applyAlignment="1">
      <alignment horizontal="left" wrapText="1"/>
    </xf>
    <xf numFmtId="3" fontId="10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4" fillId="0" borderId="30" xfId="0" applyFont="1" applyBorder="1"/>
    <xf numFmtId="0" fontId="1" fillId="0" borderId="9" xfId="0" applyFont="1" applyBorder="1" applyAlignment="1">
      <alignment horizontal="left" vertical="center" wrapText="1"/>
    </xf>
    <xf numFmtId="3" fontId="2" fillId="0" borderId="6" xfId="0" applyNumberFormat="1" applyFont="1" applyBorder="1" applyAlignment="1">
      <alignment horizontal="center"/>
    </xf>
    <xf numFmtId="3" fontId="2" fillId="0" borderId="23" xfId="0" applyNumberFormat="1" applyFont="1" applyBorder="1" applyAlignment="1">
      <alignment horizontal="center"/>
    </xf>
    <xf numFmtId="0" fontId="21" fillId="0" borderId="6" xfId="0" applyFont="1" applyBorder="1"/>
    <xf numFmtId="0" fontId="1" fillId="0" borderId="51" xfId="0" applyFont="1" applyBorder="1"/>
    <xf numFmtId="0" fontId="1" fillId="0" borderId="39" xfId="3" applyNumberFormat="1" applyFont="1" applyFill="1" applyBorder="1" applyAlignment="1" applyProtection="1">
      <alignment horizontal="left"/>
    </xf>
    <xf numFmtId="3" fontId="2" fillId="0" borderId="54" xfId="0" applyNumberFormat="1" applyFont="1" applyBorder="1"/>
    <xf numFmtId="0" fontId="1" fillId="0" borderId="22" xfId="0" applyFont="1" applyBorder="1"/>
    <xf numFmtId="0" fontId="28" fillId="0" borderId="0" xfId="0" applyFont="1" applyAlignment="1">
      <alignment horizontal="center" vertical="center" wrapText="1"/>
    </xf>
    <xf numFmtId="0" fontId="2" fillId="0" borderId="0" xfId="0" applyFont="1" applyFill="1" applyBorder="1"/>
    <xf numFmtId="0" fontId="27" fillId="0" borderId="0" xfId="0" applyFont="1" applyAlignment="1">
      <alignment horizontal="right" vertical="center"/>
    </xf>
    <xf numFmtId="0" fontId="27" fillId="0" borderId="0" xfId="0" applyFont="1" applyAlignment="1">
      <alignment horizontal="right" wrapText="1"/>
    </xf>
    <xf numFmtId="0" fontId="28" fillId="0" borderId="0" xfId="0" applyFont="1" applyAlignment="1">
      <alignment horizontal="center" wrapText="1"/>
    </xf>
    <xf numFmtId="0" fontId="27" fillId="0" borderId="0" xfId="0" applyFont="1" applyAlignment="1">
      <alignment horizontal="center" vertical="center" wrapText="1"/>
    </xf>
    <xf numFmtId="0" fontId="26" fillId="0" borderId="6" xfId="0" applyFont="1" applyBorder="1" applyAlignment="1">
      <alignment horizont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6" xfId="0" applyFont="1" applyBorder="1" applyAlignment="1">
      <alignment vertical="center" wrapText="1"/>
    </xf>
    <xf numFmtId="0" fontId="33" fillId="0" borderId="46" xfId="1" applyFont="1" applyBorder="1" applyAlignment="1">
      <alignment horizontal="center" vertical="center" wrapText="1"/>
    </xf>
    <xf numFmtId="0" fontId="26" fillId="0" borderId="76" xfId="0" applyFont="1" applyBorder="1" applyAlignment="1">
      <alignment horizontal="center" vertical="center"/>
    </xf>
    <xf numFmtId="0" fontId="27" fillId="0" borderId="46" xfId="0" applyFont="1" applyBorder="1" applyAlignment="1">
      <alignment wrapText="1"/>
    </xf>
    <xf numFmtId="3" fontId="27" fillId="0" borderId="46" xfId="0" applyNumberFormat="1" applyFont="1" applyBorder="1" applyAlignment="1">
      <alignment horizontal="center" vertical="center"/>
    </xf>
    <xf numFmtId="0" fontId="26" fillId="0" borderId="49" xfId="0" applyFont="1" applyBorder="1" applyAlignment="1">
      <alignment horizontal="center" vertical="center"/>
    </xf>
    <xf numFmtId="0" fontId="34" fillId="0" borderId="72" xfId="0" applyFont="1" applyBorder="1" applyAlignment="1">
      <alignment wrapText="1"/>
    </xf>
    <xf numFmtId="3" fontId="26" fillId="0" borderId="72" xfId="0" applyNumberFormat="1" applyFont="1" applyBorder="1" applyAlignment="1">
      <alignment horizontal="center" vertical="center"/>
    </xf>
    <xf numFmtId="0" fontId="26" fillId="0" borderId="72" xfId="0" applyFont="1" applyBorder="1" applyAlignment="1">
      <alignment wrapText="1"/>
    </xf>
    <xf numFmtId="3" fontId="35" fillId="0" borderId="72" xfId="0" applyNumberFormat="1" applyFont="1" applyBorder="1" applyAlignment="1">
      <alignment horizontal="center" vertical="center"/>
    </xf>
    <xf numFmtId="0" fontId="35" fillId="0" borderId="72" xfId="0" applyFont="1" applyBorder="1" applyAlignment="1">
      <alignment wrapText="1"/>
    </xf>
    <xf numFmtId="3" fontId="36" fillId="0" borderId="72" xfId="0" applyNumberFormat="1" applyFont="1" applyBorder="1" applyAlignment="1">
      <alignment horizontal="center" vertical="center"/>
    </xf>
    <xf numFmtId="0" fontId="27" fillId="0" borderId="72" xfId="0" applyFont="1" applyBorder="1" applyAlignment="1">
      <alignment wrapText="1"/>
    </xf>
    <xf numFmtId="3" fontId="27" fillId="0" borderId="72" xfId="0" applyNumberFormat="1" applyFont="1" applyBorder="1" applyAlignment="1">
      <alignment horizontal="center" vertical="center"/>
    </xf>
    <xf numFmtId="3" fontId="37" fillId="0" borderId="72" xfId="0" applyNumberFormat="1" applyFont="1" applyBorder="1" applyAlignment="1">
      <alignment horizontal="center" vertical="center"/>
    </xf>
    <xf numFmtId="3" fontId="26" fillId="0" borderId="6" xfId="0" applyNumberFormat="1" applyFont="1" applyBorder="1" applyAlignment="1">
      <alignment horizontal="center" vertical="center"/>
    </xf>
    <xf numFmtId="0" fontId="26" fillId="0" borderId="72" xfId="0" applyFont="1" applyBorder="1" applyAlignment="1">
      <alignment horizontal="center" vertical="center"/>
    </xf>
    <xf numFmtId="0" fontId="26" fillId="0" borderId="50" xfId="0" applyFont="1" applyBorder="1" applyAlignment="1">
      <alignment wrapText="1"/>
    </xf>
    <xf numFmtId="0" fontId="26" fillId="0" borderId="11" xfId="0" applyFont="1" applyBorder="1" applyAlignment="1">
      <alignment vertical="center" wrapText="1"/>
    </xf>
    <xf numFmtId="0" fontId="26" fillId="0" borderId="44" xfId="0" applyFont="1" applyBorder="1" applyAlignment="1">
      <alignment horizontal="center" vertical="center"/>
    </xf>
    <xf numFmtId="0" fontId="33" fillId="0" borderId="76" xfId="1" applyFont="1" applyBorder="1" applyAlignment="1">
      <alignment horizontal="center" vertical="center" wrapText="1"/>
    </xf>
    <xf numFmtId="10" fontId="26" fillId="0" borderId="49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10" fontId="0" fillId="0" borderId="0" xfId="0" applyNumberFormat="1" applyBorder="1"/>
    <xf numFmtId="3" fontId="27" fillId="0" borderId="49" xfId="0" applyNumberFormat="1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33" fillId="0" borderId="0" xfId="1" applyFont="1" applyBorder="1" applyAlignment="1">
      <alignment horizontal="center" vertical="center" wrapText="1"/>
    </xf>
    <xf numFmtId="3" fontId="26" fillId="0" borderId="49" xfId="0" applyNumberFormat="1" applyFont="1" applyBorder="1" applyAlignment="1">
      <alignment horizontal="center" vertical="center"/>
    </xf>
    <xf numFmtId="3" fontId="26" fillId="0" borderId="44" xfId="0" applyNumberFormat="1" applyFont="1" applyBorder="1" applyAlignment="1">
      <alignment horizontal="center" vertical="center"/>
    </xf>
    <xf numFmtId="3" fontId="35" fillId="0" borderId="49" xfId="0" applyNumberFormat="1" applyFont="1" applyBorder="1" applyAlignment="1">
      <alignment horizontal="center" vertical="center"/>
    </xf>
    <xf numFmtId="10" fontId="26" fillId="0" borderId="0" xfId="0" applyNumberFormat="1" applyFont="1" applyBorder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 wrapText="1"/>
    </xf>
    <xf numFmtId="0" fontId="27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horizontal="center" vertical="center" wrapText="1"/>
    </xf>
    <xf numFmtId="0" fontId="28" fillId="0" borderId="0" xfId="0" applyFont="1" applyFill="1" applyAlignment="1">
      <alignment horizontal="left" vertical="center" wrapText="1"/>
    </xf>
    <xf numFmtId="0" fontId="27" fillId="0" borderId="0" xfId="0" applyFont="1" applyFill="1" applyAlignment="1">
      <alignment horizontal="center" vertical="center" wrapText="1"/>
    </xf>
    <xf numFmtId="0" fontId="26" fillId="0" borderId="77" xfId="0" applyFont="1" applyFill="1" applyBorder="1" applyAlignment="1">
      <alignment horizontal="center" vertical="center"/>
    </xf>
    <xf numFmtId="0" fontId="27" fillId="0" borderId="76" xfId="0" applyFont="1" applyFill="1" applyBorder="1" applyAlignment="1">
      <alignment horizontal="left" vertical="center" wrapText="1"/>
    </xf>
    <xf numFmtId="0" fontId="27" fillId="0" borderId="76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34" fillId="0" borderId="49" xfId="0" applyFont="1" applyFill="1" applyBorder="1" applyAlignment="1">
      <alignment horizontal="left" vertical="center" wrapText="1"/>
    </xf>
    <xf numFmtId="3" fontId="35" fillId="0" borderId="49" xfId="0" applyNumberFormat="1" applyFont="1" applyFill="1" applyBorder="1" applyAlignment="1">
      <alignment horizontal="center" vertical="center"/>
    </xf>
    <xf numFmtId="0" fontId="26" fillId="0" borderId="49" xfId="0" applyFont="1" applyFill="1" applyBorder="1" applyAlignment="1">
      <alignment horizontal="left" vertical="center" wrapText="1"/>
    </xf>
    <xf numFmtId="3" fontId="26" fillId="0" borderId="49" xfId="0" applyNumberFormat="1" applyFont="1" applyFill="1" applyBorder="1" applyAlignment="1">
      <alignment horizontal="center" vertical="center"/>
    </xf>
    <xf numFmtId="0" fontId="27" fillId="0" borderId="49" xfId="0" applyFont="1" applyFill="1" applyBorder="1" applyAlignment="1">
      <alignment horizontal="left" vertical="center" wrapText="1"/>
    </xf>
    <xf numFmtId="3" fontId="27" fillId="0" borderId="49" xfId="0" applyNumberFormat="1" applyFont="1" applyFill="1" applyBorder="1" applyAlignment="1">
      <alignment horizontal="center" vertical="center"/>
    </xf>
    <xf numFmtId="0" fontId="35" fillId="0" borderId="49" xfId="0" applyFont="1" applyFill="1" applyBorder="1" applyAlignment="1">
      <alignment horizontal="left" vertical="center" wrapText="1"/>
    </xf>
    <xf numFmtId="3" fontId="27" fillId="2" borderId="49" xfId="0" applyNumberFormat="1" applyFont="1" applyFill="1" applyBorder="1" applyAlignment="1">
      <alignment horizontal="center" vertical="center"/>
    </xf>
    <xf numFmtId="0" fontId="27" fillId="0" borderId="49" xfId="0" quotePrefix="1" applyFont="1" applyFill="1" applyBorder="1" applyAlignment="1">
      <alignment horizontal="left" vertical="center" wrapText="1"/>
    </xf>
    <xf numFmtId="0" fontId="29" fillId="0" borderId="49" xfId="0" applyFont="1" applyFill="1" applyBorder="1" applyAlignment="1">
      <alignment horizontal="left" vertical="center" wrapText="1"/>
    </xf>
    <xf numFmtId="0" fontId="26" fillId="0" borderId="78" xfId="0" applyFont="1" applyFill="1" applyBorder="1" applyAlignment="1">
      <alignment horizontal="center" vertical="center"/>
    </xf>
    <xf numFmtId="0" fontId="27" fillId="0" borderId="72" xfId="0" applyFont="1" applyFill="1" applyBorder="1" applyAlignment="1">
      <alignment horizontal="left" vertical="center" wrapText="1"/>
    </xf>
    <xf numFmtId="3" fontId="27" fillId="0" borderId="72" xfId="0" applyNumberFormat="1" applyFont="1" applyFill="1" applyBorder="1" applyAlignment="1">
      <alignment horizontal="center" vertical="center"/>
    </xf>
    <xf numFmtId="3" fontId="27" fillId="2" borderId="72" xfId="0" applyNumberFormat="1" applyFont="1" applyFill="1" applyBorder="1" applyAlignment="1">
      <alignment horizontal="center" vertical="center"/>
    </xf>
    <xf numFmtId="3" fontId="26" fillId="0" borderId="1" xfId="0" applyNumberFormat="1" applyFont="1" applyFill="1" applyBorder="1" applyAlignment="1">
      <alignment horizontal="center" vertical="center"/>
    </xf>
    <xf numFmtId="0" fontId="26" fillId="0" borderId="72" xfId="0" applyFont="1" applyFill="1" applyBorder="1" applyAlignment="1">
      <alignment horizontal="left" vertical="center" wrapText="1"/>
    </xf>
    <xf numFmtId="3" fontId="26" fillId="2" borderId="72" xfId="0" applyNumberFormat="1" applyFont="1" applyFill="1" applyBorder="1" applyAlignment="1">
      <alignment horizontal="center" vertical="center"/>
    </xf>
    <xf numFmtId="3" fontId="26" fillId="0" borderId="78" xfId="0" applyNumberFormat="1" applyFont="1" applyFill="1" applyBorder="1" applyAlignment="1">
      <alignment horizontal="center" vertical="center"/>
    </xf>
    <xf numFmtId="0" fontId="34" fillId="0" borderId="72" xfId="0" applyFont="1" applyFill="1" applyBorder="1" applyAlignment="1">
      <alignment horizontal="left" vertical="center" wrapText="1"/>
    </xf>
    <xf numFmtId="3" fontId="26" fillId="0" borderId="72" xfId="0" applyNumberFormat="1" applyFont="1" applyFill="1" applyBorder="1" applyAlignment="1">
      <alignment horizontal="center" vertical="center"/>
    </xf>
    <xf numFmtId="3" fontId="35" fillId="0" borderId="72" xfId="0" applyNumberFormat="1" applyFont="1" applyFill="1" applyBorder="1" applyAlignment="1">
      <alignment horizontal="center" vertical="center"/>
    </xf>
    <xf numFmtId="2" fontId="27" fillId="0" borderId="0" xfId="0" applyNumberFormat="1" applyFont="1" applyFill="1" applyBorder="1" applyAlignment="1">
      <alignment horizontal="center" vertical="center"/>
    </xf>
    <xf numFmtId="3" fontId="27" fillId="0" borderId="0" xfId="0" applyNumberFormat="1" applyFont="1" applyFill="1" applyBorder="1" applyAlignment="1">
      <alignment horizontal="center" vertical="center"/>
    </xf>
    <xf numFmtId="3" fontId="26" fillId="0" borderId="72" xfId="0" applyNumberFormat="1" applyFont="1" applyFill="1" applyBorder="1" applyAlignment="1">
      <alignment horizontal="center" vertical="center" wrapText="1"/>
    </xf>
    <xf numFmtId="0" fontId="29" fillId="0" borderId="72" xfId="0" applyFont="1" applyFill="1" applyBorder="1" applyAlignment="1">
      <alignment horizontal="left" vertical="center" wrapText="1"/>
    </xf>
    <xf numFmtId="3" fontId="37" fillId="0" borderId="72" xfId="0" applyNumberFormat="1" applyFont="1" applyFill="1" applyBorder="1" applyAlignment="1">
      <alignment horizontal="center" vertical="center"/>
    </xf>
    <xf numFmtId="0" fontId="27" fillId="0" borderId="50" xfId="0" applyFont="1" applyFill="1" applyBorder="1" applyAlignment="1">
      <alignment horizontal="left" vertical="center" wrapText="1"/>
    </xf>
    <xf numFmtId="0" fontId="26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left" vertical="center" wrapText="1"/>
    </xf>
    <xf numFmtId="3" fontId="27" fillId="0" borderId="0" xfId="0" applyNumberFormat="1" applyFont="1" applyFill="1" applyAlignment="1">
      <alignment horizontal="center" vertical="center"/>
    </xf>
    <xf numFmtId="3" fontId="26" fillId="0" borderId="49" xfId="0" applyNumberFormat="1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 wrapText="1"/>
    </xf>
    <xf numFmtId="0" fontId="33" fillId="0" borderId="0" xfId="1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left" vertical="center" wrapText="1"/>
    </xf>
    <xf numFmtId="3" fontId="35" fillId="0" borderId="0" xfId="0" applyNumberFormat="1" applyFont="1" applyFill="1" applyBorder="1" applyAlignment="1">
      <alignment horizontal="center" vertical="center"/>
    </xf>
    <xf numFmtId="10" fontId="35" fillId="0" borderId="0" xfId="0" applyNumberFormat="1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left" vertical="center" wrapText="1"/>
    </xf>
    <xf numFmtId="3" fontId="26" fillId="0" borderId="0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left" vertical="center" wrapText="1"/>
    </xf>
    <xf numFmtId="0" fontId="35" fillId="0" borderId="0" xfId="0" applyFont="1" applyFill="1" applyBorder="1" applyAlignment="1">
      <alignment horizontal="left" vertical="center" wrapText="1"/>
    </xf>
    <xf numFmtId="3" fontId="27" fillId="2" borderId="0" xfId="0" applyNumberFormat="1" applyFont="1" applyFill="1" applyBorder="1" applyAlignment="1">
      <alignment horizontal="center" vertical="center"/>
    </xf>
    <xf numFmtId="0" fontId="27" fillId="0" borderId="0" xfId="0" quotePrefix="1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3" fontId="26" fillId="2" borderId="0" xfId="0" applyNumberFormat="1" applyFont="1" applyFill="1" applyBorder="1" applyAlignment="1">
      <alignment horizontal="center" vertical="center"/>
    </xf>
    <xf numFmtId="3" fontId="26" fillId="0" borderId="0" xfId="0" applyNumberFormat="1" applyFont="1" applyFill="1" applyBorder="1" applyAlignment="1">
      <alignment horizontal="center" vertical="center" wrapText="1"/>
    </xf>
    <xf numFmtId="3" fontId="37" fillId="0" borderId="0" xfId="0" applyNumberFormat="1" applyFont="1" applyFill="1" applyBorder="1" applyAlignment="1">
      <alignment horizontal="center" vertical="center"/>
    </xf>
    <xf numFmtId="3" fontId="37" fillId="2" borderId="0" xfId="0" applyNumberFormat="1" applyFont="1" applyFill="1" applyBorder="1" applyAlignment="1">
      <alignment horizontal="center" vertical="center"/>
    </xf>
    <xf numFmtId="3" fontId="37" fillId="2" borderId="49" xfId="0" applyNumberFormat="1" applyFont="1" applyFill="1" applyBorder="1" applyAlignment="1">
      <alignment horizontal="center" vertical="center"/>
    </xf>
    <xf numFmtId="0" fontId="27" fillId="0" borderId="72" xfId="0" applyFont="1" applyFill="1" applyBorder="1" applyAlignment="1">
      <alignment horizontal="center" vertical="center"/>
    </xf>
    <xf numFmtId="3" fontId="26" fillId="0" borderId="21" xfId="0" applyNumberFormat="1" applyFont="1" applyFill="1" applyBorder="1" applyAlignment="1">
      <alignment horizontal="center" vertical="center"/>
    </xf>
    <xf numFmtId="0" fontId="26" fillId="0" borderId="50" xfId="0" applyFont="1" applyFill="1" applyBorder="1" applyAlignment="1">
      <alignment horizontal="center" vertical="center"/>
    </xf>
    <xf numFmtId="0" fontId="26" fillId="0" borderId="17" xfId="0" applyFont="1" applyFill="1" applyBorder="1" applyAlignment="1">
      <alignment horizontal="left" vertical="center" wrapText="1"/>
    </xf>
    <xf numFmtId="0" fontId="26" fillId="0" borderId="21" xfId="0" applyFont="1" applyFill="1" applyBorder="1" applyAlignment="1">
      <alignment horizontal="center" vertical="center"/>
    </xf>
    <xf numFmtId="0" fontId="26" fillId="0" borderId="33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left" vertical="center" wrapText="1"/>
    </xf>
    <xf numFmtId="3" fontId="26" fillId="0" borderId="58" xfId="0" applyNumberFormat="1" applyFont="1" applyFill="1" applyBorder="1" applyAlignment="1">
      <alignment horizontal="center" vertical="center" wrapText="1"/>
    </xf>
    <xf numFmtId="3" fontId="26" fillId="0" borderId="5" xfId="0" applyNumberFormat="1" applyFont="1" applyFill="1" applyBorder="1" applyAlignment="1">
      <alignment horizontal="center" vertical="center" wrapText="1"/>
    </xf>
    <xf numFmtId="0" fontId="26" fillId="0" borderId="78" xfId="0" applyFont="1" applyFill="1" applyBorder="1" applyAlignment="1">
      <alignment horizontal="center" vertical="center" wrapText="1"/>
    </xf>
    <xf numFmtId="0" fontId="26" fillId="0" borderId="72" xfId="0" applyFont="1" applyFill="1" applyBorder="1" applyAlignment="1">
      <alignment horizontal="center" vertical="center" wrapText="1"/>
    </xf>
    <xf numFmtId="0" fontId="33" fillId="0" borderId="49" xfId="1" applyFont="1" applyFill="1" applyBorder="1" applyAlignment="1">
      <alignment horizontal="center" vertical="center" wrapText="1"/>
    </xf>
    <xf numFmtId="0" fontId="33" fillId="0" borderId="9" xfId="1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/>
    </xf>
    <xf numFmtId="0" fontId="26" fillId="0" borderId="8" xfId="0" applyFont="1" applyFill="1" applyBorder="1" applyAlignment="1">
      <alignment horizontal="center" vertical="center" wrapText="1"/>
    </xf>
    <xf numFmtId="0" fontId="26" fillId="0" borderId="58" xfId="0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center"/>
    </xf>
    <xf numFmtId="3" fontId="1" fillId="0" borderId="6" xfId="0" applyNumberFormat="1" applyFont="1" applyBorder="1"/>
    <xf numFmtId="0" fontId="39" fillId="0" borderId="0" xfId="4" applyFont="1" applyFill="1" applyAlignment="1">
      <alignment wrapText="1"/>
    </xf>
    <xf numFmtId="0" fontId="39" fillId="0" borderId="0" xfId="4" applyFont="1" applyFill="1"/>
    <xf numFmtId="0" fontId="40" fillId="0" borderId="0" xfId="4" applyFont="1" applyFill="1" applyAlignment="1">
      <alignment horizontal="center" wrapText="1"/>
    </xf>
    <xf numFmtId="0" fontId="40" fillId="0" borderId="0" xfId="4" applyFont="1" applyFill="1" applyAlignment="1">
      <alignment horizontal="center"/>
    </xf>
    <xf numFmtId="0" fontId="40" fillId="0" borderId="6" xfId="4" applyFont="1" applyFill="1" applyBorder="1" applyAlignment="1">
      <alignment horizontal="center" wrapText="1"/>
    </xf>
    <xf numFmtId="0" fontId="40" fillId="0" borderId="6" xfId="4" applyFont="1" applyFill="1" applyBorder="1" applyAlignment="1">
      <alignment horizontal="center"/>
    </xf>
    <xf numFmtId="0" fontId="2" fillId="0" borderId="6" xfId="4" applyFont="1" applyFill="1" applyBorder="1" applyAlignment="1">
      <alignment horizontal="center" wrapText="1"/>
    </xf>
    <xf numFmtId="0" fontId="24" fillId="0" borderId="6" xfId="1" applyFont="1" applyFill="1" applyBorder="1" applyAlignment="1">
      <alignment horizontal="center"/>
    </xf>
    <xf numFmtId="0" fontId="33" fillId="0" borderId="6" xfId="1" applyFont="1" applyFill="1" applyBorder="1" applyAlignment="1">
      <alignment horizontal="center" wrapText="1"/>
    </xf>
    <xf numFmtId="0" fontId="41" fillId="0" borderId="6" xfId="4" applyFont="1" applyFill="1" applyBorder="1" applyAlignment="1">
      <alignment horizontal="center" wrapText="1"/>
    </xf>
    <xf numFmtId="0" fontId="33" fillId="0" borderId="6" xfId="1" applyFont="1" applyFill="1" applyBorder="1" applyAlignment="1">
      <alignment horizontal="center"/>
    </xf>
    <xf numFmtId="0" fontId="39" fillId="0" borderId="6" xfId="4" applyFont="1" applyFill="1" applyBorder="1" applyAlignment="1">
      <alignment wrapText="1"/>
    </xf>
    <xf numFmtId="0" fontId="42" fillId="0" borderId="6" xfId="1" applyFont="1" applyFill="1" applyBorder="1" applyAlignment="1">
      <alignment horizontal="center" vertical="center" wrapText="1"/>
    </xf>
    <xf numFmtId="0" fontId="22" fillId="0" borderId="6" xfId="4" applyFont="1" applyFill="1" applyBorder="1" applyAlignment="1">
      <alignment horizontal="center" wrapText="1"/>
    </xf>
    <xf numFmtId="0" fontId="40" fillId="0" borderId="6" xfId="1" applyFont="1" applyFill="1" applyBorder="1" applyAlignment="1">
      <alignment wrapText="1"/>
    </xf>
    <xf numFmtId="3" fontId="40" fillId="0" borderId="6" xfId="1" applyNumberFormat="1" applyFont="1" applyFill="1" applyBorder="1" applyAlignment="1">
      <alignment wrapText="1"/>
    </xf>
    <xf numFmtId="10" fontId="40" fillId="0" borderId="6" xfId="1" applyNumberFormat="1" applyFont="1" applyFill="1" applyBorder="1" applyAlignment="1">
      <alignment wrapText="1"/>
    </xf>
    <xf numFmtId="3" fontId="22" fillId="0" borderId="6" xfId="1" applyNumberFormat="1" applyFont="1" applyFill="1" applyBorder="1" applyAlignment="1">
      <alignment horizontal="center"/>
    </xf>
    <xf numFmtId="0" fontId="42" fillId="0" borderId="6" xfId="1" applyFont="1" applyFill="1" applyBorder="1" applyAlignment="1">
      <alignment wrapText="1"/>
    </xf>
    <xf numFmtId="0" fontId="43" fillId="0" borderId="6" xfId="1" applyFont="1" applyFill="1" applyBorder="1" applyAlignment="1">
      <alignment wrapText="1"/>
    </xf>
    <xf numFmtId="3" fontId="44" fillId="0" borderId="6" xfId="1" applyNumberFormat="1" applyFont="1" applyFill="1" applyBorder="1" applyAlignment="1">
      <alignment wrapText="1"/>
    </xf>
    <xf numFmtId="0" fontId="39" fillId="0" borderId="6" xfId="2" applyFont="1" applyFill="1" applyBorder="1" applyAlignment="1">
      <alignment wrapText="1"/>
    </xf>
    <xf numFmtId="3" fontId="39" fillId="0" borderId="6" xfId="1" applyNumberFormat="1" applyFont="1" applyFill="1" applyBorder="1" applyAlignment="1">
      <alignment wrapText="1"/>
    </xf>
    <xf numFmtId="0" fontId="2" fillId="0" borderId="6" xfId="2" applyFont="1" applyFill="1" applyBorder="1" applyAlignment="1">
      <alignment horizontal="left" wrapText="1"/>
    </xf>
    <xf numFmtId="3" fontId="2" fillId="0" borderId="6" xfId="1" applyNumberFormat="1" applyFont="1" applyFill="1" applyBorder="1" applyAlignment="1">
      <alignment wrapText="1"/>
    </xf>
    <xf numFmtId="0" fontId="18" fillId="0" borderId="6" xfId="2" applyFont="1" applyFill="1" applyBorder="1" applyAlignment="1">
      <alignment wrapText="1"/>
    </xf>
    <xf numFmtId="3" fontId="18" fillId="0" borderId="6" xfId="1" applyNumberFormat="1" applyFont="1" applyFill="1" applyBorder="1" applyAlignment="1">
      <alignment wrapText="1"/>
    </xf>
    <xf numFmtId="0" fontId="45" fillId="0" borderId="6" xfId="2" applyFont="1" applyFill="1" applyBorder="1" applyAlignment="1">
      <alignment horizontal="left" wrapText="1"/>
    </xf>
    <xf numFmtId="3" fontId="45" fillId="0" borderId="6" xfId="1" applyNumberFormat="1" applyFont="1" applyFill="1" applyBorder="1" applyAlignment="1">
      <alignment wrapText="1"/>
    </xf>
    <xf numFmtId="0" fontId="2" fillId="0" borderId="6" xfId="2" applyFont="1" applyFill="1" applyBorder="1" applyAlignment="1">
      <alignment wrapText="1"/>
    </xf>
    <xf numFmtId="3" fontId="18" fillId="0" borderId="6" xfId="1" applyNumberFormat="1" applyFont="1" applyFill="1" applyBorder="1" applyAlignment="1">
      <alignment horizontal="center"/>
    </xf>
    <xf numFmtId="0" fontId="46" fillId="0" borderId="6" xfId="1" applyFont="1" applyFill="1" applyBorder="1" applyAlignment="1">
      <alignment wrapText="1"/>
    </xf>
    <xf numFmtId="3" fontId="22" fillId="0" borderId="6" xfId="1" applyNumberFormat="1" applyFont="1" applyFill="1" applyBorder="1" applyAlignment="1">
      <alignment wrapText="1"/>
    </xf>
    <xf numFmtId="0" fontId="22" fillId="0" borderId="6" xfId="1" applyFont="1" applyFill="1" applyBorder="1" applyAlignment="1">
      <alignment wrapText="1"/>
    </xf>
    <xf numFmtId="0" fontId="47" fillId="0" borderId="6" xfId="1" applyFont="1" applyFill="1" applyBorder="1" applyAlignment="1">
      <alignment wrapText="1"/>
    </xf>
    <xf numFmtId="10" fontId="44" fillId="0" borderId="6" xfId="1" applyNumberFormat="1" applyFont="1" applyFill="1" applyBorder="1" applyAlignment="1">
      <alignment wrapText="1"/>
    </xf>
    <xf numFmtId="3" fontId="44" fillId="0" borderId="6" xfId="1" applyNumberFormat="1" applyFont="1" applyFill="1" applyBorder="1" applyAlignment="1">
      <alignment horizontal="center"/>
    </xf>
    <xf numFmtId="0" fontId="44" fillId="0" borderId="6" xfId="2" applyFont="1" applyFill="1" applyBorder="1" applyAlignment="1">
      <alignment wrapText="1"/>
    </xf>
    <xf numFmtId="0" fontId="39" fillId="0" borderId="0" xfId="4" applyFont="1" applyFill="1" applyAlignment="1">
      <alignment horizontal="center" wrapText="1"/>
    </xf>
    <xf numFmtId="3" fontId="39" fillId="0" borderId="0" xfId="4" applyNumberFormat="1" applyFont="1" applyFill="1" applyAlignment="1">
      <alignment wrapText="1"/>
    </xf>
    <xf numFmtId="0" fontId="39" fillId="0" borderId="0" xfId="4" applyFont="1" applyFill="1" applyAlignment="1">
      <alignment horizontal="center"/>
    </xf>
    <xf numFmtId="0" fontId="3" fillId="0" borderId="33" xfId="0" applyFont="1" applyBorder="1" applyAlignment="1">
      <alignment horizontal="center"/>
    </xf>
    <xf numFmtId="3" fontId="0" fillId="0" borderId="32" xfId="0" applyNumberFormat="1" applyBorder="1"/>
    <xf numFmtId="3" fontId="0" fillId="0" borderId="24" xfId="0" applyNumberFormat="1" applyBorder="1"/>
    <xf numFmtId="0" fontId="3" fillId="0" borderId="0" xfId="0" applyFont="1" applyBorder="1" applyAlignment="1">
      <alignment horizontal="center"/>
    </xf>
    <xf numFmtId="3" fontId="0" fillId="0" borderId="0" xfId="0" applyNumberFormat="1" applyBorder="1"/>
    <xf numFmtId="3" fontId="0" fillId="0" borderId="6" xfId="0" applyNumberFormat="1" applyBorder="1"/>
    <xf numFmtId="3" fontId="10" fillId="0" borderId="72" xfId="0" applyNumberFormat="1" applyFont="1" applyBorder="1" applyAlignment="1">
      <alignment horizontal="center" vertical="center"/>
    </xf>
    <xf numFmtId="3" fontId="28" fillId="0" borderId="6" xfId="0" applyNumberFormat="1" applyFont="1" applyBorder="1" applyAlignment="1">
      <alignment horizontal="center" vertical="center"/>
    </xf>
    <xf numFmtId="0" fontId="14" fillId="0" borderId="44" xfId="1" applyFont="1" applyBorder="1" applyAlignment="1">
      <alignment horizontal="center" vertical="center" wrapText="1"/>
    </xf>
    <xf numFmtId="3" fontId="10" fillId="0" borderId="0" xfId="0" applyNumberFormat="1" applyFont="1" applyBorder="1" applyAlignment="1">
      <alignment horizontal="center" vertical="center"/>
    </xf>
    <xf numFmtId="3" fontId="28" fillId="0" borderId="0" xfId="0" applyNumberFormat="1" applyFont="1" applyBorder="1" applyAlignment="1">
      <alignment horizontal="center" vertical="center"/>
    </xf>
    <xf numFmtId="3" fontId="28" fillId="0" borderId="24" xfId="0" applyNumberFormat="1" applyFont="1" applyBorder="1" applyAlignment="1">
      <alignment horizontal="center" vertical="center"/>
    </xf>
    <xf numFmtId="0" fontId="14" fillId="0" borderId="0" xfId="1" applyFont="1" applyBorder="1" applyAlignment="1">
      <alignment horizontal="center" vertical="center" wrapText="1"/>
    </xf>
    <xf numFmtId="3" fontId="10" fillId="0" borderId="0" xfId="0" applyNumberFormat="1" applyFont="1" applyFill="1" applyBorder="1" applyAlignment="1">
      <alignment horizontal="center" vertical="center"/>
    </xf>
    <xf numFmtId="3" fontId="28" fillId="0" borderId="0" xfId="0" applyNumberFormat="1" applyFont="1" applyFill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14" fillId="0" borderId="46" xfId="1" applyFont="1" applyBorder="1" applyAlignment="1">
      <alignment horizontal="center" vertical="center" wrapText="1"/>
    </xf>
    <xf numFmtId="3" fontId="10" fillId="0" borderId="46" xfId="0" applyNumberFormat="1" applyFont="1" applyBorder="1" applyAlignment="1">
      <alignment horizontal="center" vertical="center"/>
    </xf>
    <xf numFmtId="3" fontId="28" fillId="0" borderId="72" xfId="0" applyNumberFormat="1" applyFont="1" applyBorder="1" applyAlignment="1">
      <alignment horizontal="center" vertical="center"/>
    </xf>
    <xf numFmtId="3" fontId="0" fillId="0" borderId="0" xfId="0" applyNumberForma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0" fontId="3" fillId="0" borderId="73" xfId="0" applyFont="1" applyBorder="1" applyAlignment="1">
      <alignment horizontal="center"/>
    </xf>
    <xf numFmtId="3" fontId="3" fillId="0" borderId="37" xfId="0" applyNumberFormat="1" applyFont="1" applyBorder="1" applyAlignment="1">
      <alignment horizontal="center"/>
    </xf>
    <xf numFmtId="0" fontId="0" fillId="0" borderId="56" xfId="0" applyBorder="1"/>
    <xf numFmtId="0" fontId="0" fillId="0" borderId="0" xfId="0" applyBorder="1" applyAlignment="1">
      <alignment horizontal="right"/>
    </xf>
    <xf numFmtId="0" fontId="3" fillId="0" borderId="56" xfId="0" applyFont="1" applyBorder="1" applyAlignment="1">
      <alignment horizontal="center" wrapText="1"/>
    </xf>
    <xf numFmtId="0" fontId="3" fillId="0" borderId="50" xfId="0" applyFont="1" applyBorder="1" applyAlignment="1">
      <alignment horizontal="right"/>
    </xf>
    <xf numFmtId="0" fontId="3" fillId="0" borderId="50" xfId="0" applyFont="1" applyBorder="1" applyAlignment="1">
      <alignment horizontal="center"/>
    </xf>
    <xf numFmtId="0" fontId="3" fillId="0" borderId="79" xfId="0" applyFont="1" applyBorder="1"/>
    <xf numFmtId="0" fontId="0" fillId="0" borderId="23" xfId="0" applyBorder="1" applyAlignment="1">
      <alignment horizontal="center"/>
    </xf>
    <xf numFmtId="0" fontId="0" fillId="0" borderId="67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4" xfId="0" applyFont="1" applyBorder="1" applyAlignment="1"/>
    <xf numFmtId="0" fontId="3" fillId="0" borderId="8" xfId="0" applyFont="1" applyBorder="1" applyAlignment="1"/>
    <xf numFmtId="0" fontId="3" fillId="0" borderId="5" xfId="0" applyFont="1" applyBorder="1" applyAlignment="1"/>
    <xf numFmtId="0" fontId="0" fillId="0" borderId="41" xfId="0" applyBorder="1" applyAlignment="1"/>
    <xf numFmtId="0" fontId="0" fillId="0" borderId="71" xfId="0" applyBorder="1" applyAlignment="1"/>
    <xf numFmtId="0" fontId="0" fillId="0" borderId="43" xfId="0" applyBorder="1" applyAlignment="1"/>
    <xf numFmtId="0" fontId="0" fillId="0" borderId="42" xfId="0" applyBorder="1" applyAlignment="1"/>
    <xf numFmtId="0" fontId="0" fillId="0" borderId="68" xfId="0" applyBorder="1" applyAlignment="1"/>
    <xf numFmtId="0" fontId="0" fillId="0" borderId="20" xfId="0" applyBorder="1" applyAlignment="1"/>
    <xf numFmtId="0" fontId="3" fillId="0" borderId="33" xfId="0" applyFont="1" applyBorder="1" applyAlignment="1"/>
    <xf numFmtId="0" fontId="3" fillId="0" borderId="26" xfId="0" applyFont="1" applyBorder="1" applyAlignment="1"/>
    <xf numFmtId="0" fontId="3" fillId="0" borderId="17" xfId="0" applyFont="1" applyBorder="1" applyAlignment="1"/>
    <xf numFmtId="0" fontId="0" fillId="0" borderId="16" xfId="0" applyBorder="1" applyAlignment="1"/>
    <xf numFmtId="0" fontId="0" fillId="0" borderId="24" xfId="0" applyBorder="1" applyAlignment="1"/>
    <xf numFmtId="0" fontId="0" fillId="0" borderId="19" xfId="0" applyBorder="1" applyAlignment="1"/>
    <xf numFmtId="0" fontId="3" fillId="0" borderId="0" xfId="0" applyFont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71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33" xfId="0" applyFont="1" applyBorder="1" applyAlignment="1">
      <alignment horizontal="center" readingOrder="1"/>
    </xf>
    <xf numFmtId="0" fontId="3" fillId="0" borderId="26" xfId="0" applyFont="1" applyBorder="1" applyAlignment="1">
      <alignment horizontal="center" readingOrder="1"/>
    </xf>
    <xf numFmtId="0" fontId="3" fillId="0" borderId="17" xfId="0" applyFont="1" applyBorder="1" applyAlignment="1">
      <alignment horizontal="center" readingOrder="1"/>
    </xf>
    <xf numFmtId="0" fontId="27" fillId="0" borderId="0" xfId="0" applyFont="1" applyFill="1" applyAlignment="1">
      <alignment horizontal="right" vertical="center"/>
    </xf>
    <xf numFmtId="0" fontId="28" fillId="0" borderId="0" xfId="0" applyFont="1" applyFill="1" applyAlignment="1">
      <alignment horizontal="center" vertical="center" wrapText="1"/>
    </xf>
    <xf numFmtId="0" fontId="27" fillId="0" borderId="0" xfId="0" applyFont="1" applyAlignment="1">
      <alignment horizontal="right"/>
    </xf>
    <xf numFmtId="0" fontId="32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12" xfId="0" applyFont="1" applyBorder="1" applyAlignment="1"/>
    <xf numFmtId="0" fontId="4" fillId="0" borderId="3" xfId="0" applyFont="1" applyBorder="1" applyAlignment="1"/>
    <xf numFmtId="0" fontId="4" fillId="0" borderId="73" xfId="0" applyFont="1" applyBorder="1" applyAlignment="1"/>
    <xf numFmtId="0" fontId="4" fillId="0" borderId="74" xfId="0" applyFont="1" applyBorder="1" applyAlignment="1"/>
    <xf numFmtId="0" fontId="4" fillId="0" borderId="15" xfId="0" applyFont="1" applyBorder="1" applyAlignment="1"/>
    <xf numFmtId="0" fontId="4" fillId="0" borderId="5" xfId="0" applyFont="1" applyBorder="1" applyAlignment="1"/>
    <xf numFmtId="0" fontId="4" fillId="0" borderId="23" xfId="0" applyFont="1" applyBorder="1" applyAlignment="1"/>
    <xf numFmtId="0" fontId="4" fillId="0" borderId="10" xfId="0" applyFont="1" applyBorder="1" applyAlignment="1"/>
    <xf numFmtId="0" fontId="4" fillId="0" borderId="11" xfId="0" applyFont="1" applyBorder="1" applyAlignment="1"/>
    <xf numFmtId="0" fontId="4" fillId="0" borderId="2" xfId="0" applyFont="1" applyBorder="1" applyAlignment="1"/>
    <xf numFmtId="0" fontId="0" fillId="0" borderId="12" xfId="0" applyBorder="1" applyAlignment="1"/>
    <xf numFmtId="0" fontId="0" fillId="0" borderId="3" xfId="0" applyBorder="1" applyAlignment="1"/>
    <xf numFmtId="0" fontId="0" fillId="0" borderId="73" xfId="0" applyBorder="1" applyAlignment="1"/>
    <xf numFmtId="0" fontId="0" fillId="0" borderId="74" xfId="0" applyBorder="1" applyAlignment="1"/>
    <xf numFmtId="0" fontId="0" fillId="0" borderId="15" xfId="0" applyBorder="1" applyAlignment="1"/>
    <xf numFmtId="0" fontId="0" fillId="0" borderId="5" xfId="0" applyBorder="1" applyAlignment="1"/>
    <xf numFmtId="0" fontId="0" fillId="0" borderId="23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2" xfId="0" applyBorder="1" applyAlignment="1"/>
    <xf numFmtId="0" fontId="19" fillId="0" borderId="12" xfId="0" applyFont="1" applyBorder="1" applyAlignment="1"/>
    <xf numFmtId="0" fontId="19" fillId="0" borderId="3" xfId="0" applyFont="1" applyBorder="1" applyAlignment="1"/>
    <xf numFmtId="0" fontId="19" fillId="0" borderId="73" xfId="0" applyFont="1" applyBorder="1" applyAlignment="1"/>
    <xf numFmtId="0" fontId="19" fillId="0" borderId="74" xfId="0" applyFont="1" applyBorder="1" applyAlignment="1"/>
    <xf numFmtId="0" fontId="19" fillId="0" borderId="15" xfId="0" applyFont="1" applyBorder="1" applyAlignment="1"/>
    <xf numFmtId="0" fontId="19" fillId="0" borderId="5" xfId="0" applyFont="1" applyBorder="1" applyAlignment="1"/>
    <xf numFmtId="0" fontId="19" fillId="0" borderId="23" xfId="0" applyFont="1" applyBorder="1" applyAlignment="1"/>
    <xf numFmtId="0" fontId="19" fillId="0" borderId="10" xfId="0" applyFont="1" applyBorder="1" applyAlignment="1"/>
    <xf numFmtId="0" fontId="19" fillId="0" borderId="11" xfId="0" applyFont="1" applyBorder="1" applyAlignment="1"/>
    <xf numFmtId="0" fontId="19" fillId="0" borderId="2" xfId="0" applyFont="1" applyBorder="1" applyAlignment="1"/>
    <xf numFmtId="0" fontId="3" fillId="0" borderId="42" xfId="0" applyFont="1" applyBorder="1" applyAlignment="1">
      <alignment horizontal="center"/>
    </xf>
    <xf numFmtId="0" fontId="3" fillId="0" borderId="68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0" fillId="0" borderId="0" xfId="0" applyAlignment="1">
      <alignment horizontal="left"/>
    </xf>
    <xf numFmtId="0" fontId="2" fillId="0" borderId="0" xfId="4" applyFont="1" applyFill="1" applyAlignment="1">
      <alignment horizontal="right"/>
    </xf>
    <xf numFmtId="0" fontId="39" fillId="0" borderId="0" xfId="4" applyFont="1" applyFill="1" applyAlignment="1">
      <alignment horizontal="right"/>
    </xf>
    <xf numFmtId="0" fontId="20" fillId="0" borderId="0" xfId="4" applyFont="1" applyFill="1" applyAlignment="1">
      <alignment horizontal="center"/>
    </xf>
    <xf numFmtId="0" fontId="24" fillId="0" borderId="44" xfId="1" applyFont="1" applyFill="1" applyBorder="1" applyAlignment="1">
      <alignment horizontal="center" vertical="center"/>
    </xf>
    <xf numFmtId="0" fontId="24" fillId="0" borderId="24" xfId="1" applyFont="1" applyFill="1" applyBorder="1" applyAlignment="1">
      <alignment horizontal="center" vertical="center"/>
    </xf>
    <xf numFmtId="0" fontId="24" fillId="0" borderId="11" xfId="1" applyFont="1" applyFill="1" applyBorder="1" applyAlignment="1">
      <alignment horizontal="center" vertical="center"/>
    </xf>
    <xf numFmtId="0" fontId="0" fillId="0" borderId="55" xfId="0" applyBorder="1"/>
    <xf numFmtId="0" fontId="25" fillId="0" borderId="4" xfId="0" applyFont="1" applyBorder="1" applyAlignment="1">
      <alignment horizontal="center"/>
    </xf>
    <xf numFmtId="0" fontId="25" fillId="0" borderId="8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22" fillId="0" borderId="33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28" xfId="0" applyBorder="1" applyAlignment="1"/>
    <xf numFmtId="0" fontId="0" fillId="0" borderId="7" xfId="0" applyBorder="1" applyAlignment="1"/>
    <xf numFmtId="0" fontId="0" fillId="0" borderId="52" xfId="0" applyBorder="1" applyAlignment="1"/>
    <xf numFmtId="0" fontId="0" fillId="0" borderId="53" xfId="0" applyBorder="1" applyAlignment="1"/>
    <xf numFmtId="0" fontId="0" fillId="0" borderId="54" xfId="0" applyBorder="1" applyAlignment="1"/>
    <xf numFmtId="0" fontId="0" fillId="0" borderId="27" xfId="0" applyBorder="1" applyAlignment="1"/>
    <xf numFmtId="0" fontId="0" fillId="0" borderId="6" xfId="0" applyBorder="1" applyAlignment="1"/>
  </cellXfs>
  <cellStyles count="5">
    <cellStyle name="Normál" xfId="0" builtinId="0"/>
    <cellStyle name="Normál 11" xfId="1"/>
    <cellStyle name="Normál 2" xfId="4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activeCell="B12" sqref="B12:H12"/>
    </sheetView>
  </sheetViews>
  <sheetFormatPr defaultRowHeight="12.75" x14ac:dyDescent="0.2"/>
  <cols>
    <col min="1" max="1" width="4.42578125" customWidth="1"/>
    <col min="6" max="6" width="15.42578125" customWidth="1"/>
    <col min="7" max="7" width="12.85546875" customWidth="1"/>
    <col min="8" max="8" width="9.5703125" customWidth="1"/>
  </cols>
  <sheetData>
    <row r="1" spans="1:15" x14ac:dyDescent="0.2">
      <c r="A1" s="552" t="s">
        <v>150</v>
      </c>
      <c r="B1" s="552"/>
      <c r="C1" s="552"/>
      <c r="D1" s="552"/>
      <c r="E1" s="552"/>
      <c r="F1" s="552"/>
      <c r="G1" s="552"/>
      <c r="H1" s="552"/>
      <c r="I1" s="552"/>
      <c r="J1" s="1"/>
      <c r="K1" s="1"/>
      <c r="L1" s="1"/>
      <c r="M1" s="1"/>
      <c r="N1" s="1"/>
      <c r="O1" s="1"/>
    </row>
    <row r="3" spans="1:15" x14ac:dyDescent="0.2">
      <c r="A3" s="568" t="s">
        <v>68</v>
      </c>
      <c r="B3" s="568"/>
      <c r="C3" s="568"/>
      <c r="D3" s="568"/>
      <c r="E3" s="568"/>
      <c r="F3" s="568"/>
      <c r="G3" s="568"/>
      <c r="H3" s="568"/>
      <c r="I3" s="568"/>
    </row>
    <row r="4" spans="1:15" ht="13.5" thickBot="1" x14ac:dyDescent="0.25"/>
    <row r="5" spans="1:15" ht="13.5" thickBot="1" x14ac:dyDescent="0.25">
      <c r="B5" s="553" t="s">
        <v>19</v>
      </c>
      <c r="C5" s="554"/>
      <c r="D5" s="554"/>
      <c r="E5" s="554"/>
      <c r="F5" s="554"/>
      <c r="G5" s="554"/>
      <c r="H5" s="555"/>
    </row>
    <row r="6" spans="1:15" x14ac:dyDescent="0.2">
      <c r="B6" s="556" t="s">
        <v>182</v>
      </c>
      <c r="C6" s="557"/>
      <c r="D6" s="557"/>
      <c r="E6" s="557"/>
      <c r="F6" s="557"/>
      <c r="G6" s="557"/>
      <c r="H6" s="558"/>
    </row>
    <row r="7" spans="1:15" x14ac:dyDescent="0.2">
      <c r="B7" s="565"/>
      <c r="C7" s="566"/>
      <c r="D7" s="566"/>
      <c r="E7" s="566"/>
      <c r="F7" s="566"/>
      <c r="G7" s="566"/>
      <c r="H7" s="567"/>
    </row>
    <row r="8" spans="1:15" ht="13.5" thickBot="1" x14ac:dyDescent="0.25">
      <c r="B8" s="559"/>
      <c r="C8" s="560"/>
      <c r="D8" s="560"/>
      <c r="E8" s="560"/>
      <c r="F8" s="560"/>
      <c r="G8" s="560"/>
      <c r="H8" s="561"/>
    </row>
    <row r="9" spans="1:15" ht="13.5" thickBot="1" x14ac:dyDescent="0.25">
      <c r="B9" s="34"/>
      <c r="C9" s="34"/>
      <c r="D9" s="34"/>
      <c r="E9" s="34"/>
      <c r="F9" s="34"/>
      <c r="G9" s="34"/>
      <c r="H9" s="34"/>
    </row>
    <row r="10" spans="1:15" ht="13.5" thickBot="1" x14ac:dyDescent="0.25">
      <c r="B10" s="553" t="s">
        <v>109</v>
      </c>
      <c r="C10" s="554"/>
      <c r="D10" s="554"/>
      <c r="E10" s="554"/>
      <c r="F10" s="554"/>
      <c r="G10" s="554"/>
      <c r="H10" s="555"/>
    </row>
    <row r="11" spans="1:15" x14ac:dyDescent="0.2">
      <c r="B11" s="556"/>
      <c r="C11" s="557"/>
      <c r="D11" s="557"/>
      <c r="E11" s="557"/>
      <c r="F11" s="557"/>
      <c r="G11" s="557"/>
      <c r="H11" s="558"/>
    </row>
    <row r="12" spans="1:15" x14ac:dyDescent="0.2">
      <c r="B12" s="565" t="s">
        <v>183</v>
      </c>
      <c r="C12" s="566"/>
      <c r="D12" s="566"/>
      <c r="E12" s="566"/>
      <c r="F12" s="566"/>
      <c r="G12" s="566"/>
      <c r="H12" s="567"/>
    </row>
    <row r="13" spans="1:15" ht="13.5" thickBot="1" x14ac:dyDescent="0.25">
      <c r="B13" s="559"/>
      <c r="C13" s="560"/>
      <c r="D13" s="560"/>
      <c r="E13" s="560"/>
      <c r="F13" s="560"/>
      <c r="G13" s="560"/>
      <c r="H13" s="561"/>
    </row>
    <row r="14" spans="1:15" ht="13.5" thickBot="1" x14ac:dyDescent="0.25">
      <c r="B14" s="34"/>
      <c r="C14" s="34"/>
      <c r="D14" s="34"/>
      <c r="E14" s="34"/>
      <c r="F14" s="34"/>
      <c r="G14" s="34"/>
      <c r="H14" s="34"/>
    </row>
    <row r="15" spans="1:15" ht="13.5" thickBot="1" x14ac:dyDescent="0.25">
      <c r="B15" s="562" t="s">
        <v>110</v>
      </c>
      <c r="C15" s="563"/>
      <c r="D15" s="563"/>
      <c r="E15" s="563"/>
      <c r="F15" s="563"/>
      <c r="G15" s="563"/>
      <c r="H15" s="564"/>
    </row>
    <row r="16" spans="1:15" x14ac:dyDescent="0.2">
      <c r="B16" s="556"/>
      <c r="C16" s="557"/>
      <c r="D16" s="557"/>
      <c r="E16" s="557"/>
      <c r="F16" s="557"/>
      <c r="G16" s="557"/>
      <c r="H16" s="558"/>
    </row>
    <row r="17" spans="2:8" x14ac:dyDescent="0.2">
      <c r="B17" s="565"/>
      <c r="C17" s="566"/>
      <c r="D17" s="566"/>
      <c r="E17" s="566"/>
      <c r="F17" s="566"/>
      <c r="G17" s="566"/>
      <c r="H17" s="567"/>
    </row>
    <row r="18" spans="2:8" ht="13.5" thickBot="1" x14ac:dyDescent="0.25">
      <c r="B18" s="559"/>
      <c r="C18" s="560"/>
      <c r="D18" s="560"/>
      <c r="E18" s="560"/>
      <c r="F18" s="560"/>
      <c r="G18" s="560"/>
      <c r="H18" s="561"/>
    </row>
  </sheetData>
  <mergeCells count="14">
    <mergeCell ref="A1:I1"/>
    <mergeCell ref="B5:H5"/>
    <mergeCell ref="B6:H6"/>
    <mergeCell ref="B18:H18"/>
    <mergeCell ref="B10:H10"/>
    <mergeCell ref="B15:H15"/>
    <mergeCell ref="B11:H11"/>
    <mergeCell ref="B12:H12"/>
    <mergeCell ref="B13:H13"/>
    <mergeCell ref="B7:H7"/>
    <mergeCell ref="B8:H8"/>
    <mergeCell ref="B16:H16"/>
    <mergeCell ref="B17:H17"/>
    <mergeCell ref="A3:I3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"/>
  <sheetViews>
    <sheetView workbookViewId="0">
      <selection activeCell="C13" sqref="C13"/>
    </sheetView>
  </sheetViews>
  <sheetFormatPr defaultRowHeight="12.75" x14ac:dyDescent="0.2"/>
  <cols>
    <col min="1" max="1" width="53.5703125" customWidth="1"/>
    <col min="2" max="2" width="12.5703125" customWidth="1"/>
    <col min="3" max="3" width="12" customWidth="1"/>
    <col min="4" max="4" width="9.5703125" customWidth="1"/>
    <col min="5" max="5" width="10.42578125" customWidth="1"/>
    <col min="6" max="6" width="10" customWidth="1"/>
    <col min="7" max="7" width="10.140625" customWidth="1"/>
    <col min="8" max="8" width="13.140625" customWidth="1"/>
    <col min="9" max="9" width="16.140625" customWidth="1"/>
    <col min="10" max="10" width="13.140625" customWidth="1"/>
    <col min="11" max="11" width="17.140625" customWidth="1"/>
  </cols>
  <sheetData>
    <row r="1" spans="1:15" x14ac:dyDescent="0.2">
      <c r="A1" s="552" t="s">
        <v>157</v>
      </c>
      <c r="B1" s="552"/>
      <c r="C1" s="552"/>
      <c r="D1" s="1"/>
      <c r="E1" s="1"/>
      <c r="F1" s="1"/>
      <c r="G1" s="1"/>
      <c r="H1" s="1"/>
      <c r="I1" s="1"/>
      <c r="J1" s="1"/>
      <c r="K1" s="1"/>
      <c r="L1" s="1"/>
    </row>
    <row r="2" spans="1:15" hidden="1" x14ac:dyDescent="0.2"/>
    <row r="3" spans="1:15" hidden="1" x14ac:dyDescent="0.2"/>
    <row r="5" spans="1:15" x14ac:dyDescent="0.2">
      <c r="A5" s="9" t="s">
        <v>231</v>
      </c>
      <c r="B5" s="2"/>
      <c r="C5" s="2"/>
      <c r="D5" s="2"/>
      <c r="E5" s="2"/>
      <c r="F5" s="37"/>
      <c r="G5" s="2"/>
      <c r="H5" s="2"/>
      <c r="I5" s="2"/>
      <c r="J5" s="2"/>
      <c r="K5" s="2"/>
      <c r="L5" s="2"/>
      <c r="M5" s="2"/>
      <c r="N5" s="2"/>
      <c r="O5" s="2"/>
    </row>
    <row r="6" spans="1:15" x14ac:dyDescent="0.2">
      <c r="A6" s="9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ht="15.75" thickBot="1" x14ac:dyDescent="0.25">
      <c r="A7" s="33" t="s">
        <v>30</v>
      </c>
      <c r="B7" s="111"/>
      <c r="C7" s="7"/>
      <c r="D7" s="7"/>
      <c r="E7" s="7"/>
      <c r="F7" s="7"/>
      <c r="G7" s="7"/>
      <c r="H7" s="7"/>
      <c r="I7" s="10"/>
      <c r="J7" s="10"/>
      <c r="K7" s="10"/>
      <c r="L7" s="10"/>
    </row>
    <row r="8" spans="1:15" ht="15" x14ac:dyDescent="0.2">
      <c r="A8" s="255" t="s">
        <v>134</v>
      </c>
      <c r="B8" s="298">
        <v>160741351</v>
      </c>
      <c r="C8" s="256"/>
      <c r="D8" s="7"/>
      <c r="E8" s="7"/>
      <c r="F8" s="7"/>
      <c r="G8" s="7"/>
      <c r="H8" s="7"/>
      <c r="I8" s="10"/>
      <c r="J8" s="10"/>
      <c r="K8" s="10"/>
      <c r="L8" s="10"/>
    </row>
    <row r="9" spans="1:15" ht="15" x14ac:dyDescent="0.2">
      <c r="A9" s="214" t="s">
        <v>135</v>
      </c>
      <c r="B9" s="293">
        <v>74969108</v>
      </c>
      <c r="C9" s="7"/>
      <c r="D9" s="7"/>
      <c r="E9" s="7"/>
      <c r="F9" s="7"/>
      <c r="G9" s="7"/>
      <c r="H9" s="7"/>
      <c r="I9" s="10"/>
      <c r="J9" s="10"/>
      <c r="K9" s="10"/>
      <c r="L9" s="10"/>
    </row>
    <row r="10" spans="1:15" ht="15" x14ac:dyDescent="0.2">
      <c r="A10" s="257" t="s">
        <v>136</v>
      </c>
      <c r="B10" s="293"/>
      <c r="C10" s="7"/>
      <c r="D10" s="7"/>
      <c r="E10" s="7"/>
      <c r="F10" s="7"/>
      <c r="G10" s="7"/>
      <c r="H10" s="7"/>
      <c r="I10" s="10"/>
      <c r="J10" s="10"/>
      <c r="K10" s="10"/>
      <c r="L10" s="10"/>
    </row>
    <row r="11" spans="1:15" ht="15" x14ac:dyDescent="0.2">
      <c r="A11" s="112" t="s">
        <v>137</v>
      </c>
      <c r="B11" s="293">
        <v>35586484</v>
      </c>
      <c r="C11" s="7"/>
      <c r="D11" s="7"/>
      <c r="E11" s="7"/>
      <c r="F11" s="7"/>
      <c r="G11" s="7"/>
      <c r="H11" s="7"/>
      <c r="I11" s="10"/>
      <c r="J11" s="10"/>
      <c r="K11" s="10"/>
      <c r="L11" s="10"/>
    </row>
    <row r="12" spans="1:15" ht="15" x14ac:dyDescent="0.2">
      <c r="A12" s="46" t="s">
        <v>145</v>
      </c>
      <c r="B12" s="293"/>
      <c r="C12" s="7"/>
      <c r="D12" s="7"/>
      <c r="E12" s="7"/>
      <c r="F12" s="7"/>
      <c r="G12" s="7"/>
      <c r="H12" s="7"/>
      <c r="I12" s="10"/>
      <c r="J12" s="10"/>
      <c r="K12" s="10"/>
      <c r="L12" s="10"/>
    </row>
    <row r="13" spans="1:15" ht="15" x14ac:dyDescent="0.2">
      <c r="A13" s="214" t="s">
        <v>139</v>
      </c>
      <c r="B13" s="293">
        <v>3000000</v>
      </c>
      <c r="C13" s="7"/>
      <c r="D13" s="7"/>
      <c r="E13" s="7"/>
      <c r="F13" s="7"/>
      <c r="G13" s="7"/>
      <c r="H13" s="7"/>
      <c r="I13" s="10"/>
      <c r="J13" s="10"/>
      <c r="K13" s="10"/>
      <c r="L13" s="10"/>
    </row>
    <row r="14" spans="1:15" ht="15" x14ac:dyDescent="0.2">
      <c r="A14" s="359" t="s">
        <v>230</v>
      </c>
      <c r="B14" s="293">
        <v>11270000</v>
      </c>
      <c r="C14" s="7"/>
      <c r="D14" s="7"/>
      <c r="E14" s="7"/>
      <c r="F14" s="7"/>
      <c r="G14" s="7"/>
      <c r="H14" s="7"/>
      <c r="I14" s="10"/>
      <c r="J14" s="10"/>
      <c r="K14" s="10"/>
      <c r="L14" s="10"/>
    </row>
    <row r="15" spans="1:15" ht="15.75" thickBot="1" x14ac:dyDescent="0.25">
      <c r="A15" s="360" t="s">
        <v>232</v>
      </c>
      <c r="B15" s="294">
        <v>35915759</v>
      </c>
      <c r="C15" s="7"/>
      <c r="D15" s="7"/>
      <c r="E15" s="7"/>
      <c r="F15" s="7"/>
      <c r="G15" s="7"/>
      <c r="H15" s="7"/>
      <c r="I15" s="10"/>
      <c r="J15" s="10"/>
      <c r="K15" s="10"/>
      <c r="L15" s="10"/>
    </row>
    <row r="16" spans="1:15" ht="15" x14ac:dyDescent="0.2">
      <c r="A16" s="259" t="s">
        <v>141</v>
      </c>
      <c r="B16" s="298"/>
      <c r="C16" s="7"/>
      <c r="D16" s="7"/>
      <c r="E16" s="7"/>
      <c r="F16" s="7"/>
      <c r="G16" s="7"/>
      <c r="H16" s="7"/>
      <c r="I16" s="10"/>
      <c r="J16" s="10"/>
      <c r="K16" s="10"/>
      <c r="L16" s="10"/>
    </row>
    <row r="17" spans="1:15" ht="13.5" thickBot="1" x14ac:dyDescent="0.25">
      <c r="A17" s="258" t="s">
        <v>143</v>
      </c>
      <c r="B17" s="295"/>
      <c r="C17" s="7"/>
      <c r="D17" s="7"/>
      <c r="E17" s="7"/>
      <c r="F17" s="7"/>
      <c r="G17" s="7"/>
      <c r="H17" s="7"/>
      <c r="I17" s="2"/>
      <c r="J17" s="2"/>
      <c r="K17" s="2"/>
      <c r="L17" s="2"/>
      <c r="M17" s="2"/>
      <c r="N17" s="2"/>
      <c r="O17" s="2"/>
    </row>
    <row r="18" spans="1:15" x14ac:dyDescent="0.2">
      <c r="A18" s="260" t="s">
        <v>27</v>
      </c>
      <c r="B18" s="296"/>
      <c r="C18" s="7"/>
      <c r="D18" s="7"/>
      <c r="E18" s="7"/>
      <c r="F18" s="7"/>
      <c r="G18" s="7"/>
      <c r="H18" s="7"/>
      <c r="I18" s="2"/>
      <c r="J18" s="2"/>
      <c r="K18" s="2"/>
      <c r="L18" s="2"/>
      <c r="M18" s="2"/>
      <c r="N18" s="2"/>
      <c r="O18" s="2"/>
    </row>
    <row r="19" spans="1:15" ht="13.5" thickBot="1" x14ac:dyDescent="0.25">
      <c r="A19" s="258" t="s">
        <v>142</v>
      </c>
      <c r="B19" s="297"/>
      <c r="C19" s="7"/>
      <c r="D19" s="7"/>
      <c r="E19" s="7"/>
      <c r="F19" s="7"/>
      <c r="G19" s="7"/>
      <c r="H19" s="7"/>
      <c r="I19" s="2"/>
      <c r="J19" s="2"/>
      <c r="K19" s="2"/>
      <c r="L19" s="2"/>
      <c r="M19" s="2"/>
      <c r="N19" s="2"/>
      <c r="O19" s="2"/>
    </row>
    <row r="20" spans="1:15" hidden="1" x14ac:dyDescent="0.2">
      <c r="A20" s="109"/>
      <c r="B20" s="7"/>
      <c r="C20" s="7"/>
      <c r="D20" s="7"/>
      <c r="E20" s="7"/>
      <c r="F20" s="7"/>
      <c r="G20" s="7"/>
      <c r="H20" s="7"/>
      <c r="I20" s="2"/>
      <c r="J20" s="2"/>
      <c r="K20" s="2"/>
      <c r="L20" s="2"/>
      <c r="M20" s="2"/>
      <c r="N20" s="2"/>
      <c r="O20" s="2"/>
    </row>
    <row r="21" spans="1:15" hidden="1" x14ac:dyDescent="0.2">
      <c r="A21" s="109"/>
      <c r="B21" s="7"/>
      <c r="C21" s="7"/>
      <c r="D21" s="7"/>
      <c r="E21" s="7"/>
      <c r="F21" s="7"/>
      <c r="G21" s="7"/>
      <c r="H21" s="7"/>
      <c r="I21" s="2"/>
      <c r="J21" s="2"/>
      <c r="K21" s="2"/>
      <c r="L21" s="2"/>
      <c r="M21" s="2"/>
      <c r="N21" s="2"/>
      <c r="O21" s="2"/>
    </row>
    <row r="22" spans="1:15" hidden="1" x14ac:dyDescent="0.2">
      <c r="A22" s="109"/>
      <c r="B22" s="7"/>
      <c r="C22" s="7"/>
      <c r="D22" s="7"/>
      <c r="E22" s="7"/>
      <c r="F22" s="7"/>
      <c r="G22" s="7"/>
      <c r="H22" s="7"/>
      <c r="I22" s="2"/>
      <c r="J22" s="2"/>
      <c r="K22" s="2"/>
      <c r="L22" s="2"/>
      <c r="M22" s="2"/>
      <c r="N22" s="2"/>
      <c r="O22" s="2"/>
    </row>
    <row r="23" spans="1:15" hidden="1" x14ac:dyDescent="0.2">
      <c r="A23" s="36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hidden="1" x14ac:dyDescent="0.2">
      <c r="A24" s="36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ht="13.5" thickBot="1" x14ac:dyDescent="0.25">
      <c r="A25" s="8" t="s">
        <v>31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ht="51.75" thickBot="1" x14ac:dyDescent="0.25">
      <c r="A26" s="71" t="s">
        <v>22</v>
      </c>
      <c r="B26" s="261" t="s">
        <v>93</v>
      </c>
      <c r="C26" s="262" t="s">
        <v>133</v>
      </c>
      <c r="D26" s="262" t="s">
        <v>202</v>
      </c>
      <c r="E26" s="262" t="s">
        <v>203</v>
      </c>
      <c r="F26" s="262" t="s">
        <v>94</v>
      </c>
      <c r="G26" s="262" t="s">
        <v>25</v>
      </c>
      <c r="H26" s="263" t="s">
        <v>95</v>
      </c>
      <c r="K26" s="15"/>
      <c r="L26" s="2"/>
      <c r="M26" s="2"/>
      <c r="N26" s="2"/>
      <c r="O26" s="2"/>
    </row>
    <row r="27" spans="1:15" x14ac:dyDescent="0.2">
      <c r="A27" s="70" t="s">
        <v>120</v>
      </c>
      <c r="B27" s="300">
        <v>6920820</v>
      </c>
      <c r="C27" s="301">
        <v>1490900</v>
      </c>
      <c r="D27" s="301">
        <v>23990</v>
      </c>
      <c r="E27" s="301">
        <v>25488</v>
      </c>
      <c r="F27" s="311">
        <v>2463842</v>
      </c>
      <c r="G27" s="302"/>
      <c r="H27" s="309">
        <v>63815711</v>
      </c>
      <c r="I27" s="16"/>
      <c r="J27" s="16"/>
      <c r="K27" s="16"/>
      <c r="L27" s="2"/>
      <c r="M27" s="2"/>
      <c r="N27" s="2"/>
      <c r="O27" s="2"/>
    </row>
    <row r="28" spans="1:15" x14ac:dyDescent="0.2">
      <c r="A28" s="299" t="s">
        <v>199</v>
      </c>
      <c r="B28" s="303">
        <v>2426800</v>
      </c>
      <c r="C28" s="139">
        <v>512776</v>
      </c>
      <c r="D28" s="139">
        <v>15994</v>
      </c>
      <c r="E28" s="139">
        <v>16992</v>
      </c>
      <c r="F28" s="310">
        <v>1458325</v>
      </c>
      <c r="G28" s="304"/>
      <c r="H28" s="305"/>
      <c r="I28" s="16"/>
      <c r="J28" s="16"/>
      <c r="K28" s="16"/>
      <c r="L28" s="2"/>
      <c r="M28" s="2"/>
      <c r="N28" s="2"/>
      <c r="O28" s="2"/>
    </row>
    <row r="29" spans="1:15" x14ac:dyDescent="0.2">
      <c r="A29" s="299" t="s">
        <v>113</v>
      </c>
      <c r="B29" s="303">
        <v>18417825</v>
      </c>
      <c r="C29" s="139">
        <v>2025961</v>
      </c>
      <c r="D29" s="139"/>
      <c r="E29" s="139"/>
      <c r="F29" s="310">
        <v>4527056</v>
      </c>
      <c r="G29" s="304"/>
      <c r="H29" s="305"/>
      <c r="I29" s="16"/>
      <c r="J29" s="16"/>
      <c r="K29" s="16"/>
      <c r="L29" s="2"/>
      <c r="M29" s="2"/>
      <c r="N29" s="2"/>
      <c r="O29" s="2"/>
    </row>
    <row r="30" spans="1:15" x14ac:dyDescent="0.2">
      <c r="A30" s="299" t="s">
        <v>200</v>
      </c>
      <c r="B30" s="303">
        <v>2519000</v>
      </c>
      <c r="C30" s="139">
        <v>533104</v>
      </c>
      <c r="D30" s="139">
        <v>15994</v>
      </c>
      <c r="E30" s="139">
        <v>16992</v>
      </c>
      <c r="F30" s="310">
        <v>615473</v>
      </c>
      <c r="G30" s="304"/>
      <c r="H30" s="305"/>
      <c r="I30" s="291"/>
      <c r="J30" s="291"/>
      <c r="K30" s="291"/>
      <c r="L30" s="2"/>
      <c r="M30" s="2"/>
      <c r="N30" s="2"/>
      <c r="O30" s="2"/>
    </row>
    <row r="31" spans="1:15" ht="12.75" customHeight="1" x14ac:dyDescent="0.2">
      <c r="A31" s="46" t="s">
        <v>201</v>
      </c>
      <c r="B31" s="303">
        <v>2967300</v>
      </c>
      <c r="C31" s="139">
        <v>631686</v>
      </c>
      <c r="D31" s="139">
        <v>15994</v>
      </c>
      <c r="E31" s="139">
        <v>16992</v>
      </c>
      <c r="F31" s="304">
        <v>745000</v>
      </c>
      <c r="G31" s="304"/>
      <c r="H31" s="305"/>
      <c r="I31" s="16"/>
      <c r="J31" s="16"/>
      <c r="K31" s="16"/>
      <c r="L31" s="2"/>
      <c r="M31" s="2"/>
      <c r="N31" s="2"/>
      <c r="O31" s="2"/>
    </row>
    <row r="32" spans="1:15" ht="13.5" thickBot="1" x14ac:dyDescent="0.25">
      <c r="A32" s="289" t="s">
        <v>178</v>
      </c>
      <c r="B32" s="306"/>
      <c r="C32" s="307"/>
      <c r="D32" s="307"/>
      <c r="E32" s="307"/>
      <c r="F32" s="307"/>
      <c r="G32" s="307">
        <v>10300000</v>
      </c>
      <c r="H32" s="308"/>
      <c r="I32" s="16"/>
      <c r="J32" s="16"/>
      <c r="K32" s="16"/>
      <c r="L32" s="2"/>
      <c r="M32" s="2"/>
      <c r="N32" s="2"/>
      <c r="O32" s="2"/>
    </row>
    <row r="33" spans="1:15" ht="51" x14ac:dyDescent="0.2">
      <c r="A33" s="125" t="s">
        <v>26</v>
      </c>
      <c r="B33" s="340" t="s">
        <v>125</v>
      </c>
      <c r="C33" s="344" t="s">
        <v>34</v>
      </c>
      <c r="D33" s="341" t="s">
        <v>96</v>
      </c>
      <c r="E33" s="337"/>
      <c r="F33" s="7"/>
      <c r="G33" s="7"/>
      <c r="H33" s="7"/>
      <c r="I33" s="15"/>
      <c r="J33" s="15"/>
      <c r="K33" s="15"/>
      <c r="L33" s="2"/>
      <c r="M33" s="2"/>
      <c r="N33" s="2"/>
      <c r="O33" s="2"/>
    </row>
    <row r="34" spans="1:15" x14ac:dyDescent="0.2">
      <c r="A34" s="353" t="s">
        <v>209</v>
      </c>
      <c r="B34" s="352">
        <v>125984</v>
      </c>
      <c r="C34" s="343"/>
      <c r="D34" s="343"/>
      <c r="E34" s="337"/>
      <c r="F34" s="7"/>
      <c r="G34" s="7"/>
      <c r="H34" s="7"/>
      <c r="I34" s="315"/>
      <c r="J34" s="315"/>
      <c r="K34" s="315"/>
      <c r="L34" s="2"/>
      <c r="M34" s="2"/>
      <c r="N34" s="2"/>
      <c r="O34" s="2"/>
    </row>
    <row r="35" spans="1:15" x14ac:dyDescent="0.2">
      <c r="A35" s="353" t="s">
        <v>210</v>
      </c>
      <c r="B35" s="352">
        <v>280000</v>
      </c>
      <c r="C35" s="343"/>
      <c r="D35" s="343"/>
      <c r="E35" s="337"/>
      <c r="F35" s="7"/>
      <c r="G35" s="7"/>
      <c r="H35" s="7"/>
      <c r="I35" s="315"/>
      <c r="J35" s="315"/>
      <c r="K35" s="315"/>
      <c r="L35" s="2"/>
      <c r="M35" s="2"/>
      <c r="N35" s="2"/>
      <c r="O35" s="2"/>
    </row>
    <row r="36" spans="1:15" x14ac:dyDescent="0.2">
      <c r="A36" s="353" t="s">
        <v>211</v>
      </c>
      <c r="B36" s="352">
        <v>236142</v>
      </c>
      <c r="C36" s="343"/>
      <c r="D36" s="343"/>
      <c r="E36" s="337"/>
      <c r="F36" s="345"/>
      <c r="G36" s="7"/>
      <c r="H36" s="7"/>
      <c r="I36" s="315"/>
      <c r="J36" s="315"/>
      <c r="K36" s="315"/>
      <c r="L36" s="2"/>
      <c r="M36" s="2"/>
      <c r="N36" s="2"/>
      <c r="O36" s="2"/>
    </row>
    <row r="37" spans="1:15" x14ac:dyDescent="0.2">
      <c r="A37" s="353" t="s">
        <v>212</v>
      </c>
      <c r="B37" s="352">
        <v>498000</v>
      </c>
      <c r="C37" s="343"/>
      <c r="D37" s="343"/>
      <c r="E37" s="337"/>
      <c r="F37" s="345"/>
      <c r="G37" s="7"/>
      <c r="H37" s="7"/>
      <c r="I37" s="315"/>
      <c r="J37" s="315"/>
      <c r="K37" s="315"/>
      <c r="L37" s="2"/>
      <c r="M37" s="2"/>
      <c r="N37" s="2"/>
      <c r="O37" s="2"/>
    </row>
    <row r="38" spans="1:15" x14ac:dyDescent="0.2">
      <c r="A38" s="353" t="s">
        <v>213</v>
      </c>
      <c r="B38" s="352">
        <v>281102</v>
      </c>
      <c r="C38" s="343"/>
      <c r="D38" s="343"/>
      <c r="E38" s="337"/>
      <c r="F38" s="345"/>
      <c r="G38" s="7"/>
      <c r="H38" s="7"/>
      <c r="I38" s="315"/>
      <c r="J38" s="315"/>
      <c r="K38" s="315"/>
      <c r="L38" s="2"/>
      <c r="M38" s="2"/>
      <c r="N38" s="2"/>
      <c r="O38" s="2"/>
    </row>
    <row r="39" spans="1:15" x14ac:dyDescent="0.2">
      <c r="A39" s="353" t="s">
        <v>214</v>
      </c>
      <c r="B39" s="352">
        <v>900000</v>
      </c>
      <c r="C39" s="343"/>
      <c r="D39" s="343"/>
      <c r="E39" s="337"/>
      <c r="F39" s="345"/>
      <c r="G39" s="7"/>
      <c r="H39" s="7"/>
      <c r="I39" s="315"/>
      <c r="J39" s="315"/>
      <c r="K39" s="315"/>
      <c r="L39" s="2"/>
      <c r="M39" s="2"/>
      <c r="N39" s="2"/>
      <c r="O39" s="2"/>
    </row>
    <row r="40" spans="1:15" x14ac:dyDescent="0.2">
      <c r="A40" s="353" t="s">
        <v>215</v>
      </c>
      <c r="B40" s="352">
        <v>890000</v>
      </c>
      <c r="C40" s="343"/>
      <c r="D40" s="343"/>
      <c r="E40" s="337"/>
      <c r="F40" s="345"/>
      <c r="G40" s="7"/>
      <c r="H40" s="7"/>
      <c r="I40" s="315"/>
      <c r="J40" s="315"/>
      <c r="K40" s="315"/>
      <c r="L40" s="2"/>
      <c r="M40" s="2"/>
      <c r="N40" s="2"/>
      <c r="O40" s="2"/>
    </row>
    <row r="41" spans="1:15" x14ac:dyDescent="0.2">
      <c r="A41" s="353" t="s">
        <v>216</v>
      </c>
      <c r="B41" s="352">
        <v>93900</v>
      </c>
      <c r="C41" s="342"/>
      <c r="D41" s="312"/>
      <c r="E41" s="338"/>
      <c r="F41" s="345"/>
      <c r="G41" s="7"/>
      <c r="H41" s="7"/>
      <c r="I41" s="2"/>
      <c r="J41" s="2"/>
      <c r="K41" s="2"/>
      <c r="L41" s="2"/>
      <c r="M41" s="2"/>
      <c r="N41" s="2"/>
      <c r="O41" s="2"/>
    </row>
    <row r="42" spans="1:15" x14ac:dyDescent="0.2">
      <c r="A42" s="353" t="s">
        <v>217</v>
      </c>
      <c r="B42" s="352">
        <v>31417</v>
      </c>
      <c r="C42" s="292"/>
      <c r="D42" s="314"/>
      <c r="E42" s="338"/>
      <c r="F42" s="345"/>
      <c r="G42" s="7"/>
      <c r="H42" s="7"/>
      <c r="I42" s="2"/>
      <c r="J42" s="2"/>
      <c r="K42" s="2"/>
      <c r="L42" s="2"/>
      <c r="M42" s="2"/>
      <c r="N42" s="2"/>
      <c r="O42" s="2"/>
    </row>
    <row r="43" spans="1:15" x14ac:dyDescent="0.2">
      <c r="A43" s="353" t="s">
        <v>218</v>
      </c>
      <c r="B43" s="352">
        <v>55350</v>
      </c>
      <c r="C43" s="292"/>
      <c r="D43" s="314"/>
      <c r="E43" s="338"/>
      <c r="F43" s="7"/>
      <c r="G43" s="7"/>
      <c r="H43" s="7"/>
      <c r="I43" s="2"/>
      <c r="J43" s="2"/>
      <c r="K43" s="2"/>
      <c r="L43" s="2"/>
      <c r="M43" s="2"/>
      <c r="N43" s="2"/>
      <c r="O43" s="2"/>
    </row>
    <row r="44" spans="1:15" x14ac:dyDescent="0.2">
      <c r="A44" s="353" t="s">
        <v>219</v>
      </c>
      <c r="B44" s="352">
        <v>85680</v>
      </c>
      <c r="C44" s="292"/>
      <c r="D44" s="314"/>
      <c r="E44" s="338"/>
      <c r="F44" s="7"/>
      <c r="G44" s="7"/>
      <c r="H44" s="7"/>
      <c r="I44" s="2"/>
      <c r="J44" s="2"/>
      <c r="K44" s="2"/>
      <c r="L44" s="2"/>
      <c r="M44" s="2"/>
      <c r="N44" s="2"/>
      <c r="O44" s="2"/>
    </row>
    <row r="45" spans="1:15" x14ac:dyDescent="0.2">
      <c r="A45" s="353" t="s">
        <v>220</v>
      </c>
      <c r="B45" s="352">
        <v>61496</v>
      </c>
      <c r="C45" s="292"/>
      <c r="D45" s="314"/>
      <c r="E45" s="338"/>
      <c r="F45" s="7"/>
      <c r="G45" s="7"/>
      <c r="H45" s="7"/>
      <c r="I45" s="2"/>
      <c r="J45" s="2"/>
      <c r="K45" s="2"/>
      <c r="L45" s="2"/>
      <c r="M45" s="2"/>
      <c r="N45" s="2"/>
      <c r="O45" s="2"/>
    </row>
    <row r="46" spans="1:15" ht="15" x14ac:dyDescent="0.2">
      <c r="A46" s="353" t="s">
        <v>221</v>
      </c>
      <c r="B46" s="352">
        <v>375200</v>
      </c>
      <c r="C46" s="333"/>
      <c r="D46" s="194"/>
      <c r="E46" s="338"/>
      <c r="F46" s="7"/>
      <c r="G46" s="7"/>
      <c r="H46" s="7"/>
      <c r="I46" s="2"/>
      <c r="J46" s="2"/>
      <c r="K46" s="2"/>
      <c r="L46" s="2"/>
      <c r="M46" s="2"/>
      <c r="N46" s="2"/>
      <c r="O46" s="2"/>
    </row>
    <row r="47" spans="1:15" ht="13.5" thickBot="1" x14ac:dyDescent="0.25">
      <c r="A47" s="353" t="s">
        <v>222</v>
      </c>
      <c r="B47" s="352">
        <v>1250000</v>
      </c>
      <c r="C47" s="339"/>
      <c r="D47" s="295"/>
      <c r="E47" s="338"/>
      <c r="F47" s="7"/>
      <c r="G47" s="7"/>
      <c r="H47" s="7"/>
      <c r="I47" s="2"/>
      <c r="J47" s="2"/>
      <c r="K47" s="2"/>
      <c r="L47" s="2"/>
      <c r="M47" s="2"/>
      <c r="N47" s="2"/>
      <c r="O47" s="2"/>
    </row>
    <row r="48" spans="1:15" ht="9.9499999999999993" hidden="1" customHeight="1" thickBot="1" x14ac:dyDescent="0.25">
      <c r="A48" s="350"/>
      <c r="B48" s="38"/>
      <c r="C48" s="38"/>
      <c r="D48" s="354"/>
      <c r="E48" s="7"/>
      <c r="F48" s="7"/>
      <c r="G48" s="7"/>
      <c r="H48" s="7"/>
      <c r="I48" s="2"/>
      <c r="J48" s="2"/>
      <c r="K48" s="2"/>
      <c r="L48" s="2"/>
      <c r="M48" s="2"/>
      <c r="N48" s="2"/>
      <c r="O48" s="2"/>
    </row>
    <row r="49" spans="1:15" ht="9.9499999999999993" customHeight="1" x14ac:dyDescent="0.2">
      <c r="A49" s="350"/>
      <c r="B49" s="38"/>
      <c r="C49" s="358"/>
      <c r="D49" s="7"/>
      <c r="E49" s="7"/>
      <c r="F49" s="7"/>
      <c r="G49" s="7"/>
      <c r="H49" s="7"/>
      <c r="I49" s="2"/>
      <c r="J49" s="2"/>
      <c r="K49" s="2"/>
      <c r="L49" s="2"/>
      <c r="M49" s="2"/>
      <c r="N49" s="2"/>
      <c r="O49" s="2"/>
    </row>
    <row r="50" spans="1:15" ht="9.9499999999999993" customHeight="1" x14ac:dyDescent="0.2">
      <c r="A50" s="353" t="s">
        <v>223</v>
      </c>
      <c r="B50" s="38"/>
      <c r="C50" s="356">
        <v>1500000</v>
      </c>
      <c r="D50" s="7"/>
      <c r="E50" s="7"/>
      <c r="F50" s="7"/>
      <c r="G50" s="7"/>
      <c r="H50" s="7"/>
      <c r="I50" s="2"/>
      <c r="J50" s="2"/>
      <c r="K50" s="2"/>
      <c r="L50" s="2"/>
      <c r="M50" s="2"/>
      <c r="N50" s="2"/>
      <c r="O50" s="2"/>
    </row>
    <row r="51" spans="1:15" ht="9.9499999999999993" customHeight="1" x14ac:dyDescent="0.2">
      <c r="A51" s="353" t="s">
        <v>226</v>
      </c>
      <c r="B51" s="38"/>
      <c r="C51" s="356">
        <v>1500000</v>
      </c>
      <c r="D51" s="7"/>
      <c r="E51" s="7"/>
      <c r="F51" s="7"/>
      <c r="G51" s="7"/>
      <c r="H51" s="7"/>
      <c r="I51" s="2"/>
      <c r="J51" s="2"/>
      <c r="K51" s="2"/>
      <c r="L51" s="2"/>
      <c r="M51" s="2"/>
      <c r="N51" s="2"/>
      <c r="O51" s="2"/>
    </row>
    <row r="52" spans="1:15" ht="9.9499999999999993" customHeight="1" x14ac:dyDescent="0.2">
      <c r="A52" s="353" t="s">
        <v>204</v>
      </c>
      <c r="B52" s="38"/>
      <c r="C52" s="356">
        <v>7874014</v>
      </c>
      <c r="D52" s="7"/>
      <c r="E52" s="7"/>
      <c r="F52" s="7"/>
      <c r="G52" s="7"/>
      <c r="H52" s="7"/>
      <c r="I52" s="2"/>
      <c r="J52" s="2"/>
      <c r="K52" s="2"/>
      <c r="L52" s="2"/>
      <c r="M52" s="2"/>
      <c r="N52" s="2"/>
      <c r="O52" s="2"/>
    </row>
    <row r="53" spans="1:15" ht="9.9499999999999993" customHeight="1" x14ac:dyDescent="0.2">
      <c r="A53" s="353" t="s">
        <v>228</v>
      </c>
      <c r="B53" s="38"/>
      <c r="C53" s="356">
        <v>1000000</v>
      </c>
      <c r="D53" s="7"/>
      <c r="E53" s="7"/>
      <c r="F53" s="7"/>
      <c r="G53" s="7"/>
      <c r="H53" s="7"/>
      <c r="I53" s="2"/>
      <c r="J53" s="2"/>
      <c r="K53" s="2"/>
      <c r="L53" s="2"/>
      <c r="M53" s="2"/>
      <c r="N53" s="2"/>
      <c r="O53" s="2"/>
    </row>
    <row r="54" spans="1:15" ht="9.9499999999999993" customHeight="1" x14ac:dyDescent="0.2">
      <c r="A54" s="353" t="s">
        <v>224</v>
      </c>
      <c r="B54" s="38"/>
      <c r="C54" s="356">
        <v>1176435</v>
      </c>
      <c r="D54" s="7"/>
      <c r="E54" s="7"/>
      <c r="F54" s="7"/>
      <c r="G54" s="7"/>
      <c r="H54" s="7"/>
      <c r="I54" s="2"/>
      <c r="J54" s="2"/>
      <c r="K54" s="2"/>
      <c r="L54" s="2"/>
      <c r="M54" s="2"/>
      <c r="N54" s="2"/>
      <c r="O54" s="2"/>
    </row>
    <row r="55" spans="1:15" ht="9.9499999999999993" customHeight="1" x14ac:dyDescent="0.2">
      <c r="A55" s="355" t="s">
        <v>225</v>
      </c>
      <c r="B55" s="38"/>
      <c r="C55" s="357">
        <v>700000</v>
      </c>
      <c r="D55" s="7"/>
      <c r="E55" s="7"/>
      <c r="F55" s="7"/>
      <c r="G55" s="7"/>
      <c r="H55" s="7"/>
      <c r="I55" s="2"/>
      <c r="J55" s="2"/>
      <c r="K55" s="2"/>
      <c r="L55" s="2"/>
      <c r="M55" s="2"/>
      <c r="N55" s="2"/>
      <c r="O55" s="2"/>
    </row>
    <row r="56" spans="1:15" ht="13.5" thickBot="1" x14ac:dyDescent="0.25">
      <c r="A56" s="9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ht="15" customHeight="1" thickBot="1" x14ac:dyDescent="0.25">
      <c r="A57" s="59" t="s">
        <v>27</v>
      </c>
      <c r="B57" s="265" t="s">
        <v>132</v>
      </c>
      <c r="C57" s="32" t="s">
        <v>20</v>
      </c>
      <c r="D57" s="33"/>
      <c r="E57" s="33"/>
      <c r="F57" s="7"/>
      <c r="G57" s="7"/>
      <c r="H57" s="7"/>
      <c r="I57" s="2"/>
      <c r="J57" s="2"/>
      <c r="K57" s="2"/>
      <c r="L57" s="2"/>
      <c r="M57" s="2"/>
      <c r="N57" s="2"/>
      <c r="O57" s="2"/>
    </row>
    <row r="58" spans="1:15" x14ac:dyDescent="0.2">
      <c r="A58" s="103" t="s">
        <v>126</v>
      </c>
      <c r="B58" s="264"/>
      <c r="C58" s="74"/>
      <c r="D58" s="7"/>
      <c r="E58" s="7"/>
      <c r="F58" s="2"/>
      <c r="G58" s="2"/>
      <c r="H58" s="2"/>
      <c r="L58" s="2"/>
      <c r="M58" s="2"/>
      <c r="N58" s="2"/>
      <c r="O58" s="2"/>
    </row>
    <row r="59" spans="1:15" ht="13.5" thickBot="1" x14ac:dyDescent="0.25">
      <c r="A59" s="104" t="s">
        <v>127</v>
      </c>
      <c r="B59" s="45"/>
      <c r="C59" s="43"/>
      <c r="D59" s="7"/>
      <c r="E59" s="7"/>
      <c r="F59" s="2"/>
      <c r="G59" s="2"/>
      <c r="H59" s="2"/>
      <c r="L59" s="2"/>
      <c r="M59" s="2"/>
      <c r="N59" s="2"/>
      <c r="O59" s="2"/>
    </row>
    <row r="60" spans="1:15" ht="9.9499999999999993" customHeight="1" thickBot="1" x14ac:dyDescent="0.25">
      <c r="A60" s="2"/>
      <c r="B60" s="2"/>
      <c r="C60" s="2"/>
      <c r="D60" s="2"/>
      <c r="E60" s="2"/>
      <c r="F60" s="2"/>
      <c r="G60" s="2"/>
      <c r="H60" s="2"/>
      <c r="L60" s="2"/>
      <c r="M60" s="2"/>
      <c r="N60" s="2"/>
      <c r="O60" s="2"/>
    </row>
    <row r="61" spans="1:15" ht="13.5" thickBot="1" x14ac:dyDescent="0.25">
      <c r="A61" s="105" t="s">
        <v>128</v>
      </c>
      <c r="B61" s="590"/>
      <c r="C61" s="591"/>
      <c r="D61" s="266"/>
      <c r="E61" s="266"/>
      <c r="F61" s="2"/>
      <c r="G61" s="2"/>
      <c r="H61" s="2"/>
      <c r="L61" s="2"/>
      <c r="M61" s="2"/>
      <c r="N61" s="2"/>
      <c r="O61" s="2"/>
    </row>
    <row r="62" spans="1:15" ht="13.5" thickBot="1" x14ac:dyDescent="0.25">
      <c r="A62" s="267" t="s">
        <v>18</v>
      </c>
      <c r="B62" s="592"/>
      <c r="C62" s="593"/>
      <c r="D62" s="266"/>
      <c r="E62" s="266"/>
      <c r="F62" s="2"/>
      <c r="G62" s="2"/>
      <c r="H62" s="2"/>
      <c r="L62" s="2"/>
      <c r="M62" s="2"/>
      <c r="N62" s="2"/>
      <c r="O62" s="2"/>
    </row>
    <row r="63" spans="1:15" x14ac:dyDescent="0.2">
      <c r="A63" s="70" t="s">
        <v>129</v>
      </c>
      <c r="B63" s="594"/>
      <c r="C63" s="595"/>
      <c r="D63" s="266"/>
      <c r="E63" s="266"/>
      <c r="F63" s="2"/>
      <c r="G63" s="2"/>
      <c r="H63" s="2"/>
      <c r="L63" s="2"/>
      <c r="M63" s="2"/>
      <c r="N63" s="2"/>
      <c r="O63" s="2"/>
    </row>
    <row r="64" spans="1:15" x14ac:dyDescent="0.2">
      <c r="A64" s="46" t="s">
        <v>130</v>
      </c>
      <c r="B64" s="596"/>
      <c r="C64" s="597"/>
      <c r="D64" s="266"/>
      <c r="E64" s="266"/>
      <c r="F64" s="2"/>
      <c r="G64" s="2"/>
      <c r="H64" s="2"/>
      <c r="L64" s="2"/>
      <c r="M64" s="2"/>
      <c r="N64" s="2"/>
      <c r="O64" s="2"/>
    </row>
    <row r="65" spans="1:15" ht="13.5" thickBot="1" x14ac:dyDescent="0.25">
      <c r="A65" s="49" t="s">
        <v>131</v>
      </c>
      <c r="B65" s="588"/>
      <c r="C65" s="589"/>
      <c r="D65" s="266"/>
      <c r="E65" s="266"/>
      <c r="F65" s="2"/>
      <c r="G65" s="2"/>
      <c r="H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L66" s="2"/>
      <c r="M66" s="2"/>
      <c r="N66" s="2"/>
      <c r="O66" s="2"/>
    </row>
    <row r="67" spans="1:15" x14ac:dyDescent="0.2">
      <c r="L67" s="2"/>
      <c r="M67" s="2"/>
      <c r="N67" s="2"/>
      <c r="O67" s="2"/>
    </row>
    <row r="68" spans="1:15" x14ac:dyDescent="0.2">
      <c r="L68" s="2"/>
      <c r="M68" s="2"/>
      <c r="N68" s="2"/>
      <c r="O68" s="2"/>
    </row>
    <row r="69" spans="1:15" x14ac:dyDescent="0.2">
      <c r="L69" s="2"/>
      <c r="M69" s="2"/>
      <c r="N69" s="2"/>
      <c r="O69" s="2"/>
    </row>
    <row r="70" spans="1:15" x14ac:dyDescent="0.2">
      <c r="L70" s="2"/>
      <c r="M70" s="2"/>
      <c r="N70" s="2"/>
      <c r="O70" s="2"/>
    </row>
    <row r="71" spans="1:15" x14ac:dyDescent="0.2">
      <c r="L71" s="2"/>
      <c r="M71" s="2"/>
      <c r="N71" s="2"/>
      <c r="O71" s="2"/>
    </row>
    <row r="72" spans="1:15" x14ac:dyDescent="0.2">
      <c r="L72" s="2"/>
      <c r="M72" s="2"/>
      <c r="N72" s="2"/>
      <c r="O72" s="2"/>
    </row>
    <row r="73" spans="1:15" x14ac:dyDescent="0.2">
      <c r="L73" s="2"/>
      <c r="M73" s="2"/>
      <c r="N73" s="2"/>
      <c r="O73" s="2"/>
    </row>
    <row r="74" spans="1:15" x14ac:dyDescent="0.2">
      <c r="L74" s="2"/>
      <c r="M74" s="2"/>
      <c r="N74" s="2"/>
      <c r="O74" s="2"/>
    </row>
    <row r="75" spans="1:15" x14ac:dyDescent="0.2">
      <c r="L75" s="2"/>
      <c r="M75" s="2"/>
      <c r="N75" s="2"/>
      <c r="O75" s="2"/>
    </row>
    <row r="76" spans="1:15" x14ac:dyDescent="0.2">
      <c r="L76" s="2"/>
      <c r="M76" s="2"/>
      <c r="N76" s="2"/>
      <c r="O76" s="2"/>
    </row>
    <row r="77" spans="1:15" x14ac:dyDescent="0.2">
      <c r="L77" s="2"/>
      <c r="M77" s="2"/>
      <c r="N77" s="2"/>
      <c r="O77" s="2"/>
    </row>
    <row r="78" spans="1:15" x14ac:dyDescent="0.2">
      <c r="L78" s="2"/>
      <c r="M78" s="2"/>
      <c r="N78" s="2"/>
      <c r="O78" s="2"/>
    </row>
    <row r="79" spans="1:15" x14ac:dyDescent="0.2">
      <c r="L79" s="2"/>
      <c r="M79" s="2"/>
      <c r="N79" s="2"/>
      <c r="O79" s="2"/>
    </row>
    <row r="80" spans="1:15" x14ac:dyDescent="0.2">
      <c r="L80" s="2"/>
      <c r="M80" s="2"/>
      <c r="N80" s="2"/>
      <c r="O80" s="2"/>
    </row>
    <row r="81" spans="12:15" x14ac:dyDescent="0.2">
      <c r="L81" s="2"/>
      <c r="M81" s="2"/>
      <c r="N81" s="2"/>
      <c r="O81" s="2"/>
    </row>
    <row r="82" spans="12:15" x14ac:dyDescent="0.2">
      <c r="L82" s="2"/>
      <c r="M82" s="2"/>
      <c r="N82" s="2"/>
      <c r="O82" s="2"/>
    </row>
    <row r="83" spans="12:15" x14ac:dyDescent="0.2">
      <c r="L83" s="2"/>
      <c r="M83" s="2"/>
      <c r="N83" s="2"/>
      <c r="O83" s="2"/>
    </row>
    <row r="84" spans="12:15" x14ac:dyDescent="0.2">
      <c r="L84" s="2"/>
      <c r="M84" s="2"/>
      <c r="N84" s="2"/>
      <c r="O84" s="2"/>
    </row>
    <row r="85" spans="12:15" x14ac:dyDescent="0.2">
      <c r="L85" s="2"/>
      <c r="M85" s="2"/>
      <c r="N85" s="2"/>
      <c r="O85" s="2"/>
    </row>
    <row r="86" spans="12:15" x14ac:dyDescent="0.2">
      <c r="L86" s="2"/>
      <c r="M86" s="2"/>
      <c r="N86" s="2"/>
      <c r="O86" s="2"/>
    </row>
    <row r="87" spans="12:15" x14ac:dyDescent="0.2">
      <c r="L87" s="2"/>
      <c r="M87" s="2"/>
      <c r="N87" s="2"/>
      <c r="O87" s="2"/>
    </row>
    <row r="88" spans="12:15" x14ac:dyDescent="0.2">
      <c r="L88" s="2"/>
      <c r="M88" s="2"/>
      <c r="N88" s="2"/>
      <c r="O88" s="2"/>
    </row>
    <row r="89" spans="12:15" x14ac:dyDescent="0.2">
      <c r="L89" s="2"/>
      <c r="M89" s="2"/>
      <c r="N89" s="2"/>
      <c r="O89" s="2"/>
    </row>
    <row r="90" spans="12:15" x14ac:dyDescent="0.2">
      <c r="L90" s="2"/>
      <c r="M90" s="2"/>
      <c r="N90" s="2"/>
      <c r="O90" s="2"/>
    </row>
    <row r="91" spans="12:15" x14ac:dyDescent="0.2">
      <c r="L91" s="2"/>
      <c r="M91" s="2"/>
      <c r="N91" s="2"/>
      <c r="O91" s="2"/>
    </row>
    <row r="92" spans="12:15" x14ac:dyDescent="0.2">
      <c r="L92" s="2"/>
      <c r="M92" s="2"/>
      <c r="N92" s="2"/>
      <c r="O92" s="2"/>
    </row>
    <row r="93" spans="12:15" x14ac:dyDescent="0.2">
      <c r="L93" s="2"/>
      <c r="M93" s="2"/>
      <c r="N93" s="2"/>
      <c r="O93" s="2"/>
    </row>
    <row r="94" spans="12:15" x14ac:dyDescent="0.2">
      <c r="L94" s="2"/>
      <c r="M94" s="2"/>
      <c r="N94" s="2"/>
      <c r="O94" s="2"/>
    </row>
    <row r="95" spans="12:15" x14ac:dyDescent="0.2">
      <c r="L95" s="2"/>
      <c r="M95" s="2"/>
      <c r="N95" s="2"/>
      <c r="O95" s="2"/>
    </row>
    <row r="96" spans="12:15" x14ac:dyDescent="0.2">
      <c r="L96" s="2"/>
      <c r="M96" s="2"/>
      <c r="N96" s="2"/>
      <c r="O96" s="2"/>
    </row>
    <row r="97" spans="12:15" x14ac:dyDescent="0.2">
      <c r="L97" s="2"/>
      <c r="M97" s="2"/>
      <c r="N97" s="2"/>
      <c r="O97" s="2"/>
    </row>
    <row r="98" spans="12:15" x14ac:dyDescent="0.2">
      <c r="L98" s="2"/>
      <c r="M98" s="2"/>
      <c r="N98" s="2"/>
      <c r="O98" s="2"/>
    </row>
    <row r="99" spans="12:15" x14ac:dyDescent="0.2">
      <c r="L99" s="2"/>
      <c r="M99" s="2"/>
      <c r="N99" s="2"/>
      <c r="O99" s="2"/>
    </row>
    <row r="100" spans="12:15" x14ac:dyDescent="0.2">
      <c r="L100" s="2"/>
      <c r="M100" s="2"/>
      <c r="N100" s="2"/>
      <c r="O100" s="2"/>
    </row>
  </sheetData>
  <mergeCells count="6">
    <mergeCell ref="A1:C1"/>
    <mergeCell ref="B65:C65"/>
    <mergeCell ref="B61:C61"/>
    <mergeCell ref="B62:C62"/>
    <mergeCell ref="B63:C63"/>
    <mergeCell ref="B64:C64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topLeftCell="A7" workbookViewId="0">
      <selection activeCell="E18" sqref="E18"/>
    </sheetView>
  </sheetViews>
  <sheetFormatPr defaultRowHeight="12.75" x14ac:dyDescent="0.2"/>
  <cols>
    <col min="1" max="1" width="48.85546875" customWidth="1"/>
    <col min="2" max="2" width="19.42578125" customWidth="1"/>
    <col min="3" max="3" width="16.140625" customWidth="1"/>
    <col min="4" max="4" width="14.42578125" customWidth="1"/>
    <col min="5" max="5" width="14.140625" customWidth="1"/>
    <col min="6" max="6" width="8.28515625" customWidth="1"/>
    <col min="7" max="7" width="11" customWidth="1"/>
  </cols>
  <sheetData>
    <row r="1" spans="1:13" x14ac:dyDescent="0.2">
      <c r="A1" s="552" t="s">
        <v>167</v>
      </c>
      <c r="B1" s="552"/>
      <c r="C1" s="552"/>
      <c r="D1" s="552"/>
      <c r="E1" s="552"/>
      <c r="F1" s="552"/>
      <c r="G1" s="552"/>
      <c r="H1" s="1"/>
      <c r="I1" s="1"/>
      <c r="J1" s="1"/>
      <c r="K1" s="1"/>
      <c r="L1" s="1"/>
    </row>
    <row r="5" spans="1:13" ht="15.75" x14ac:dyDescent="0.25">
      <c r="A5" s="11" t="s">
        <v>97</v>
      </c>
      <c r="B5" s="12"/>
      <c r="C5" s="12"/>
      <c r="D5" s="12"/>
      <c r="E5" s="12"/>
      <c r="F5" s="12"/>
      <c r="G5" s="12"/>
      <c r="H5" s="12"/>
      <c r="I5" s="12"/>
      <c r="J5" s="13"/>
      <c r="K5" s="13"/>
    </row>
    <row r="6" spans="1:13" ht="15.75" x14ac:dyDescent="0.25">
      <c r="A6" s="12"/>
      <c r="B6" s="12"/>
      <c r="C6" s="12"/>
      <c r="D6" s="12"/>
      <c r="E6" s="12"/>
      <c r="F6" s="12"/>
      <c r="G6" s="12"/>
      <c r="H6" s="12"/>
      <c r="I6" s="12"/>
      <c r="J6" s="13"/>
      <c r="K6" s="13"/>
    </row>
    <row r="7" spans="1:13" ht="120" customHeight="1" thickBot="1" x14ac:dyDescent="0.3">
      <c r="A7" s="33" t="s">
        <v>30</v>
      </c>
      <c r="B7" s="130"/>
      <c r="C7" s="47"/>
      <c r="D7" s="7"/>
      <c r="E7" s="47"/>
      <c r="F7" s="47"/>
      <c r="G7" s="12"/>
      <c r="H7" s="12"/>
      <c r="I7" s="12"/>
      <c r="J7" s="13"/>
      <c r="K7" s="13"/>
      <c r="L7" s="14"/>
      <c r="M7" s="14"/>
    </row>
    <row r="8" spans="1:13" ht="15" x14ac:dyDescent="0.2">
      <c r="A8" s="113" t="s">
        <v>134</v>
      </c>
      <c r="B8" s="246"/>
      <c r="C8" s="47"/>
      <c r="D8" s="47"/>
      <c r="E8" s="47"/>
      <c r="F8" s="47"/>
      <c r="J8" s="13"/>
      <c r="K8" s="13"/>
      <c r="L8" s="14"/>
      <c r="M8" s="14"/>
    </row>
    <row r="9" spans="1:13" ht="15" x14ac:dyDescent="0.2">
      <c r="A9" s="114" t="s">
        <v>135</v>
      </c>
      <c r="B9" s="247">
        <v>70536701</v>
      </c>
      <c r="C9" s="47"/>
      <c r="D9" s="47"/>
      <c r="E9" s="47"/>
      <c r="F9" s="47"/>
      <c r="J9" s="13"/>
      <c r="K9" s="13"/>
      <c r="L9" s="14"/>
      <c r="M9" s="14"/>
    </row>
    <row r="10" spans="1:13" ht="15" x14ac:dyDescent="0.2">
      <c r="A10" s="53" t="s">
        <v>136</v>
      </c>
      <c r="B10" s="247">
        <v>70536701</v>
      </c>
      <c r="C10" s="47"/>
      <c r="D10" s="47"/>
      <c r="E10" s="47"/>
      <c r="F10" s="47"/>
      <c r="J10" s="13"/>
      <c r="K10" s="13"/>
      <c r="L10" s="14"/>
      <c r="M10" s="14"/>
    </row>
    <row r="11" spans="1:13" x14ac:dyDescent="0.2">
      <c r="A11" s="115" t="s">
        <v>137</v>
      </c>
      <c r="B11" s="247"/>
      <c r="C11" s="7"/>
      <c r="D11" s="7"/>
      <c r="E11" s="7"/>
      <c r="F11" s="7"/>
      <c r="J11" s="13"/>
      <c r="K11" s="13"/>
      <c r="L11" s="14"/>
      <c r="M11" s="14"/>
    </row>
    <row r="12" spans="1:13" x14ac:dyDescent="0.2">
      <c r="A12" s="53" t="s">
        <v>138</v>
      </c>
      <c r="B12" s="247"/>
      <c r="C12" s="7"/>
      <c r="D12" s="7"/>
      <c r="E12" s="7"/>
      <c r="F12" s="7"/>
      <c r="J12" s="13"/>
      <c r="K12" s="13"/>
      <c r="L12" s="14"/>
      <c r="M12" s="14"/>
    </row>
    <row r="13" spans="1:13" x14ac:dyDescent="0.2">
      <c r="A13" s="115" t="s">
        <v>139</v>
      </c>
      <c r="B13" s="247">
        <v>14868836</v>
      </c>
      <c r="C13" s="7"/>
      <c r="D13" s="7"/>
      <c r="E13" s="7"/>
      <c r="F13" s="7"/>
      <c r="J13" s="13"/>
      <c r="K13" s="13"/>
      <c r="L13" s="14"/>
      <c r="M13" s="14"/>
    </row>
    <row r="14" spans="1:13" x14ac:dyDescent="0.2">
      <c r="A14" s="53" t="s">
        <v>140</v>
      </c>
      <c r="B14" s="247"/>
      <c r="C14" s="7"/>
      <c r="D14" s="7"/>
      <c r="E14" s="7"/>
      <c r="F14" s="7"/>
      <c r="J14" s="13"/>
      <c r="K14" s="13"/>
      <c r="L14" s="14"/>
      <c r="M14" s="14"/>
    </row>
    <row r="15" spans="1:13" ht="13.5" thickBot="1" x14ac:dyDescent="0.25">
      <c r="A15" s="116" t="s">
        <v>146</v>
      </c>
      <c r="B15" s="248"/>
      <c r="C15" s="7"/>
      <c r="D15" s="7"/>
      <c r="E15" s="7"/>
      <c r="F15" s="7"/>
      <c r="J15" s="13"/>
      <c r="K15" s="13"/>
      <c r="L15" s="14"/>
      <c r="M15" s="14"/>
    </row>
    <row r="16" spans="1:13" x14ac:dyDescent="0.2">
      <c r="A16" s="117" t="s">
        <v>141</v>
      </c>
      <c r="B16" s="246"/>
      <c r="C16" s="7"/>
      <c r="D16" s="7"/>
      <c r="E16" s="7"/>
      <c r="F16" s="7"/>
      <c r="J16" s="13"/>
      <c r="K16" s="13"/>
      <c r="L16" s="14"/>
      <c r="M16" s="14"/>
    </row>
    <row r="17" spans="1:13" ht="13.5" thickBot="1" x14ac:dyDescent="0.25">
      <c r="A17" s="116" t="s">
        <v>143</v>
      </c>
      <c r="B17" s="249"/>
      <c r="C17" s="7"/>
      <c r="D17" s="7"/>
      <c r="E17" s="7"/>
      <c r="F17" s="7"/>
      <c r="J17" s="13"/>
      <c r="K17" s="13"/>
      <c r="L17" s="14"/>
      <c r="M17" s="14"/>
    </row>
    <row r="18" spans="1:13" x14ac:dyDescent="0.2">
      <c r="A18" s="136"/>
      <c r="B18" s="7"/>
      <c r="C18" s="7"/>
      <c r="D18" s="7"/>
      <c r="E18" s="7"/>
      <c r="F18" s="7"/>
      <c r="J18" s="13"/>
      <c r="K18" s="13"/>
      <c r="L18" s="14"/>
      <c r="M18" s="14"/>
    </row>
    <row r="19" spans="1:13" x14ac:dyDescent="0.2">
      <c r="A19" s="136"/>
      <c r="B19" s="2"/>
      <c r="C19" s="2"/>
      <c r="D19" s="2"/>
      <c r="E19" s="2"/>
      <c r="F19" s="2"/>
      <c r="J19" s="13"/>
      <c r="K19" s="13"/>
      <c r="L19" s="14"/>
      <c r="M19" s="14"/>
    </row>
    <row r="20" spans="1:13" ht="99.95" customHeight="1" x14ac:dyDescent="0.2">
      <c r="A20" s="136"/>
      <c r="B20" s="2"/>
      <c r="C20" s="2"/>
      <c r="D20" s="2"/>
      <c r="E20" s="2"/>
      <c r="F20" s="2"/>
      <c r="J20" s="13"/>
      <c r="K20" s="13"/>
      <c r="L20" s="14"/>
      <c r="M20" s="14"/>
    </row>
    <row r="21" spans="1:13" ht="13.5" thickBot="1" x14ac:dyDescent="0.25">
      <c r="A21" s="137" t="s">
        <v>31</v>
      </c>
      <c r="B21" s="2"/>
      <c r="E21" s="2"/>
      <c r="F21" s="2"/>
      <c r="G21" s="2" t="s">
        <v>148</v>
      </c>
      <c r="J21" s="13"/>
      <c r="K21" s="13"/>
      <c r="L21" s="14"/>
      <c r="M21" s="14"/>
    </row>
    <row r="22" spans="1:13" ht="60.75" thickBot="1" x14ac:dyDescent="0.25">
      <c r="A22" s="71" t="s">
        <v>22</v>
      </c>
      <c r="B22" s="133" t="s">
        <v>93</v>
      </c>
      <c r="C22" s="132" t="s">
        <v>24</v>
      </c>
      <c r="D22" s="132" t="s">
        <v>133</v>
      </c>
      <c r="E22" s="132" t="s">
        <v>94</v>
      </c>
      <c r="F22" s="132" t="s">
        <v>25</v>
      </c>
      <c r="G22" s="134" t="s">
        <v>95</v>
      </c>
      <c r="J22" s="13"/>
      <c r="K22" s="13"/>
      <c r="L22" s="14"/>
      <c r="M22" s="14"/>
    </row>
    <row r="23" spans="1:13" x14ac:dyDescent="0.2">
      <c r="A23" s="70" t="s">
        <v>147</v>
      </c>
      <c r="B23" s="250">
        <v>33828903</v>
      </c>
      <c r="C23" s="72">
        <v>7782071</v>
      </c>
      <c r="D23" s="72"/>
      <c r="E23" s="251">
        <v>28341727</v>
      </c>
      <c r="F23" s="251"/>
      <c r="G23" s="73"/>
      <c r="J23" s="13"/>
      <c r="K23" s="13"/>
      <c r="L23" s="14"/>
      <c r="M23" s="14"/>
    </row>
    <row r="24" spans="1:13" x14ac:dyDescent="0.2">
      <c r="A24" s="46" t="s">
        <v>119</v>
      </c>
      <c r="B24" s="81"/>
      <c r="C24" s="38"/>
      <c r="D24" s="38"/>
      <c r="E24" s="39"/>
      <c r="F24" s="39"/>
      <c r="G24" s="40"/>
      <c r="J24" s="13"/>
      <c r="K24" s="13"/>
      <c r="L24" s="14"/>
      <c r="M24" s="14"/>
    </row>
    <row r="25" spans="1:13" x14ac:dyDescent="0.2">
      <c r="A25" s="46" t="s">
        <v>118</v>
      </c>
      <c r="B25" s="81"/>
      <c r="C25" s="38"/>
      <c r="D25" s="38"/>
      <c r="E25" s="39"/>
      <c r="F25" s="39"/>
      <c r="G25" s="40"/>
      <c r="J25" s="13"/>
      <c r="K25" s="13"/>
      <c r="L25" s="14"/>
      <c r="M25" s="14"/>
    </row>
    <row r="26" spans="1:13" x14ac:dyDescent="0.2">
      <c r="A26" s="46" t="s">
        <v>113</v>
      </c>
      <c r="B26" s="81"/>
      <c r="C26" s="38"/>
      <c r="D26" s="38"/>
      <c r="E26" s="39"/>
      <c r="F26" s="39"/>
      <c r="G26" s="40"/>
      <c r="J26" s="13"/>
      <c r="K26" s="13"/>
      <c r="L26" s="14"/>
      <c r="M26" s="14"/>
    </row>
    <row r="27" spans="1:13" x14ac:dyDescent="0.2">
      <c r="A27" s="87"/>
      <c r="B27" s="252"/>
      <c r="C27" s="253"/>
      <c r="D27" s="253"/>
      <c r="E27" s="253"/>
      <c r="F27" s="253"/>
      <c r="G27" s="254"/>
      <c r="J27" s="13"/>
      <c r="K27" s="13"/>
      <c r="L27" s="14"/>
      <c r="M27" s="14"/>
    </row>
    <row r="28" spans="1:13" ht="13.5" thickBot="1" x14ac:dyDescent="0.25">
      <c r="A28" s="49"/>
      <c r="B28" s="82"/>
      <c r="C28" s="42"/>
      <c r="D28" s="42"/>
      <c r="E28" s="51"/>
      <c r="F28" s="51"/>
      <c r="G28" s="52"/>
      <c r="J28" s="13"/>
      <c r="K28" s="13"/>
      <c r="L28" s="14"/>
      <c r="M28" s="14"/>
    </row>
    <row r="29" spans="1:13" ht="39" thickBot="1" x14ac:dyDescent="0.25">
      <c r="A29" s="107" t="s">
        <v>26</v>
      </c>
      <c r="B29" s="100" t="s">
        <v>125</v>
      </c>
      <c r="C29" s="101" t="s">
        <v>34</v>
      </c>
      <c r="D29" s="108" t="s">
        <v>96</v>
      </c>
      <c r="E29" s="34"/>
      <c r="F29" s="34"/>
      <c r="G29" s="34"/>
      <c r="J29" s="13"/>
      <c r="K29" s="13"/>
      <c r="L29" s="14"/>
      <c r="M29" s="14"/>
    </row>
    <row r="30" spans="1:13" x14ac:dyDescent="0.2">
      <c r="A30" s="362" t="s">
        <v>233</v>
      </c>
      <c r="B30" s="193">
        <v>584000</v>
      </c>
      <c r="C30" s="72"/>
      <c r="D30" s="74"/>
      <c r="E30" s="7"/>
      <c r="F30" s="7"/>
      <c r="G30" s="7"/>
      <c r="J30" s="13"/>
      <c r="K30" s="13"/>
      <c r="L30" s="14"/>
      <c r="M30" s="14"/>
    </row>
    <row r="31" spans="1:13" x14ac:dyDescent="0.2">
      <c r="A31" s="46"/>
      <c r="B31" s="44"/>
      <c r="C31" s="38"/>
      <c r="D31" s="41"/>
      <c r="E31" s="7"/>
      <c r="F31" s="7"/>
      <c r="G31" s="7"/>
      <c r="J31" s="13"/>
      <c r="K31" s="13"/>
      <c r="L31" s="14"/>
      <c r="M31" s="14"/>
    </row>
    <row r="32" spans="1:13" x14ac:dyDescent="0.2">
      <c r="A32" s="46"/>
      <c r="B32" s="194"/>
      <c r="C32" s="38"/>
      <c r="D32" s="41"/>
      <c r="E32" s="7"/>
      <c r="F32" s="7"/>
      <c r="G32" s="7"/>
      <c r="K32" s="13"/>
      <c r="L32" s="14"/>
      <c r="M32" s="14"/>
    </row>
    <row r="33" spans="1:13" x14ac:dyDescent="0.2">
      <c r="A33" s="46"/>
      <c r="B33" s="44"/>
      <c r="C33" s="38"/>
      <c r="D33" s="41"/>
      <c r="E33" s="7"/>
      <c r="F33" s="7"/>
      <c r="G33" s="7"/>
      <c r="K33" s="13"/>
      <c r="L33" s="14"/>
      <c r="M33" s="14"/>
    </row>
    <row r="34" spans="1:13" x14ac:dyDescent="0.2">
      <c r="A34" s="46"/>
      <c r="B34" s="44"/>
      <c r="C34" s="38"/>
      <c r="D34" s="41"/>
      <c r="E34" s="7"/>
      <c r="F34" s="7"/>
      <c r="G34" s="7"/>
      <c r="K34" s="13"/>
      <c r="L34" s="14"/>
      <c r="M34" s="14"/>
    </row>
    <row r="35" spans="1:13" x14ac:dyDescent="0.2">
      <c r="A35" s="289"/>
      <c r="B35" s="290"/>
      <c r="C35" s="253"/>
      <c r="D35" s="254"/>
      <c r="E35" s="7"/>
      <c r="F35" s="7"/>
      <c r="G35" s="7"/>
      <c r="K35" s="13"/>
      <c r="L35" s="14"/>
      <c r="M35" s="14"/>
    </row>
    <row r="36" spans="1:13" s="34" customFormat="1" ht="13.5" thickBot="1" x14ac:dyDescent="0.25">
      <c r="A36" s="82"/>
      <c r="B36" s="42"/>
      <c r="C36" s="42"/>
      <c r="D36" s="43"/>
      <c r="E36" s="7"/>
      <c r="F36" s="7"/>
      <c r="G36" s="7"/>
      <c r="K36" s="287"/>
      <c r="L36" s="288"/>
      <c r="M36" s="288"/>
    </row>
    <row r="37" spans="1:13" ht="13.5" thickBot="1" x14ac:dyDescent="0.25">
      <c r="A37" s="9"/>
      <c r="B37" s="2"/>
      <c r="C37" s="2"/>
      <c r="D37" s="2"/>
      <c r="E37" s="2"/>
      <c r="F37" s="2"/>
      <c r="G37" s="2"/>
      <c r="K37" s="13"/>
      <c r="L37" s="14"/>
      <c r="M37" s="14"/>
    </row>
    <row r="38" spans="1:13" ht="13.5" thickBot="1" x14ac:dyDescent="0.25">
      <c r="A38" s="59" t="s">
        <v>27</v>
      </c>
      <c r="B38" s="135" t="s">
        <v>132</v>
      </c>
      <c r="C38" s="131" t="s">
        <v>20</v>
      </c>
      <c r="D38" s="33"/>
      <c r="E38" s="34"/>
      <c r="F38" s="34"/>
      <c r="G38" s="34"/>
      <c r="K38" s="13"/>
      <c r="L38" s="14"/>
      <c r="M38" s="14"/>
    </row>
    <row r="39" spans="1:13" x14ac:dyDescent="0.2">
      <c r="A39" s="103" t="s">
        <v>126</v>
      </c>
      <c r="B39" s="79"/>
      <c r="C39" s="31"/>
      <c r="D39" s="34"/>
      <c r="K39" s="13"/>
      <c r="L39" s="14"/>
      <c r="M39" s="14"/>
    </row>
    <row r="40" spans="1:13" ht="13.5" thickBot="1" x14ac:dyDescent="0.25">
      <c r="A40" s="104" t="s">
        <v>127</v>
      </c>
      <c r="B40" s="92"/>
      <c r="C40" s="19"/>
      <c r="D40" s="34"/>
      <c r="K40" s="13"/>
      <c r="L40" s="14"/>
      <c r="M40" s="14"/>
    </row>
    <row r="41" spans="1:13" ht="13.5" thickBot="1" x14ac:dyDescent="0.25">
      <c r="K41" s="13"/>
      <c r="L41" s="14"/>
      <c r="M41" s="14"/>
    </row>
    <row r="42" spans="1:13" ht="13.5" thickBot="1" x14ac:dyDescent="0.25">
      <c r="A42" s="105" t="s">
        <v>128</v>
      </c>
      <c r="B42" s="600"/>
      <c r="C42" s="601"/>
      <c r="D42" s="106"/>
      <c r="K42" s="13"/>
      <c r="L42" s="14"/>
      <c r="M42" s="14"/>
    </row>
    <row r="43" spans="1:13" ht="13.5" thickBot="1" x14ac:dyDescent="0.25">
      <c r="A43" s="96" t="s">
        <v>18</v>
      </c>
      <c r="B43" s="602"/>
      <c r="C43" s="603"/>
      <c r="D43" s="106"/>
      <c r="K43" s="13"/>
      <c r="L43" s="14"/>
      <c r="M43" s="14"/>
    </row>
    <row r="44" spans="1:13" x14ac:dyDescent="0.2">
      <c r="A44" s="89" t="s">
        <v>129</v>
      </c>
      <c r="B44" s="604"/>
      <c r="C44" s="605"/>
      <c r="D44" s="106"/>
      <c r="K44" s="13"/>
      <c r="L44" s="14"/>
      <c r="M44" s="14"/>
    </row>
    <row r="45" spans="1:13" x14ac:dyDescent="0.2">
      <c r="A45" s="87" t="s">
        <v>130</v>
      </c>
      <c r="B45" s="606"/>
      <c r="C45" s="607"/>
      <c r="D45" s="106"/>
      <c r="K45" s="13"/>
      <c r="L45" s="14"/>
      <c r="M45" s="14"/>
    </row>
    <row r="46" spans="1:13" ht="13.5" thickBot="1" x14ac:dyDescent="0.25">
      <c r="A46" s="88" t="s">
        <v>131</v>
      </c>
      <c r="B46" s="598"/>
      <c r="C46" s="599"/>
      <c r="D46" s="106"/>
      <c r="K46" s="13"/>
      <c r="L46" s="14"/>
      <c r="M46" s="14"/>
    </row>
    <row r="47" spans="1:13" x14ac:dyDescent="0.2">
      <c r="K47" s="13"/>
      <c r="L47" s="14"/>
      <c r="M47" s="14"/>
    </row>
    <row r="48" spans="1:13" x14ac:dyDescent="0.2">
      <c r="K48" s="13"/>
      <c r="L48" s="14"/>
      <c r="M48" s="14"/>
    </row>
    <row r="49" spans="11:13" x14ac:dyDescent="0.2">
      <c r="K49" s="13"/>
      <c r="L49" s="14"/>
      <c r="M49" s="14"/>
    </row>
    <row r="50" spans="11:13" x14ac:dyDescent="0.2">
      <c r="K50" s="13"/>
      <c r="L50" s="14"/>
      <c r="M50" s="14"/>
    </row>
    <row r="51" spans="11:13" x14ac:dyDescent="0.2">
      <c r="K51" s="13"/>
      <c r="L51" s="14"/>
      <c r="M51" s="14"/>
    </row>
    <row r="52" spans="11:13" x14ac:dyDescent="0.2">
      <c r="K52" s="13"/>
      <c r="L52" s="14"/>
      <c r="M52" s="14"/>
    </row>
    <row r="53" spans="11:13" x14ac:dyDescent="0.2">
      <c r="K53" s="13"/>
      <c r="L53" s="14"/>
      <c r="M53" s="14"/>
    </row>
    <row r="54" spans="11:13" x14ac:dyDescent="0.2">
      <c r="K54" s="13"/>
      <c r="L54" s="14"/>
      <c r="M54" s="14"/>
    </row>
    <row r="55" spans="11:13" x14ac:dyDescent="0.2">
      <c r="K55" s="13"/>
      <c r="L55" s="14"/>
      <c r="M55" s="14"/>
    </row>
    <row r="56" spans="11:13" x14ac:dyDescent="0.2">
      <c r="K56" s="13"/>
      <c r="L56" s="14"/>
      <c r="M56" s="14"/>
    </row>
    <row r="57" spans="11:13" x14ac:dyDescent="0.2">
      <c r="K57" s="13"/>
      <c r="L57" s="14"/>
      <c r="M57" s="14"/>
    </row>
    <row r="58" spans="11:13" x14ac:dyDescent="0.2">
      <c r="K58" s="13"/>
      <c r="L58" s="14"/>
      <c r="M58" s="14"/>
    </row>
    <row r="59" spans="11:13" x14ac:dyDescent="0.2">
      <c r="K59" s="13"/>
    </row>
    <row r="60" spans="11:13" x14ac:dyDescent="0.2">
      <c r="K60" s="13"/>
    </row>
    <row r="61" spans="11:13" x14ac:dyDescent="0.2">
      <c r="K61" s="13"/>
    </row>
    <row r="62" spans="11:13" x14ac:dyDescent="0.2">
      <c r="K62" s="13"/>
    </row>
    <row r="63" spans="11:13" x14ac:dyDescent="0.2">
      <c r="K63" s="13"/>
    </row>
    <row r="64" spans="11:13" x14ac:dyDescent="0.2">
      <c r="K64" s="13"/>
    </row>
    <row r="65" spans="11:11" x14ac:dyDescent="0.2">
      <c r="K65" s="13"/>
    </row>
    <row r="66" spans="11:11" x14ac:dyDescent="0.2">
      <c r="K66" s="13"/>
    </row>
    <row r="67" spans="11:11" x14ac:dyDescent="0.2">
      <c r="K67" s="13"/>
    </row>
    <row r="68" spans="11:11" x14ac:dyDescent="0.2">
      <c r="K68" s="13"/>
    </row>
    <row r="69" spans="11:11" x14ac:dyDescent="0.2">
      <c r="K69" s="13"/>
    </row>
    <row r="70" spans="11:11" x14ac:dyDescent="0.2">
      <c r="K70" s="13"/>
    </row>
    <row r="71" spans="11:11" x14ac:dyDescent="0.2">
      <c r="K71" s="13"/>
    </row>
    <row r="72" spans="11:11" x14ac:dyDescent="0.2">
      <c r="K72" s="13"/>
    </row>
    <row r="73" spans="11:11" x14ac:dyDescent="0.2">
      <c r="K73" s="13"/>
    </row>
    <row r="74" spans="11:11" x14ac:dyDescent="0.2">
      <c r="K74" s="13"/>
    </row>
    <row r="75" spans="11:11" x14ac:dyDescent="0.2">
      <c r="K75" s="13"/>
    </row>
  </sheetData>
  <mergeCells count="6">
    <mergeCell ref="A1:G1"/>
    <mergeCell ref="B46:C46"/>
    <mergeCell ref="B42:C42"/>
    <mergeCell ref="B43:C43"/>
    <mergeCell ref="B44:C44"/>
    <mergeCell ref="B45:C45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opLeftCell="B7" workbookViewId="0">
      <selection activeCell="C52" sqref="C52"/>
    </sheetView>
  </sheetViews>
  <sheetFormatPr defaultRowHeight="12.75" x14ac:dyDescent="0.2"/>
  <cols>
    <col min="1" max="1" width="47.42578125" customWidth="1"/>
    <col min="2" max="2" width="17.28515625" customWidth="1"/>
    <col min="3" max="3" width="12.42578125" customWidth="1"/>
    <col min="4" max="4" width="12.85546875" customWidth="1"/>
    <col min="5" max="5" width="12.42578125" customWidth="1"/>
    <col min="6" max="6" width="13" customWidth="1"/>
    <col min="7" max="7" width="16.7109375" customWidth="1"/>
    <col min="8" max="8" width="13.140625" customWidth="1"/>
    <col min="9" max="9" width="18.140625" customWidth="1"/>
  </cols>
  <sheetData>
    <row r="1" spans="1:10" x14ac:dyDescent="0.2">
      <c r="A1" s="552" t="s">
        <v>166</v>
      </c>
      <c r="B1" s="552"/>
      <c r="C1" s="552"/>
      <c r="D1" s="552"/>
      <c r="E1" s="552"/>
      <c r="F1" s="1"/>
      <c r="G1" s="1"/>
      <c r="H1" s="1"/>
      <c r="I1" s="1"/>
      <c r="J1" s="1"/>
    </row>
    <row r="3" spans="1:10" x14ac:dyDescent="0.2">
      <c r="A3" s="9" t="s">
        <v>98</v>
      </c>
      <c r="B3" s="9"/>
      <c r="C3" s="9"/>
      <c r="D3" s="9"/>
    </row>
    <row r="5" spans="1:10" ht="9.9499999999999993" customHeight="1" x14ac:dyDescent="0.2">
      <c r="A5" s="172" t="s">
        <v>30</v>
      </c>
      <c r="B5" s="174"/>
      <c r="C5" s="47"/>
      <c r="D5" s="47"/>
      <c r="E5" s="47"/>
      <c r="F5" s="47"/>
    </row>
    <row r="6" spans="1:10" ht="9.9499999999999993" customHeight="1" thickBot="1" x14ac:dyDescent="0.25">
      <c r="A6" s="172"/>
      <c r="B6" s="130"/>
      <c r="C6" s="47"/>
      <c r="D6" s="47"/>
      <c r="E6" s="47"/>
      <c r="F6" s="47"/>
    </row>
    <row r="7" spans="1:10" ht="9.9499999999999993" customHeight="1" x14ac:dyDescent="0.2">
      <c r="A7" s="146" t="s">
        <v>134</v>
      </c>
      <c r="B7" s="186"/>
      <c r="C7" s="110"/>
      <c r="D7" s="47"/>
      <c r="E7" s="47"/>
      <c r="F7" s="47"/>
    </row>
    <row r="8" spans="1:10" ht="9.9499999999999993" customHeight="1" x14ac:dyDescent="0.2">
      <c r="A8" s="187" t="s">
        <v>135</v>
      </c>
      <c r="B8" s="148"/>
      <c r="C8" s="47"/>
      <c r="D8" s="47"/>
      <c r="E8" s="47"/>
      <c r="F8" s="47"/>
    </row>
    <row r="9" spans="1:10" ht="9.9499999999999993" customHeight="1" x14ac:dyDescent="0.2">
      <c r="A9" s="148" t="s">
        <v>136</v>
      </c>
      <c r="B9" s="148"/>
      <c r="C9" s="7"/>
      <c r="D9" s="7"/>
      <c r="E9" s="7"/>
      <c r="F9" s="7"/>
    </row>
    <row r="10" spans="1:10" ht="9.9499999999999993" customHeight="1" x14ac:dyDescent="0.2">
      <c r="A10" s="147" t="s">
        <v>137</v>
      </c>
      <c r="B10" s="148"/>
      <c r="C10" s="7"/>
      <c r="D10" s="7"/>
      <c r="E10" s="7"/>
      <c r="F10" s="7"/>
    </row>
    <row r="11" spans="1:10" ht="9.9499999999999993" customHeight="1" x14ac:dyDescent="0.2">
      <c r="A11" s="148" t="s">
        <v>138</v>
      </c>
      <c r="B11" s="148"/>
      <c r="C11" s="7"/>
      <c r="D11" s="7"/>
      <c r="E11" s="7"/>
      <c r="F11" s="7"/>
    </row>
    <row r="12" spans="1:10" ht="9.9499999999999993" customHeight="1" x14ac:dyDescent="0.2">
      <c r="A12" s="147" t="s">
        <v>139</v>
      </c>
      <c r="B12" s="148"/>
      <c r="C12" s="7"/>
      <c r="D12" s="7"/>
      <c r="E12" s="7"/>
      <c r="F12" s="7"/>
    </row>
    <row r="13" spans="1:10" ht="9.9499999999999993" customHeight="1" x14ac:dyDescent="0.2">
      <c r="A13" s="148" t="s">
        <v>140</v>
      </c>
      <c r="B13" s="148"/>
      <c r="C13" s="7"/>
      <c r="D13" s="7"/>
      <c r="E13" s="7"/>
      <c r="F13" s="7"/>
    </row>
    <row r="14" spans="1:10" ht="9.9499999999999993" customHeight="1" thickBot="1" x14ac:dyDescent="0.25">
      <c r="A14" s="188" t="s">
        <v>146</v>
      </c>
      <c r="B14" s="189"/>
      <c r="C14" s="7"/>
      <c r="D14" s="7"/>
      <c r="E14" s="7"/>
      <c r="F14" s="7"/>
    </row>
    <row r="15" spans="1:10" ht="9.9499999999999993" customHeight="1" x14ac:dyDescent="0.2">
      <c r="A15" s="190" t="s">
        <v>141</v>
      </c>
      <c r="B15" s="186"/>
      <c r="C15" s="7"/>
      <c r="D15" s="7"/>
      <c r="E15" s="7"/>
      <c r="F15" s="7"/>
    </row>
    <row r="16" spans="1:10" ht="9.9499999999999993" customHeight="1" thickBot="1" x14ac:dyDescent="0.25">
      <c r="A16" s="188" t="s">
        <v>143</v>
      </c>
      <c r="B16" s="159"/>
      <c r="C16" s="7"/>
      <c r="D16" s="7"/>
      <c r="E16" s="7"/>
      <c r="F16" s="7"/>
    </row>
    <row r="17" spans="1:7" x14ac:dyDescent="0.2">
      <c r="A17" s="36"/>
      <c r="B17" s="2"/>
      <c r="C17" s="2"/>
      <c r="D17" s="2"/>
      <c r="E17" s="2"/>
      <c r="F17" s="2"/>
    </row>
    <row r="18" spans="1:7" x14ac:dyDescent="0.2">
      <c r="A18" s="36"/>
      <c r="B18" s="2"/>
      <c r="C18" s="2"/>
      <c r="D18" s="2"/>
      <c r="E18" s="2"/>
      <c r="F18" s="2"/>
    </row>
    <row r="19" spans="1:7" ht="9.9499999999999993" customHeight="1" thickBot="1" x14ac:dyDescent="0.25">
      <c r="A19" s="149" t="s">
        <v>31</v>
      </c>
      <c r="B19" s="150"/>
      <c r="C19" s="150"/>
      <c r="D19" s="150"/>
      <c r="E19" s="150"/>
      <c r="F19" s="150"/>
      <c r="G19" s="2"/>
    </row>
    <row r="20" spans="1:7" ht="20.25" customHeight="1" thickBot="1" x14ac:dyDescent="0.25">
      <c r="A20" s="151" t="s">
        <v>22</v>
      </c>
      <c r="B20" s="152" t="s">
        <v>93</v>
      </c>
      <c r="C20" s="181" t="s">
        <v>24</v>
      </c>
      <c r="D20" s="181" t="s">
        <v>133</v>
      </c>
      <c r="E20" s="181" t="s">
        <v>94</v>
      </c>
      <c r="F20" s="181" t="s">
        <v>25</v>
      </c>
      <c r="G20" s="182" t="s">
        <v>95</v>
      </c>
    </row>
    <row r="21" spans="1:7" ht="9.9499999999999993" customHeight="1" x14ac:dyDescent="0.2">
      <c r="A21" s="153" t="s">
        <v>147</v>
      </c>
      <c r="B21" s="154"/>
      <c r="C21" s="155"/>
      <c r="D21" s="155"/>
      <c r="E21" s="167"/>
      <c r="F21" s="167"/>
      <c r="G21" s="73"/>
    </row>
    <row r="22" spans="1:7" ht="9.9499999999999993" customHeight="1" x14ac:dyDescent="0.2">
      <c r="A22" s="148" t="s">
        <v>119</v>
      </c>
      <c r="B22" s="156"/>
      <c r="C22" s="138"/>
      <c r="D22" s="138"/>
      <c r="E22" s="168"/>
      <c r="F22" s="168"/>
      <c r="G22" s="40"/>
    </row>
    <row r="23" spans="1:7" ht="9.9499999999999993" customHeight="1" x14ac:dyDescent="0.2">
      <c r="A23" s="148" t="s">
        <v>118</v>
      </c>
      <c r="B23" s="156"/>
      <c r="C23" s="138"/>
      <c r="D23" s="138"/>
      <c r="E23" s="168"/>
      <c r="F23" s="168"/>
      <c r="G23" s="40"/>
    </row>
    <row r="24" spans="1:7" ht="9.9499999999999993" customHeight="1" x14ac:dyDescent="0.2">
      <c r="A24" s="148" t="s">
        <v>113</v>
      </c>
      <c r="B24" s="156"/>
      <c r="C24" s="138"/>
      <c r="D24" s="138"/>
      <c r="E24" s="168"/>
      <c r="F24" s="168"/>
      <c r="G24" s="40"/>
    </row>
    <row r="25" spans="1:7" ht="9.9499999999999993" hidden="1" customHeight="1" x14ac:dyDescent="0.2">
      <c r="A25" s="148"/>
      <c r="B25" s="157"/>
      <c r="C25" s="158"/>
      <c r="D25" s="158"/>
      <c r="E25" s="158"/>
      <c r="F25" s="158"/>
      <c r="G25" s="99"/>
    </row>
    <row r="26" spans="1:7" ht="9.9499999999999993" customHeight="1" thickBot="1" x14ac:dyDescent="0.25">
      <c r="A26" s="159"/>
      <c r="B26" s="160"/>
      <c r="C26" s="161"/>
      <c r="D26" s="161"/>
      <c r="E26" s="169"/>
      <c r="F26" s="169"/>
      <c r="G26" s="52"/>
    </row>
    <row r="27" spans="1:7" ht="20.25" customHeight="1" thickBot="1" x14ac:dyDescent="0.25">
      <c r="A27" s="162" t="s">
        <v>26</v>
      </c>
      <c r="B27" s="185" t="s">
        <v>125</v>
      </c>
      <c r="C27" s="192" t="s">
        <v>34</v>
      </c>
      <c r="D27" s="184" t="s">
        <v>96</v>
      </c>
      <c r="E27" s="174"/>
      <c r="F27" s="174"/>
      <c r="G27" s="34"/>
    </row>
    <row r="28" spans="1:7" ht="9.9499999999999993" customHeight="1" x14ac:dyDescent="0.2">
      <c r="A28" s="153" t="s">
        <v>114</v>
      </c>
      <c r="B28" s="163"/>
      <c r="C28" s="155"/>
      <c r="D28" s="164"/>
      <c r="E28" s="7"/>
      <c r="F28" s="7"/>
      <c r="G28" s="7"/>
    </row>
    <row r="29" spans="1:7" ht="9.9499999999999993" customHeight="1" x14ac:dyDescent="0.2">
      <c r="A29" s="148" t="s">
        <v>115</v>
      </c>
      <c r="B29" s="165"/>
      <c r="C29" s="138"/>
      <c r="D29" s="166"/>
      <c r="E29" s="7"/>
      <c r="F29" s="7"/>
      <c r="G29" s="7"/>
    </row>
    <row r="30" spans="1:7" ht="9.9499999999999993" customHeight="1" x14ac:dyDescent="0.2">
      <c r="A30" s="148" t="s">
        <v>116</v>
      </c>
      <c r="B30" s="165"/>
      <c r="C30" s="138"/>
      <c r="D30" s="166"/>
      <c r="E30" s="7"/>
      <c r="F30" s="7"/>
      <c r="G30" s="7"/>
    </row>
    <row r="31" spans="1:7" ht="9.9499999999999993" customHeight="1" x14ac:dyDescent="0.2">
      <c r="A31" s="148" t="s">
        <v>121</v>
      </c>
      <c r="B31" s="165"/>
      <c r="C31" s="138"/>
      <c r="D31" s="166"/>
      <c r="E31" s="7"/>
      <c r="F31" s="7"/>
      <c r="G31" s="7"/>
    </row>
    <row r="32" spans="1:7" ht="9.9499999999999993" customHeight="1" x14ac:dyDescent="0.2">
      <c r="A32" s="148" t="s">
        <v>117</v>
      </c>
      <c r="B32" s="165"/>
      <c r="C32" s="138"/>
      <c r="D32" s="166"/>
      <c r="E32" s="7"/>
      <c r="F32" s="7"/>
      <c r="G32" s="7"/>
    </row>
    <row r="33" spans="1:7" ht="9.9499999999999993" customHeight="1" thickBot="1" x14ac:dyDescent="0.25">
      <c r="A33" s="159"/>
      <c r="B33" s="176"/>
      <c r="C33" s="161"/>
      <c r="D33" s="177"/>
      <c r="E33" s="7"/>
      <c r="F33" s="7"/>
      <c r="G33" s="7"/>
    </row>
    <row r="34" spans="1:7" ht="9.9499999999999993" customHeight="1" thickBot="1" x14ac:dyDescent="0.25">
      <c r="A34" s="191"/>
      <c r="B34" s="150"/>
      <c r="C34" s="150"/>
      <c r="D34" s="150"/>
      <c r="E34" s="2"/>
      <c r="F34" s="2"/>
      <c r="G34" s="2"/>
    </row>
    <row r="35" spans="1:7" ht="9.9499999999999993" customHeight="1" thickBot="1" x14ac:dyDescent="0.25">
      <c r="A35" s="170" t="s">
        <v>27</v>
      </c>
      <c r="B35" s="171" t="s">
        <v>132</v>
      </c>
      <c r="C35" s="183" t="s">
        <v>20</v>
      </c>
      <c r="D35" s="172"/>
      <c r="E35" s="34"/>
      <c r="F35" s="34"/>
      <c r="G35" s="34"/>
    </row>
    <row r="36" spans="1:7" ht="9.9499999999999993" customHeight="1" x14ac:dyDescent="0.2">
      <c r="A36" s="173" t="s">
        <v>126</v>
      </c>
      <c r="B36" s="163"/>
      <c r="C36" s="164"/>
      <c r="D36" s="174"/>
    </row>
    <row r="37" spans="1:7" ht="9.9499999999999993" customHeight="1" thickBot="1" x14ac:dyDescent="0.25">
      <c r="A37" s="175" t="s">
        <v>127</v>
      </c>
      <c r="B37" s="176"/>
      <c r="C37" s="177"/>
      <c r="D37" s="174"/>
    </row>
    <row r="38" spans="1:7" ht="9.9499999999999993" customHeight="1" thickBot="1" x14ac:dyDescent="0.25">
      <c r="A38" s="150"/>
      <c r="B38" s="150"/>
      <c r="C38" s="150"/>
      <c r="D38" s="150"/>
    </row>
    <row r="39" spans="1:7" ht="9.9499999999999993" customHeight="1" thickBot="1" x14ac:dyDescent="0.25">
      <c r="A39" s="178" t="s">
        <v>128</v>
      </c>
      <c r="B39" s="610"/>
      <c r="C39" s="611"/>
      <c r="D39" s="179"/>
    </row>
    <row r="40" spans="1:7" ht="9.9499999999999993" customHeight="1" thickBot="1" x14ac:dyDescent="0.25">
      <c r="A40" s="180" t="s">
        <v>18</v>
      </c>
      <c r="B40" s="612"/>
      <c r="C40" s="613"/>
      <c r="D40" s="179"/>
    </row>
    <row r="41" spans="1:7" ht="9.9499999999999993" customHeight="1" x14ac:dyDescent="0.2">
      <c r="A41" s="153" t="s">
        <v>129</v>
      </c>
      <c r="B41" s="614"/>
      <c r="C41" s="615"/>
      <c r="D41" s="179"/>
    </row>
    <row r="42" spans="1:7" ht="9.9499999999999993" customHeight="1" x14ac:dyDescent="0.2">
      <c r="A42" s="148" t="s">
        <v>130</v>
      </c>
      <c r="B42" s="616"/>
      <c r="C42" s="617"/>
      <c r="D42" s="179"/>
    </row>
    <row r="43" spans="1:7" ht="9.9499999999999993" customHeight="1" thickBot="1" x14ac:dyDescent="0.25">
      <c r="A43" s="159" t="s">
        <v>131</v>
      </c>
      <c r="B43" s="608"/>
      <c r="C43" s="609"/>
      <c r="D43" s="179"/>
    </row>
    <row r="44" spans="1:7" ht="9.9499999999999993" customHeight="1" x14ac:dyDescent="0.2">
      <c r="A44" s="150"/>
      <c r="B44" s="150"/>
      <c r="C44" s="150"/>
      <c r="D44" s="150"/>
    </row>
    <row r="45" spans="1:7" ht="9.9499999999999993" customHeight="1" x14ac:dyDescent="0.2">
      <c r="A45" s="150"/>
      <c r="B45" s="150"/>
      <c r="C45" s="150"/>
      <c r="D45" s="150"/>
    </row>
    <row r="46" spans="1:7" ht="9.9499999999999993" customHeight="1" x14ac:dyDescent="0.2">
      <c r="A46" s="150"/>
      <c r="B46" s="150"/>
      <c r="C46" s="150"/>
      <c r="D46" s="150"/>
    </row>
    <row r="47" spans="1:7" ht="9.9499999999999993" customHeight="1" x14ac:dyDescent="0.2">
      <c r="A47" s="150"/>
      <c r="B47" s="150"/>
      <c r="C47" s="150"/>
      <c r="D47" s="150"/>
    </row>
    <row r="48" spans="1:7" ht="9.9499999999999993" customHeight="1" x14ac:dyDescent="0.2">
      <c r="A48" s="150"/>
      <c r="B48" s="150"/>
      <c r="C48" s="150"/>
      <c r="D48" s="150"/>
    </row>
    <row r="49" spans="1:4" ht="9.9499999999999993" customHeight="1" x14ac:dyDescent="0.2">
      <c r="A49" s="150"/>
      <c r="B49" s="150"/>
      <c r="C49" s="150"/>
      <c r="D49" s="150"/>
    </row>
    <row r="50" spans="1:4" ht="9.9499999999999993" customHeight="1" x14ac:dyDescent="0.2">
      <c r="A50" s="150"/>
      <c r="B50" s="150"/>
      <c r="C50" s="150"/>
      <c r="D50" s="150"/>
    </row>
    <row r="51" spans="1:4" ht="9.9499999999999993" customHeight="1" x14ac:dyDescent="0.2">
      <c r="A51" s="150"/>
      <c r="B51" s="150"/>
      <c r="C51" s="150"/>
      <c r="D51" s="150"/>
    </row>
  </sheetData>
  <mergeCells count="6">
    <mergeCell ref="A1:E1"/>
    <mergeCell ref="B43:C43"/>
    <mergeCell ref="B39:C39"/>
    <mergeCell ref="B40:C40"/>
    <mergeCell ref="B41:C41"/>
    <mergeCell ref="B42:C42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>
      <selection activeCell="F20" sqref="F20"/>
    </sheetView>
  </sheetViews>
  <sheetFormatPr defaultRowHeight="12.75" x14ac:dyDescent="0.2"/>
  <cols>
    <col min="6" max="6" width="13.140625" customWidth="1"/>
    <col min="7" max="8" width="12.85546875" customWidth="1"/>
  </cols>
  <sheetData>
    <row r="1" spans="1:12" x14ac:dyDescent="0.2">
      <c r="A1" s="552" t="s">
        <v>158</v>
      </c>
      <c r="B1" s="552"/>
      <c r="C1" s="552"/>
      <c r="D1" s="552"/>
      <c r="E1" s="552"/>
      <c r="F1" s="552"/>
      <c r="G1" s="552"/>
      <c r="H1" s="552"/>
      <c r="I1" s="552"/>
      <c r="J1" s="1"/>
      <c r="K1" s="1"/>
      <c r="L1" s="1"/>
    </row>
    <row r="3" spans="1:12" x14ac:dyDescent="0.2">
      <c r="A3" s="568" t="s">
        <v>75</v>
      </c>
      <c r="B3" s="568"/>
      <c r="C3" s="568"/>
      <c r="D3" s="568"/>
      <c r="E3" s="568"/>
      <c r="F3" s="568"/>
      <c r="G3" s="568"/>
      <c r="H3" s="568"/>
      <c r="I3" s="568"/>
      <c r="J3" s="17"/>
    </row>
    <row r="4" spans="1:12" ht="13.5" thickBot="1" x14ac:dyDescent="0.25">
      <c r="B4" s="9"/>
    </row>
    <row r="5" spans="1:12" ht="13.5" thickBot="1" x14ac:dyDescent="0.25">
      <c r="A5" s="200" t="s">
        <v>112</v>
      </c>
      <c r="B5" s="231"/>
      <c r="C5" s="201"/>
      <c r="D5" s="201"/>
      <c r="E5" s="202"/>
      <c r="F5" s="230" t="s">
        <v>149</v>
      </c>
      <c r="G5" s="93" t="s">
        <v>171</v>
      </c>
      <c r="H5" s="524"/>
    </row>
    <row r="6" spans="1:12" x14ac:dyDescent="0.2">
      <c r="A6" s="229" t="s">
        <v>101</v>
      </c>
      <c r="B6" s="225"/>
      <c r="C6" s="225"/>
      <c r="D6" s="225"/>
      <c r="E6" s="204"/>
      <c r="F6" s="203"/>
      <c r="G6" s="48"/>
      <c r="H6" s="34"/>
    </row>
    <row r="7" spans="1:12" x14ac:dyDescent="0.2">
      <c r="A7" s="207" t="s">
        <v>100</v>
      </c>
      <c r="B7" s="208"/>
      <c r="C7" s="208"/>
      <c r="D7" s="208"/>
      <c r="E7" s="206"/>
      <c r="F7" s="196">
        <v>3</v>
      </c>
      <c r="G7" s="349">
        <v>3</v>
      </c>
      <c r="H7" s="393"/>
    </row>
    <row r="8" spans="1:12" x14ac:dyDescent="0.2">
      <c r="A8" s="207" t="s">
        <v>102</v>
      </c>
      <c r="B8" s="208"/>
      <c r="C8" s="208"/>
      <c r="D8" s="208"/>
      <c r="E8" s="206"/>
      <c r="F8" s="205"/>
      <c r="G8" s="349"/>
      <c r="H8" s="34"/>
    </row>
    <row r="9" spans="1:12" ht="13.5" thickBot="1" x14ac:dyDescent="0.25">
      <c r="A9" s="618" t="s">
        <v>84</v>
      </c>
      <c r="B9" s="619"/>
      <c r="C9" s="619"/>
      <c r="D9" s="619"/>
      <c r="E9" s="620"/>
      <c r="F9" s="232">
        <v>3</v>
      </c>
      <c r="G9" s="223">
        <v>3</v>
      </c>
      <c r="H9" s="393"/>
    </row>
  </sheetData>
  <mergeCells count="3">
    <mergeCell ref="A9:E9"/>
    <mergeCell ref="A1:I1"/>
    <mergeCell ref="A3:I3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workbookViewId="0">
      <selection activeCell="G16" sqref="G16"/>
    </sheetView>
  </sheetViews>
  <sheetFormatPr defaultRowHeight="12.75" x14ac:dyDescent="0.2"/>
  <cols>
    <col min="2" max="2" width="10.7109375" customWidth="1"/>
    <col min="3" max="3" width="7.28515625" customWidth="1"/>
    <col min="6" max="8" width="12.85546875" customWidth="1"/>
  </cols>
  <sheetData>
    <row r="1" spans="1:11" x14ac:dyDescent="0.2">
      <c r="A1" s="552" t="s">
        <v>159</v>
      </c>
      <c r="B1" s="552"/>
      <c r="C1" s="552"/>
      <c r="D1" s="552"/>
      <c r="E1" s="552"/>
      <c r="F1" s="552"/>
      <c r="G1" s="552"/>
      <c r="H1" s="552"/>
      <c r="I1" s="1"/>
      <c r="J1" s="1"/>
      <c r="K1" s="1"/>
    </row>
    <row r="3" spans="1:11" x14ac:dyDescent="0.2">
      <c r="A3" s="568" t="s">
        <v>179</v>
      </c>
      <c r="B3" s="568"/>
      <c r="C3" s="568"/>
      <c r="D3" s="568"/>
      <c r="E3" s="568"/>
      <c r="F3" s="568"/>
      <c r="G3" s="568"/>
      <c r="H3" s="568"/>
    </row>
    <row r="4" spans="1:11" ht="13.5" thickBot="1" x14ac:dyDescent="0.25">
      <c r="B4" s="9"/>
    </row>
    <row r="5" spans="1:11" ht="14.25" thickTop="1" thickBot="1" x14ac:dyDescent="0.25">
      <c r="A5" s="239" t="s">
        <v>112</v>
      </c>
      <c r="B5" s="233"/>
      <c r="C5" s="233"/>
      <c r="D5" s="233"/>
      <c r="E5" s="240"/>
      <c r="F5" s="240" t="s">
        <v>149</v>
      </c>
      <c r="G5" s="549" t="s">
        <v>169</v>
      </c>
      <c r="H5" s="33"/>
    </row>
    <row r="6" spans="1:11" x14ac:dyDescent="0.2">
      <c r="A6" s="238" t="s">
        <v>101</v>
      </c>
      <c r="B6" s="234"/>
      <c r="C6" s="234"/>
      <c r="D6" s="234"/>
      <c r="E6" s="227"/>
      <c r="F6" s="203"/>
      <c r="G6" s="79"/>
      <c r="H6" s="34"/>
    </row>
    <row r="7" spans="1:11" x14ac:dyDescent="0.2">
      <c r="A7" s="235" t="s">
        <v>100</v>
      </c>
      <c r="B7" s="198"/>
      <c r="C7" s="198"/>
      <c r="D7" s="198"/>
      <c r="E7" s="199"/>
      <c r="F7" s="196">
        <v>25</v>
      </c>
      <c r="G7" s="550">
        <v>25</v>
      </c>
      <c r="H7" s="393"/>
    </row>
    <row r="8" spans="1:11" x14ac:dyDescent="0.2">
      <c r="A8" s="235" t="s">
        <v>102</v>
      </c>
      <c r="B8" s="198"/>
      <c r="C8" s="198"/>
      <c r="D8" s="198"/>
      <c r="E8" s="199"/>
      <c r="F8" s="205"/>
      <c r="G8" s="196"/>
      <c r="H8" s="34"/>
    </row>
    <row r="9" spans="1:11" ht="13.5" thickBot="1" x14ac:dyDescent="0.25">
      <c r="A9" s="237" t="s">
        <v>84</v>
      </c>
      <c r="B9" s="236"/>
      <c r="C9" s="236"/>
      <c r="D9" s="236"/>
      <c r="E9" s="241"/>
      <c r="F9" s="242">
        <v>25</v>
      </c>
      <c r="G9" s="551">
        <v>25</v>
      </c>
      <c r="H9" s="393"/>
    </row>
    <row r="10" spans="1:11" ht="13.5" thickTop="1" x14ac:dyDescent="0.2"/>
  </sheetData>
  <mergeCells count="2">
    <mergeCell ref="A1:H1"/>
    <mergeCell ref="A3:H3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activeCell="D16" sqref="D16"/>
    </sheetView>
  </sheetViews>
  <sheetFormatPr defaultRowHeight="12.75" x14ac:dyDescent="0.2"/>
  <cols>
    <col min="1" max="1" width="14" customWidth="1"/>
    <col min="2" max="2" width="49.85546875" customWidth="1"/>
  </cols>
  <sheetData>
    <row r="1" spans="1:11" x14ac:dyDescent="0.2">
      <c r="A1" s="552" t="s">
        <v>160</v>
      </c>
      <c r="B1" s="552"/>
      <c r="C1" s="552"/>
      <c r="D1" s="552"/>
      <c r="E1" s="552"/>
      <c r="F1" s="552"/>
      <c r="G1" s="552"/>
      <c r="H1" s="552"/>
      <c r="I1" s="552"/>
      <c r="J1" s="1"/>
      <c r="K1" s="1"/>
    </row>
    <row r="3" spans="1:11" ht="13.5" customHeight="1" x14ac:dyDescent="0.2">
      <c r="A3" s="568" t="s">
        <v>122</v>
      </c>
      <c r="B3" s="568"/>
      <c r="C3" s="568"/>
      <c r="D3" s="568"/>
      <c r="E3" s="568"/>
      <c r="F3" s="568"/>
      <c r="G3" s="568"/>
      <c r="H3" s="568"/>
      <c r="I3" s="568"/>
    </row>
    <row r="4" spans="1:11" ht="13.5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</row>
    <row r="5" spans="1:11" ht="13.5" thickBot="1" x14ac:dyDescent="0.25"/>
    <row r="6" spans="1:11" ht="13.5" thickBot="1" x14ac:dyDescent="0.25">
      <c r="B6" s="59" t="s">
        <v>123</v>
      </c>
      <c r="C6" s="119" t="s">
        <v>124</v>
      </c>
      <c r="D6" s="80"/>
      <c r="E6" s="119"/>
      <c r="F6" s="58"/>
    </row>
    <row r="7" spans="1:11" x14ac:dyDescent="0.2">
      <c r="B7" s="89"/>
      <c r="C7" s="78"/>
      <c r="D7" s="78">
        <v>0</v>
      </c>
      <c r="E7" s="78"/>
      <c r="F7" s="55"/>
    </row>
    <row r="8" spans="1:11" x14ac:dyDescent="0.2">
      <c r="B8" s="87"/>
      <c r="C8" s="76"/>
      <c r="D8" s="76"/>
      <c r="E8" s="76"/>
      <c r="F8" s="56"/>
    </row>
    <row r="9" spans="1:11" x14ac:dyDescent="0.2">
      <c r="B9" s="87"/>
      <c r="C9" s="76"/>
      <c r="D9" s="76"/>
      <c r="E9" s="76"/>
      <c r="F9" s="56"/>
    </row>
    <row r="10" spans="1:11" x14ac:dyDescent="0.2">
      <c r="B10" s="87"/>
      <c r="C10" s="76"/>
      <c r="D10" s="76"/>
      <c r="E10" s="76"/>
      <c r="F10" s="56"/>
    </row>
    <row r="11" spans="1:11" x14ac:dyDescent="0.2">
      <c r="B11" s="87"/>
      <c r="C11" s="76"/>
      <c r="D11" s="76"/>
      <c r="E11" s="76"/>
      <c r="F11" s="56"/>
    </row>
    <row r="12" spans="1:11" ht="13.5" thickBot="1" x14ac:dyDescent="0.25">
      <c r="B12" s="88"/>
      <c r="C12" s="83"/>
      <c r="D12" s="83"/>
      <c r="E12" s="83"/>
      <c r="F12" s="84"/>
    </row>
    <row r="13" spans="1:11" ht="13.5" thickBot="1" x14ac:dyDescent="0.25">
      <c r="B13" s="95" t="s">
        <v>84</v>
      </c>
      <c r="C13" s="80"/>
      <c r="D13" s="80">
        <v>0</v>
      </c>
      <c r="E13" s="80"/>
      <c r="F13" s="58"/>
    </row>
    <row r="19" spans="2:2" x14ac:dyDescent="0.2">
      <c r="B19" s="97"/>
    </row>
  </sheetData>
  <mergeCells count="2">
    <mergeCell ref="A1:I1"/>
    <mergeCell ref="A3:I3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opLeftCell="A6" workbookViewId="0">
      <selection activeCell="I16" sqref="I16"/>
    </sheetView>
  </sheetViews>
  <sheetFormatPr defaultRowHeight="12.75" x14ac:dyDescent="0.2"/>
  <cols>
    <col min="1" max="1" width="46.28515625" customWidth="1"/>
    <col min="2" max="2" width="10.140625" customWidth="1"/>
  </cols>
  <sheetData>
    <row r="1" spans="1:11" x14ac:dyDescent="0.2">
      <c r="A1" s="552" t="s">
        <v>161</v>
      </c>
      <c r="B1" s="552"/>
      <c r="C1" s="552"/>
      <c r="D1" s="552"/>
      <c r="E1" s="552"/>
      <c r="F1" s="552"/>
      <c r="G1" s="552"/>
      <c r="H1" s="552"/>
      <c r="I1" s="552"/>
      <c r="J1" s="552"/>
    </row>
    <row r="3" spans="1:11" x14ac:dyDescent="0.2">
      <c r="A3" s="568" t="s">
        <v>76</v>
      </c>
      <c r="B3" s="568"/>
      <c r="C3" s="568"/>
      <c r="D3" s="568"/>
      <c r="E3" s="568"/>
      <c r="F3" s="568"/>
      <c r="G3" s="568"/>
      <c r="H3" s="568"/>
      <c r="I3" s="568"/>
      <c r="J3" s="568"/>
      <c r="K3" s="3"/>
    </row>
    <row r="4" spans="1:11" ht="13.5" thickBot="1" x14ac:dyDescent="0.25"/>
    <row r="5" spans="1:11" ht="13.5" thickBot="1" x14ac:dyDescent="0.25">
      <c r="A5" s="59" t="s">
        <v>83</v>
      </c>
      <c r="B5" s="54">
        <v>2017</v>
      </c>
      <c r="I5" s="621"/>
      <c r="J5" s="621"/>
    </row>
    <row r="6" spans="1:11" ht="21" customHeight="1" x14ac:dyDescent="0.2">
      <c r="A6" s="60" t="s">
        <v>77</v>
      </c>
      <c r="B6" s="142">
        <v>11270000</v>
      </c>
    </row>
    <row r="7" spans="1:11" ht="39" customHeight="1" x14ac:dyDescent="0.2">
      <c r="A7" s="61" t="s">
        <v>78</v>
      </c>
      <c r="B7" s="143"/>
      <c r="E7" t="s">
        <v>174</v>
      </c>
    </row>
    <row r="8" spans="1:11" x14ac:dyDescent="0.2">
      <c r="A8" s="61" t="s">
        <v>79</v>
      </c>
      <c r="B8" s="143"/>
    </row>
    <row r="9" spans="1:11" ht="38.25" x14ac:dyDescent="0.2">
      <c r="A9" s="61" t="s">
        <v>80</v>
      </c>
      <c r="B9" s="143"/>
    </row>
    <row r="10" spans="1:11" x14ac:dyDescent="0.2">
      <c r="A10" s="61" t="s">
        <v>81</v>
      </c>
      <c r="B10" s="143"/>
    </row>
    <row r="11" spans="1:11" ht="13.5" thickBot="1" x14ac:dyDescent="0.25">
      <c r="A11" s="62" t="s">
        <v>82</v>
      </c>
      <c r="B11" s="144"/>
    </row>
    <row r="12" spans="1:11" ht="13.5" thickBot="1" x14ac:dyDescent="0.25">
      <c r="A12" s="59" t="s">
        <v>84</v>
      </c>
      <c r="B12" s="145">
        <v>11270000</v>
      </c>
    </row>
    <row r="13" spans="1:11" x14ac:dyDescent="0.2">
      <c r="A13" s="33"/>
      <c r="B13" s="34"/>
    </row>
    <row r="14" spans="1:11" ht="13.5" thickBot="1" x14ac:dyDescent="0.25"/>
    <row r="15" spans="1:11" ht="13.5" thickBot="1" x14ac:dyDescent="0.25">
      <c r="A15" s="66" t="s">
        <v>85</v>
      </c>
      <c r="B15" s="29">
        <v>2017</v>
      </c>
      <c r="C15" s="29">
        <v>2018</v>
      </c>
      <c r="D15" s="29">
        <v>2019</v>
      </c>
      <c r="E15" s="30">
        <v>2020</v>
      </c>
      <c r="F15" s="30">
        <v>2021</v>
      </c>
    </row>
    <row r="16" spans="1:11" x14ac:dyDescent="0.2">
      <c r="A16" s="67"/>
      <c r="B16" s="63"/>
      <c r="C16" s="27"/>
      <c r="D16" s="27"/>
      <c r="E16" s="27"/>
      <c r="F16" s="28"/>
    </row>
    <row r="17" spans="1:6" x14ac:dyDescent="0.2">
      <c r="A17" s="68" t="s">
        <v>86</v>
      </c>
      <c r="B17" s="64"/>
      <c r="C17" s="22"/>
      <c r="D17" s="22"/>
      <c r="E17" s="22"/>
      <c r="F17" s="23"/>
    </row>
    <row r="18" spans="1:6" x14ac:dyDescent="0.2">
      <c r="A18" s="68" t="s">
        <v>87</v>
      </c>
      <c r="B18" s="64"/>
      <c r="C18" s="22"/>
      <c r="D18" s="22"/>
      <c r="E18" s="22"/>
      <c r="F18" s="23"/>
    </row>
    <row r="19" spans="1:6" x14ac:dyDescent="0.2">
      <c r="A19" s="68" t="s">
        <v>88</v>
      </c>
      <c r="B19" s="64"/>
      <c r="C19" s="22"/>
      <c r="D19" s="22"/>
      <c r="E19" s="22"/>
      <c r="F19" s="23"/>
    </row>
    <row r="20" spans="1:6" x14ac:dyDescent="0.2">
      <c r="A20" s="68" t="s">
        <v>89</v>
      </c>
      <c r="B20" s="64"/>
      <c r="C20" s="22"/>
      <c r="D20" s="22"/>
      <c r="E20" s="22"/>
      <c r="F20" s="23"/>
    </row>
    <row r="21" spans="1:6" ht="25.5" x14ac:dyDescent="0.2">
      <c r="A21" s="68" t="s">
        <v>99</v>
      </c>
      <c r="B21" s="64"/>
      <c r="C21" s="22"/>
      <c r="D21" s="22"/>
      <c r="E21" s="22"/>
      <c r="F21" s="23"/>
    </row>
    <row r="22" spans="1:6" ht="38.25" x14ac:dyDescent="0.2">
      <c r="A22" s="68" t="s">
        <v>90</v>
      </c>
      <c r="B22" s="64"/>
      <c r="C22" s="22"/>
      <c r="D22" s="22"/>
      <c r="E22" s="22"/>
      <c r="F22" s="23"/>
    </row>
    <row r="23" spans="1:6" ht="51.75" thickBot="1" x14ac:dyDescent="0.25">
      <c r="A23" s="69" t="s">
        <v>91</v>
      </c>
      <c r="B23" s="65"/>
      <c r="C23" s="24"/>
      <c r="D23" s="24"/>
      <c r="E23" s="24"/>
      <c r="F23" s="25"/>
    </row>
    <row r="24" spans="1:6" ht="13.5" thickBot="1" x14ac:dyDescent="0.25">
      <c r="A24" s="59" t="s">
        <v>84</v>
      </c>
      <c r="B24" s="50"/>
      <c r="C24" s="26"/>
      <c r="D24" s="26"/>
      <c r="E24" s="26"/>
      <c r="F24" s="21"/>
    </row>
  </sheetData>
  <mergeCells count="3">
    <mergeCell ref="A1:J1"/>
    <mergeCell ref="A3:J3"/>
    <mergeCell ref="I5:J5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topLeftCell="A31" workbookViewId="0">
      <selection activeCell="N44" sqref="N44"/>
    </sheetView>
  </sheetViews>
  <sheetFormatPr defaultRowHeight="12.75" x14ac:dyDescent="0.2"/>
  <cols>
    <col min="1" max="1" width="5" customWidth="1"/>
    <col min="2" max="2" width="20" customWidth="1"/>
    <col min="3" max="3" width="9.85546875" customWidth="1"/>
    <col min="4" max="4" width="10.42578125" customWidth="1"/>
    <col min="5" max="5" width="10.140625" bestFit="1" customWidth="1"/>
    <col min="6" max="6" width="9" bestFit="1" customWidth="1"/>
    <col min="7" max="7" width="5.85546875" customWidth="1"/>
    <col min="8" max="8" width="15.28515625" customWidth="1"/>
    <col min="9" max="9" width="10.7109375" customWidth="1"/>
    <col min="10" max="10" width="9.85546875" customWidth="1"/>
    <col min="11" max="11" width="13" customWidth="1"/>
    <col min="12" max="12" width="9.28515625" customWidth="1"/>
  </cols>
  <sheetData>
    <row r="1" spans="1:12" x14ac:dyDescent="0.2">
      <c r="A1" s="622" t="s">
        <v>162</v>
      </c>
      <c r="B1" s="623"/>
      <c r="C1" s="623"/>
      <c r="D1" s="623"/>
      <c r="E1" s="623"/>
      <c r="F1" s="623"/>
      <c r="G1" s="623"/>
      <c r="H1" s="623"/>
      <c r="I1" s="623"/>
      <c r="J1" s="623"/>
      <c r="K1" s="623"/>
      <c r="L1" s="623"/>
    </row>
    <row r="2" spans="1:12" x14ac:dyDescent="0.2">
      <c r="A2" s="480"/>
      <c r="B2" s="480"/>
      <c r="C2" s="480"/>
      <c r="D2" s="480"/>
      <c r="E2" s="480"/>
      <c r="F2" s="480"/>
      <c r="G2" s="481"/>
      <c r="H2" s="480"/>
      <c r="I2" s="480"/>
      <c r="J2" s="480"/>
      <c r="K2" s="480"/>
      <c r="L2" s="480"/>
    </row>
    <row r="3" spans="1:12" x14ac:dyDescent="0.2">
      <c r="A3" s="624" t="s">
        <v>340</v>
      </c>
      <c r="B3" s="624"/>
      <c r="C3" s="624"/>
      <c r="D3" s="624"/>
      <c r="E3" s="624"/>
      <c r="F3" s="624"/>
      <c r="G3" s="624"/>
      <c r="H3" s="624"/>
      <c r="I3" s="624"/>
      <c r="J3" s="624"/>
      <c r="K3" s="624"/>
      <c r="L3" s="624"/>
    </row>
    <row r="4" spans="1:12" x14ac:dyDescent="0.2">
      <c r="A4" s="624" t="s">
        <v>377</v>
      </c>
      <c r="B4" s="624"/>
      <c r="C4" s="624"/>
      <c r="D4" s="624"/>
      <c r="E4" s="624"/>
      <c r="F4" s="624"/>
      <c r="G4" s="624"/>
      <c r="H4" s="624"/>
      <c r="I4" s="624"/>
      <c r="J4" s="624"/>
      <c r="K4" s="624"/>
      <c r="L4" s="624"/>
    </row>
    <row r="5" spans="1:12" x14ac:dyDescent="0.2">
      <c r="A5" s="482"/>
      <c r="B5" s="482"/>
      <c r="C5" s="482"/>
      <c r="D5" s="482"/>
      <c r="E5" s="482"/>
      <c r="F5" s="482"/>
      <c r="G5" s="483"/>
      <c r="H5" s="482"/>
      <c r="I5" s="482"/>
      <c r="J5" s="482"/>
      <c r="K5" s="482"/>
      <c r="L5" s="482"/>
    </row>
    <row r="6" spans="1:12" x14ac:dyDescent="0.2">
      <c r="A6" s="484"/>
      <c r="B6" s="484" t="s">
        <v>185</v>
      </c>
      <c r="C6" s="484" t="s">
        <v>186</v>
      </c>
      <c r="D6" s="484" t="s">
        <v>187</v>
      </c>
      <c r="E6" s="484" t="s">
        <v>188</v>
      </c>
      <c r="F6" s="484" t="s">
        <v>341</v>
      </c>
      <c r="G6" s="485"/>
      <c r="H6" s="484" t="s">
        <v>342</v>
      </c>
      <c r="I6" s="484" t="s">
        <v>343</v>
      </c>
      <c r="J6" s="484" t="s">
        <v>344</v>
      </c>
      <c r="K6" s="484" t="s">
        <v>345</v>
      </c>
      <c r="L6" s="484" t="s">
        <v>346</v>
      </c>
    </row>
    <row r="7" spans="1:12" ht="22.5" x14ac:dyDescent="0.2">
      <c r="A7" s="486" t="s">
        <v>347</v>
      </c>
      <c r="B7" s="625" t="s">
        <v>30</v>
      </c>
      <c r="C7" s="626"/>
      <c r="D7" s="626"/>
      <c r="E7" s="626"/>
      <c r="F7" s="627"/>
      <c r="G7" s="486" t="s">
        <v>347</v>
      </c>
      <c r="H7" s="625" t="s">
        <v>31</v>
      </c>
      <c r="I7" s="626"/>
      <c r="J7" s="626"/>
      <c r="K7" s="626"/>
      <c r="L7" s="627"/>
    </row>
    <row r="8" spans="1:12" ht="18.75" x14ac:dyDescent="0.2">
      <c r="A8" s="486"/>
      <c r="B8" s="487"/>
      <c r="C8" s="488" t="s">
        <v>190</v>
      </c>
      <c r="D8" s="488" t="s">
        <v>191</v>
      </c>
      <c r="E8" s="488"/>
      <c r="F8" s="488"/>
      <c r="G8" s="489"/>
      <c r="H8" s="490"/>
      <c r="I8" s="488" t="s">
        <v>190</v>
      </c>
      <c r="J8" s="488" t="s">
        <v>191</v>
      </c>
      <c r="K8" s="488"/>
      <c r="L8" s="488"/>
    </row>
    <row r="9" spans="1:12" x14ac:dyDescent="0.2">
      <c r="A9" s="491"/>
      <c r="B9" s="492" t="s">
        <v>2</v>
      </c>
      <c r="C9" s="492" t="s">
        <v>348</v>
      </c>
      <c r="D9" s="492" t="s">
        <v>348</v>
      </c>
      <c r="E9" s="492"/>
      <c r="F9" s="492"/>
      <c r="G9" s="492"/>
      <c r="H9" s="492" t="s">
        <v>2</v>
      </c>
      <c r="I9" s="492" t="s">
        <v>348</v>
      </c>
      <c r="J9" s="492" t="s">
        <v>348</v>
      </c>
      <c r="K9" s="492"/>
      <c r="L9" s="492"/>
    </row>
    <row r="10" spans="1:12" ht="22.5" x14ac:dyDescent="0.2">
      <c r="A10" s="493">
        <v>1</v>
      </c>
      <c r="B10" s="494" t="s">
        <v>52</v>
      </c>
      <c r="C10" s="495">
        <f>SUM(C11)</f>
        <v>124825592</v>
      </c>
      <c r="D10" s="495">
        <f t="shared" ref="D10" si="0">SUM(D11)</f>
        <v>126666297</v>
      </c>
      <c r="E10" s="495"/>
      <c r="F10" s="496"/>
      <c r="G10" s="497">
        <v>1</v>
      </c>
      <c r="H10" s="494" t="s">
        <v>32</v>
      </c>
      <c r="I10" s="495">
        <f>SUM(I11)</f>
        <v>134110519</v>
      </c>
      <c r="J10" s="495">
        <f t="shared" ref="J10" si="1">SUM(J11)</f>
        <v>141043836</v>
      </c>
      <c r="K10" s="495"/>
      <c r="L10" s="496"/>
    </row>
    <row r="11" spans="1:12" ht="25.5" customHeight="1" x14ac:dyDescent="0.2">
      <c r="A11" s="493">
        <v>3</v>
      </c>
      <c r="B11" s="499" t="s">
        <v>45</v>
      </c>
      <c r="C11" s="500">
        <f>SUM(C12,C13,C22,C23)</f>
        <v>124825592</v>
      </c>
      <c r="D11" s="500">
        <f t="shared" ref="D11" si="2">SUM(D12,D13,D22,D23)</f>
        <v>126666297</v>
      </c>
      <c r="E11" s="500"/>
      <c r="F11" s="496"/>
      <c r="G11" s="497">
        <v>3</v>
      </c>
      <c r="H11" s="499" t="s">
        <v>46</v>
      </c>
      <c r="I11" s="500">
        <f>SUM(I12:I15,I22)</f>
        <v>134110519</v>
      </c>
      <c r="J11" s="500">
        <f t="shared" ref="J11" si="3">SUM(J12:J15,J22)</f>
        <v>141043836</v>
      </c>
      <c r="K11" s="500"/>
      <c r="L11" s="496"/>
    </row>
    <row r="12" spans="1:12" ht="26.25" customHeight="1" x14ac:dyDescent="0.2">
      <c r="A12" s="493">
        <v>4</v>
      </c>
      <c r="B12" s="501" t="s">
        <v>349</v>
      </c>
      <c r="C12" s="502">
        <v>3289250</v>
      </c>
      <c r="D12" s="502">
        <v>3115690</v>
      </c>
      <c r="E12" s="502"/>
      <c r="F12" s="496"/>
      <c r="G12" s="497">
        <v>4</v>
      </c>
      <c r="H12" s="501" t="s">
        <v>23</v>
      </c>
      <c r="I12" s="502">
        <v>33251945</v>
      </c>
      <c r="J12" s="502">
        <v>36342650</v>
      </c>
      <c r="K12" s="502"/>
      <c r="L12" s="496"/>
    </row>
    <row r="13" spans="1:12" ht="25.5" customHeight="1" x14ac:dyDescent="0.2">
      <c r="A13" s="493">
        <v>5</v>
      </c>
      <c r="B13" s="503" t="s">
        <v>144</v>
      </c>
      <c r="C13" s="504">
        <v>11270000</v>
      </c>
      <c r="D13" s="504">
        <v>11270000</v>
      </c>
      <c r="E13" s="504"/>
      <c r="F13" s="496"/>
      <c r="G13" s="497">
        <v>5</v>
      </c>
      <c r="H13" s="501" t="s">
        <v>24</v>
      </c>
      <c r="I13" s="502">
        <v>5542863</v>
      </c>
      <c r="J13" s="502">
        <v>5542863</v>
      </c>
      <c r="K13" s="502"/>
      <c r="L13" s="496"/>
    </row>
    <row r="14" spans="1:12" ht="30.75" customHeight="1" x14ac:dyDescent="0.2">
      <c r="A14" s="493">
        <v>6</v>
      </c>
      <c r="B14" s="505" t="s">
        <v>350</v>
      </c>
      <c r="C14" s="506"/>
      <c r="D14" s="506"/>
      <c r="E14" s="506"/>
      <c r="F14" s="496"/>
      <c r="G14" s="497">
        <v>6</v>
      </c>
      <c r="H14" s="501" t="s">
        <v>351</v>
      </c>
      <c r="I14" s="502">
        <v>21200000</v>
      </c>
      <c r="J14" s="502">
        <v>22450000</v>
      </c>
      <c r="K14" s="502"/>
      <c r="L14" s="496"/>
    </row>
    <row r="15" spans="1:12" ht="22.5" x14ac:dyDescent="0.2">
      <c r="A15" s="493">
        <v>7</v>
      </c>
      <c r="B15" s="503" t="s">
        <v>352</v>
      </c>
      <c r="C15" s="504">
        <v>31529407</v>
      </c>
      <c r="D15" s="504">
        <v>31529407</v>
      </c>
      <c r="E15" s="504"/>
      <c r="F15" s="496"/>
      <c r="G15" s="497">
        <v>7</v>
      </c>
      <c r="H15" s="501" t="s">
        <v>33</v>
      </c>
      <c r="I15" s="502">
        <v>10300000</v>
      </c>
      <c r="J15" s="502">
        <v>11078000</v>
      </c>
      <c r="K15" s="502"/>
      <c r="L15" s="496"/>
    </row>
    <row r="16" spans="1:12" ht="22.5" x14ac:dyDescent="0.2">
      <c r="A16" s="493">
        <v>8</v>
      </c>
      <c r="B16" s="503" t="s">
        <v>353</v>
      </c>
      <c r="C16" s="504">
        <v>3730800</v>
      </c>
      <c r="D16" s="504">
        <v>3730800</v>
      </c>
      <c r="E16" s="504"/>
      <c r="F16" s="496"/>
      <c r="G16" s="497"/>
      <c r="H16" s="501"/>
      <c r="I16" s="502"/>
      <c r="J16" s="502"/>
      <c r="K16" s="502"/>
      <c r="L16" s="496"/>
    </row>
    <row r="17" spans="1:12" ht="28.5" customHeight="1" x14ac:dyDescent="0.2">
      <c r="A17" s="493">
        <v>9</v>
      </c>
      <c r="B17" s="503" t="s">
        <v>354</v>
      </c>
      <c r="C17" s="504"/>
      <c r="D17" s="504"/>
      <c r="E17" s="504"/>
      <c r="F17" s="496"/>
      <c r="G17" s="497">
        <v>8</v>
      </c>
      <c r="H17" s="501" t="s">
        <v>355</v>
      </c>
      <c r="I17" s="502">
        <v>1500000</v>
      </c>
      <c r="J17" s="502">
        <v>1500000</v>
      </c>
      <c r="K17" s="502"/>
      <c r="L17" s="496"/>
    </row>
    <row r="18" spans="1:12" ht="22.5" x14ac:dyDescent="0.2">
      <c r="A18" s="493">
        <v>10</v>
      </c>
      <c r="B18" s="503" t="s">
        <v>356</v>
      </c>
      <c r="C18" s="504">
        <v>326277</v>
      </c>
      <c r="D18" s="504">
        <v>326277</v>
      </c>
      <c r="E18" s="504"/>
      <c r="F18" s="496"/>
      <c r="G18" s="497">
        <v>9</v>
      </c>
      <c r="H18" s="501" t="s">
        <v>357</v>
      </c>
      <c r="I18" s="502">
        <v>61415711</v>
      </c>
      <c r="J18" s="502">
        <v>61415711</v>
      </c>
      <c r="K18" s="502"/>
      <c r="L18" s="496"/>
    </row>
    <row r="19" spans="1:12" ht="29.25" customHeight="1" x14ac:dyDescent="0.2">
      <c r="A19" s="493">
        <v>11</v>
      </c>
      <c r="B19" s="503" t="s">
        <v>358</v>
      </c>
      <c r="C19" s="504"/>
      <c r="D19" s="504"/>
      <c r="E19" s="504"/>
      <c r="F19" s="496"/>
      <c r="G19" s="497">
        <v>10</v>
      </c>
      <c r="H19" s="501" t="s">
        <v>359</v>
      </c>
      <c r="I19" s="502"/>
      <c r="J19" s="502"/>
      <c r="K19" s="502"/>
      <c r="L19" s="496"/>
    </row>
    <row r="20" spans="1:12" ht="25.5" customHeight="1" x14ac:dyDescent="0.2">
      <c r="A20" s="493">
        <v>12</v>
      </c>
      <c r="B20" s="507"/>
      <c r="C20" s="508"/>
      <c r="D20" s="508"/>
      <c r="E20" s="508"/>
      <c r="F20" s="496"/>
      <c r="G20" s="497">
        <v>11</v>
      </c>
      <c r="H20" s="501" t="s">
        <v>360</v>
      </c>
      <c r="I20" s="502">
        <v>400000</v>
      </c>
      <c r="J20" s="502">
        <v>600000</v>
      </c>
      <c r="K20" s="502"/>
      <c r="L20" s="496"/>
    </row>
    <row r="21" spans="1:12" ht="22.5" x14ac:dyDescent="0.2">
      <c r="A21" s="493">
        <v>13</v>
      </c>
      <c r="B21" s="501" t="s">
        <v>361</v>
      </c>
      <c r="C21" s="502">
        <v>74679858</v>
      </c>
      <c r="D21" s="502">
        <v>76694123</v>
      </c>
      <c r="E21" s="502"/>
      <c r="F21" s="496"/>
      <c r="G21" s="497">
        <v>12</v>
      </c>
      <c r="H21" s="509" t="s">
        <v>362</v>
      </c>
      <c r="I21" s="504">
        <v>500000</v>
      </c>
      <c r="J21" s="504">
        <v>2114612</v>
      </c>
      <c r="K21" s="504"/>
      <c r="L21" s="496"/>
    </row>
    <row r="22" spans="1:12" ht="29.25" customHeight="1" x14ac:dyDescent="0.2">
      <c r="A22" s="493">
        <v>14</v>
      </c>
      <c r="B22" s="505" t="s">
        <v>363</v>
      </c>
      <c r="C22" s="506">
        <f>SUM(C15:C21)</f>
        <v>110266342</v>
      </c>
      <c r="D22" s="506">
        <f t="shared" ref="D22" si="4">SUM(D15:D21)</f>
        <v>112280607</v>
      </c>
      <c r="E22" s="506"/>
      <c r="F22" s="496"/>
      <c r="G22" s="510">
        <v>13</v>
      </c>
      <c r="H22" s="505" t="s">
        <v>364</v>
      </c>
      <c r="I22" s="506">
        <f>SUM(I17:I21)</f>
        <v>63815711</v>
      </c>
      <c r="J22" s="506">
        <f t="shared" ref="J22" si="5">SUM(J17:J21)</f>
        <v>65630323</v>
      </c>
      <c r="K22" s="506"/>
      <c r="L22" s="496"/>
    </row>
    <row r="23" spans="1:12" ht="30.75" customHeight="1" x14ac:dyDescent="0.2">
      <c r="A23" s="493">
        <v>15</v>
      </c>
      <c r="B23" s="501" t="s">
        <v>365</v>
      </c>
      <c r="C23" s="502"/>
      <c r="D23" s="502"/>
      <c r="E23" s="502"/>
      <c r="F23" s="496"/>
      <c r="G23" s="497">
        <v>14</v>
      </c>
      <c r="H23" s="501" t="s">
        <v>366</v>
      </c>
      <c r="I23" s="502">
        <v>6558626</v>
      </c>
      <c r="J23" s="502">
        <v>7497256</v>
      </c>
      <c r="K23" s="502"/>
      <c r="L23" s="496"/>
    </row>
    <row r="24" spans="1:12" x14ac:dyDescent="0.2">
      <c r="A24" s="493">
        <v>16</v>
      </c>
      <c r="B24" s="499" t="s">
        <v>20</v>
      </c>
      <c r="C24" s="500">
        <f>SUM(C25:C28)</f>
        <v>0</v>
      </c>
      <c r="D24" s="500">
        <f t="shared" ref="D24" si="6">SUM(D25:D28)</f>
        <v>873630</v>
      </c>
      <c r="E24" s="500"/>
      <c r="F24" s="496"/>
      <c r="G24" s="497">
        <v>15</v>
      </c>
      <c r="H24" s="501" t="s">
        <v>34</v>
      </c>
      <c r="I24" s="502">
        <v>17463070</v>
      </c>
      <c r="J24" s="502">
        <v>16948070</v>
      </c>
      <c r="K24" s="502"/>
      <c r="L24" s="496"/>
    </row>
    <row r="25" spans="1:12" ht="27" customHeight="1" x14ac:dyDescent="0.2">
      <c r="A25" s="493">
        <v>17</v>
      </c>
      <c r="B25" s="511" t="s">
        <v>367</v>
      </c>
      <c r="C25" s="504">
        <v>0</v>
      </c>
      <c r="D25" s="504">
        <v>0</v>
      </c>
      <c r="E25" s="504"/>
      <c r="F25" s="496"/>
      <c r="G25" s="497">
        <v>16</v>
      </c>
      <c r="H25" s="509" t="s">
        <v>368</v>
      </c>
      <c r="I25" s="502">
        <v>0</v>
      </c>
      <c r="J25" s="502">
        <v>0</v>
      </c>
      <c r="K25" s="502"/>
      <c r="L25" s="496"/>
    </row>
    <row r="26" spans="1:12" ht="24" customHeight="1" x14ac:dyDescent="0.2">
      <c r="A26" s="493">
        <v>18</v>
      </c>
      <c r="B26" s="509" t="s">
        <v>368</v>
      </c>
      <c r="C26" s="502">
        <v>0</v>
      </c>
      <c r="D26" s="502">
        <v>0</v>
      </c>
      <c r="E26" s="502"/>
      <c r="F26" s="496"/>
      <c r="G26" s="497">
        <v>17</v>
      </c>
      <c r="H26" s="509" t="s">
        <v>369</v>
      </c>
      <c r="I26" s="502">
        <v>0</v>
      </c>
      <c r="J26" s="502">
        <v>0</v>
      </c>
      <c r="K26" s="502"/>
      <c r="L26" s="496"/>
    </row>
    <row r="27" spans="1:12" ht="30.75" customHeight="1" x14ac:dyDescent="0.2">
      <c r="A27" s="493">
        <v>19</v>
      </c>
      <c r="B27" s="509" t="s">
        <v>369</v>
      </c>
      <c r="C27" s="502">
        <v>0</v>
      </c>
      <c r="D27" s="502">
        <v>0</v>
      </c>
      <c r="E27" s="502"/>
      <c r="F27" s="496"/>
      <c r="G27" s="497">
        <v>18</v>
      </c>
      <c r="H27" s="509" t="s">
        <v>370</v>
      </c>
      <c r="I27" s="502">
        <v>0</v>
      </c>
      <c r="J27" s="502">
        <v>0</v>
      </c>
      <c r="K27" s="502"/>
      <c r="L27" s="496"/>
    </row>
    <row r="28" spans="1:12" ht="22.5" x14ac:dyDescent="0.2">
      <c r="A28" s="493">
        <v>20</v>
      </c>
      <c r="B28" s="509" t="s">
        <v>371</v>
      </c>
      <c r="C28" s="502">
        <v>0</v>
      </c>
      <c r="D28" s="502">
        <v>873630</v>
      </c>
      <c r="E28" s="502"/>
      <c r="F28" s="496"/>
      <c r="G28" s="497">
        <v>19</v>
      </c>
      <c r="H28" s="501"/>
      <c r="I28" s="502"/>
      <c r="J28" s="502"/>
      <c r="K28" s="502"/>
      <c r="L28" s="496"/>
    </row>
    <row r="29" spans="1:12" ht="56.25" customHeight="1" x14ac:dyDescent="0.2">
      <c r="A29" s="493">
        <v>21</v>
      </c>
      <c r="B29" s="494" t="s">
        <v>372</v>
      </c>
      <c r="C29" s="512">
        <v>124825592</v>
      </c>
      <c r="D29" s="512">
        <v>127539927</v>
      </c>
      <c r="E29" s="512"/>
      <c r="F29" s="496"/>
      <c r="G29" s="497">
        <v>20</v>
      </c>
      <c r="H29" s="513" t="s">
        <v>373</v>
      </c>
      <c r="I29" s="495">
        <v>158132215</v>
      </c>
      <c r="J29" s="495">
        <v>165489162</v>
      </c>
      <c r="K29" s="495"/>
      <c r="L29" s="496"/>
    </row>
    <row r="30" spans="1:12" ht="33.75" x14ac:dyDescent="0.2">
      <c r="A30" s="493">
        <v>22</v>
      </c>
      <c r="B30" s="494" t="s">
        <v>40</v>
      </c>
      <c r="C30" s="502"/>
      <c r="D30" s="502"/>
      <c r="E30" s="502"/>
      <c r="F30" s="496"/>
      <c r="G30" s="497">
        <v>21</v>
      </c>
      <c r="H30" s="494" t="s">
        <v>35</v>
      </c>
      <c r="I30" s="495"/>
      <c r="J30" s="495"/>
      <c r="K30" s="495"/>
      <c r="L30" s="496"/>
    </row>
    <row r="31" spans="1:12" x14ac:dyDescent="0.2">
      <c r="A31" s="493">
        <v>23</v>
      </c>
      <c r="B31" s="498" t="s">
        <v>41</v>
      </c>
      <c r="C31" s="502"/>
      <c r="D31" s="502"/>
      <c r="E31" s="502"/>
      <c r="F31" s="496"/>
      <c r="G31" s="497">
        <v>22</v>
      </c>
      <c r="H31" s="501" t="s">
        <v>374</v>
      </c>
      <c r="I31" s="502"/>
      <c r="J31" s="502"/>
      <c r="K31" s="502"/>
      <c r="L31" s="496"/>
    </row>
    <row r="32" spans="1:12" ht="42" customHeight="1" x14ac:dyDescent="0.2">
      <c r="A32" s="493">
        <v>24</v>
      </c>
      <c r="B32" s="514" t="s">
        <v>53</v>
      </c>
      <c r="C32" s="502">
        <v>35915759</v>
      </c>
      <c r="D32" s="502">
        <v>40558371</v>
      </c>
      <c r="E32" s="502"/>
      <c r="F32" s="496"/>
      <c r="G32" s="497">
        <v>23</v>
      </c>
      <c r="H32" s="501" t="s">
        <v>36</v>
      </c>
      <c r="I32" s="502"/>
      <c r="J32" s="502"/>
      <c r="K32" s="502"/>
      <c r="L32" s="496"/>
    </row>
    <row r="33" spans="1:12" ht="44.25" customHeight="1" x14ac:dyDescent="0.2">
      <c r="A33" s="493">
        <v>25</v>
      </c>
      <c r="B33" s="514" t="s">
        <v>54</v>
      </c>
      <c r="C33" s="502"/>
      <c r="D33" s="502"/>
      <c r="E33" s="502"/>
      <c r="F33" s="496"/>
      <c r="G33" s="497">
        <v>24</v>
      </c>
      <c r="H33" s="494" t="s">
        <v>37</v>
      </c>
      <c r="I33" s="495">
        <f>SUM(I34:I37)</f>
        <v>2609136</v>
      </c>
      <c r="J33" s="495">
        <f t="shared" ref="J33" si="7">SUM(J34:J37)</f>
        <v>2609136</v>
      </c>
      <c r="K33" s="495"/>
      <c r="L33" s="496"/>
    </row>
    <row r="34" spans="1:12" ht="22.5" x14ac:dyDescent="0.2">
      <c r="A34" s="493">
        <v>26</v>
      </c>
      <c r="B34" s="498" t="s">
        <v>42</v>
      </c>
      <c r="C34" s="502"/>
      <c r="D34" s="502"/>
      <c r="E34" s="502"/>
      <c r="F34" s="496"/>
      <c r="G34" s="497">
        <v>25</v>
      </c>
      <c r="H34" s="501" t="s">
        <v>38</v>
      </c>
      <c r="I34" s="502"/>
      <c r="J34" s="502"/>
      <c r="K34" s="502"/>
      <c r="L34" s="496"/>
    </row>
    <row r="35" spans="1:12" ht="22.5" x14ac:dyDescent="0.2">
      <c r="A35" s="493">
        <v>27</v>
      </c>
      <c r="B35" s="514" t="s">
        <v>55</v>
      </c>
      <c r="C35" s="502"/>
      <c r="D35" s="502">
        <v>0</v>
      </c>
      <c r="E35" s="502"/>
      <c r="F35" s="496"/>
      <c r="G35" s="497">
        <v>26</v>
      </c>
      <c r="H35" s="501" t="s">
        <v>39</v>
      </c>
      <c r="I35" s="502"/>
      <c r="J35" s="502"/>
      <c r="K35" s="502"/>
      <c r="L35" s="496"/>
    </row>
    <row r="36" spans="1:12" ht="33.75" x14ac:dyDescent="0.2">
      <c r="A36" s="493">
        <v>28</v>
      </c>
      <c r="B36" s="514" t="s">
        <v>43</v>
      </c>
      <c r="C36" s="502">
        <v>0</v>
      </c>
      <c r="D36" s="502">
        <v>0</v>
      </c>
      <c r="E36" s="502"/>
      <c r="F36" s="496"/>
      <c r="G36" s="497">
        <v>27</v>
      </c>
      <c r="H36" s="509" t="s">
        <v>375</v>
      </c>
      <c r="I36" s="502">
        <v>0</v>
      </c>
      <c r="J36" s="502">
        <v>0</v>
      </c>
      <c r="K36" s="502"/>
      <c r="L36" s="496"/>
    </row>
    <row r="37" spans="1:12" ht="45" x14ac:dyDescent="0.2">
      <c r="A37" s="493">
        <v>29</v>
      </c>
      <c r="B37" s="514" t="s">
        <v>376</v>
      </c>
      <c r="C37" s="502"/>
      <c r="D37" s="502">
        <v>0</v>
      </c>
      <c r="E37" s="502"/>
      <c r="F37" s="496"/>
      <c r="G37" s="497"/>
      <c r="H37" s="514" t="s">
        <v>376</v>
      </c>
      <c r="I37" s="502">
        <v>2609136</v>
      </c>
      <c r="J37" s="502">
        <v>2609136</v>
      </c>
      <c r="K37" s="502"/>
      <c r="L37" s="496"/>
    </row>
    <row r="38" spans="1:12" ht="21.75" x14ac:dyDescent="0.2">
      <c r="A38" s="493">
        <v>30</v>
      </c>
      <c r="B38" s="499" t="s">
        <v>21</v>
      </c>
      <c r="C38" s="500">
        <f>SUM(C29,C32,C33,C35:C37)</f>
        <v>160741351</v>
      </c>
      <c r="D38" s="500">
        <f t="shared" ref="D38" si="8">SUM(D29,D32,D33,D35:D37)</f>
        <v>168098298</v>
      </c>
      <c r="E38" s="500"/>
      <c r="F38" s="515"/>
      <c r="G38" s="516">
        <v>28</v>
      </c>
      <c r="H38" s="517" t="s">
        <v>44</v>
      </c>
      <c r="I38" s="500">
        <v>160741351</v>
      </c>
      <c r="J38" s="500">
        <v>168098298</v>
      </c>
      <c r="K38" s="500"/>
      <c r="L38" s="515"/>
    </row>
    <row r="39" spans="1:12" x14ac:dyDescent="0.2">
      <c r="A39" s="518"/>
      <c r="B39" s="480"/>
      <c r="C39" s="480"/>
      <c r="D39" s="519"/>
      <c r="E39" s="480"/>
      <c r="F39" s="480"/>
      <c r="G39" s="520"/>
      <c r="H39" s="480"/>
      <c r="I39" s="480"/>
      <c r="J39" s="480"/>
      <c r="K39" s="480"/>
      <c r="L39" s="480"/>
    </row>
    <row r="40" spans="1:12" x14ac:dyDescent="0.2">
      <c r="A40" s="518"/>
      <c r="B40" s="480"/>
      <c r="C40" s="480"/>
      <c r="D40" s="480"/>
      <c r="E40" s="480"/>
      <c r="F40" s="480"/>
      <c r="G40" s="520"/>
      <c r="H40" s="480"/>
      <c r="I40" s="480"/>
      <c r="J40" s="480"/>
      <c r="K40" s="480"/>
      <c r="L40" s="480"/>
    </row>
    <row r="41" spans="1:12" x14ac:dyDescent="0.2">
      <c r="A41" s="518"/>
      <c r="B41" s="480"/>
      <c r="C41" s="480"/>
      <c r="D41" s="480"/>
      <c r="E41" s="480"/>
      <c r="F41" s="480"/>
      <c r="G41" s="520"/>
      <c r="H41" s="480"/>
      <c r="I41" s="480"/>
      <c r="J41" s="480"/>
      <c r="K41" s="480"/>
      <c r="L41" s="480"/>
    </row>
    <row r="42" spans="1:12" x14ac:dyDescent="0.2">
      <c r="A42" s="518"/>
      <c r="B42" s="480"/>
      <c r="C42" s="480"/>
      <c r="D42" s="480"/>
      <c r="E42" s="480"/>
      <c r="F42" s="480"/>
      <c r="G42" s="520"/>
      <c r="H42" s="480"/>
      <c r="I42" s="480"/>
      <c r="J42" s="480"/>
      <c r="K42" s="480"/>
      <c r="L42" s="480"/>
    </row>
    <row r="43" spans="1:12" x14ac:dyDescent="0.2">
      <c r="A43" s="481"/>
      <c r="B43" s="481"/>
      <c r="C43" s="481"/>
      <c r="D43" s="481"/>
      <c r="E43" s="481"/>
      <c r="F43" s="481"/>
      <c r="G43" s="481"/>
      <c r="H43" s="481"/>
      <c r="I43" s="481"/>
      <c r="J43" s="481"/>
      <c r="K43" s="481"/>
      <c r="L43" s="481"/>
    </row>
    <row r="44" spans="1:12" x14ac:dyDescent="0.2">
      <c r="A44" s="481"/>
      <c r="B44" s="481"/>
      <c r="C44" s="481"/>
      <c r="D44" s="481"/>
      <c r="E44" s="481"/>
      <c r="F44" s="481"/>
      <c r="G44" s="481"/>
      <c r="H44" s="481"/>
      <c r="I44" s="481"/>
      <c r="J44" s="481"/>
      <c r="K44" s="481"/>
      <c r="L44" s="481"/>
    </row>
    <row r="45" spans="1:12" x14ac:dyDescent="0.2">
      <c r="A45" s="481"/>
      <c r="B45" s="481"/>
      <c r="C45" s="481"/>
      <c r="D45" s="481"/>
      <c r="E45" s="481"/>
      <c r="F45" s="481"/>
      <c r="G45" s="481"/>
      <c r="H45" s="481"/>
      <c r="I45" s="481"/>
      <c r="J45" s="481"/>
      <c r="K45" s="481"/>
      <c r="L45" s="481"/>
    </row>
    <row r="46" spans="1:12" x14ac:dyDescent="0.2">
      <c r="A46" s="481"/>
      <c r="B46" s="481"/>
      <c r="C46" s="481"/>
      <c r="D46" s="481"/>
      <c r="E46" s="481"/>
      <c r="F46" s="481"/>
      <c r="G46" s="481"/>
      <c r="H46" s="481"/>
      <c r="I46" s="481"/>
      <c r="J46" s="481"/>
      <c r="K46" s="481"/>
      <c r="L46" s="481"/>
    </row>
    <row r="47" spans="1:12" x14ac:dyDescent="0.2">
      <c r="A47" s="481"/>
      <c r="B47" s="481"/>
      <c r="C47" s="481"/>
      <c r="D47" s="481"/>
      <c r="E47" s="481"/>
      <c r="F47" s="481"/>
      <c r="G47" s="481"/>
      <c r="H47" s="481"/>
      <c r="I47" s="481"/>
      <c r="J47" s="481"/>
      <c r="K47" s="481"/>
      <c r="L47" s="481"/>
    </row>
    <row r="48" spans="1:12" x14ac:dyDescent="0.2">
      <c r="A48" s="481"/>
      <c r="B48" s="481"/>
      <c r="C48" s="481"/>
      <c r="D48" s="481"/>
      <c r="E48" s="481"/>
      <c r="F48" s="481"/>
      <c r="G48" s="481"/>
      <c r="H48" s="481"/>
      <c r="I48" s="481"/>
      <c r="J48" s="481"/>
      <c r="K48" s="481"/>
      <c r="L48" s="481"/>
    </row>
    <row r="49" spans="1:12" x14ac:dyDescent="0.2">
      <c r="A49" s="481"/>
      <c r="B49" s="481"/>
      <c r="C49" s="481"/>
      <c r="D49" s="481"/>
      <c r="E49" s="481"/>
      <c r="F49" s="481"/>
      <c r="G49" s="481"/>
      <c r="H49" s="481"/>
      <c r="I49" s="481"/>
      <c r="J49" s="481"/>
      <c r="K49" s="481"/>
      <c r="L49" s="481"/>
    </row>
    <row r="50" spans="1:12" x14ac:dyDescent="0.2">
      <c r="A50" s="481"/>
      <c r="B50" s="481"/>
      <c r="C50" s="481"/>
      <c r="D50" s="481"/>
      <c r="E50" s="481"/>
      <c r="F50" s="481"/>
      <c r="G50" s="481"/>
      <c r="H50" s="481"/>
      <c r="I50" s="481"/>
      <c r="J50" s="481"/>
      <c r="K50" s="481"/>
      <c r="L50" s="481"/>
    </row>
    <row r="51" spans="1:12" x14ac:dyDescent="0.2">
      <c r="A51" s="481"/>
      <c r="B51" s="481"/>
      <c r="C51" s="481"/>
      <c r="D51" s="481"/>
      <c r="E51" s="481"/>
      <c r="F51" s="481"/>
      <c r="G51" s="481"/>
      <c r="H51" s="481"/>
      <c r="I51" s="481"/>
      <c r="J51" s="481"/>
      <c r="K51" s="481"/>
      <c r="L51" s="481"/>
    </row>
    <row r="52" spans="1:12" x14ac:dyDescent="0.2">
      <c r="A52" s="481"/>
      <c r="B52" s="481"/>
      <c r="C52" s="481"/>
      <c r="D52" s="481"/>
      <c r="E52" s="481"/>
      <c r="F52" s="481"/>
      <c r="G52" s="481"/>
      <c r="H52" s="481"/>
      <c r="I52" s="481"/>
      <c r="J52" s="481"/>
      <c r="K52" s="481"/>
      <c r="L52" s="481"/>
    </row>
    <row r="53" spans="1:12" x14ac:dyDescent="0.2">
      <c r="A53" s="481"/>
      <c r="B53" s="481"/>
      <c r="C53" s="481"/>
      <c r="D53" s="481"/>
      <c r="E53" s="481"/>
      <c r="F53" s="481"/>
      <c r="G53" s="481"/>
      <c r="H53" s="481"/>
      <c r="I53" s="481"/>
      <c r="J53" s="481"/>
      <c r="K53" s="481"/>
      <c r="L53" s="481"/>
    </row>
    <row r="54" spans="1:12" x14ac:dyDescent="0.2">
      <c r="A54" s="481"/>
      <c r="B54" s="481"/>
      <c r="C54" s="481"/>
      <c r="D54" s="481"/>
      <c r="E54" s="481"/>
      <c r="F54" s="481"/>
      <c r="G54" s="481"/>
      <c r="H54" s="481"/>
      <c r="I54" s="481"/>
      <c r="J54" s="481"/>
      <c r="K54" s="481"/>
      <c r="L54" s="481"/>
    </row>
    <row r="55" spans="1:12" x14ac:dyDescent="0.2">
      <c r="A55" s="481"/>
      <c r="B55" s="481"/>
      <c r="C55" s="481"/>
      <c r="D55" s="481"/>
      <c r="E55" s="481"/>
      <c r="F55" s="481"/>
      <c r="G55" s="481"/>
      <c r="H55" s="481"/>
      <c r="I55" s="481"/>
      <c r="J55" s="481"/>
      <c r="K55" s="481"/>
      <c r="L55" s="481"/>
    </row>
  </sheetData>
  <mergeCells count="5">
    <mergeCell ref="A1:L1"/>
    <mergeCell ref="A3:L3"/>
    <mergeCell ref="A4:L4"/>
    <mergeCell ref="B7:F7"/>
    <mergeCell ref="H7:L7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>
      <selection activeCell="D20" sqref="D20"/>
    </sheetView>
  </sheetViews>
  <sheetFormatPr defaultRowHeight="12.75" x14ac:dyDescent="0.2"/>
  <cols>
    <col min="1" max="1" width="8.85546875" customWidth="1"/>
    <col min="2" max="2" width="21.85546875" customWidth="1"/>
    <col min="3" max="3" width="17.28515625" customWidth="1"/>
  </cols>
  <sheetData>
    <row r="1" spans="1:12" x14ac:dyDescent="0.2">
      <c r="A1" s="552" t="s">
        <v>163</v>
      </c>
      <c r="B1" s="552"/>
      <c r="C1" s="552"/>
      <c r="D1" s="552"/>
      <c r="E1" s="552"/>
      <c r="F1" s="552"/>
      <c r="G1" s="552"/>
      <c r="H1" s="1"/>
      <c r="I1" s="1"/>
      <c r="J1" s="1"/>
      <c r="K1" s="1"/>
      <c r="L1" s="1"/>
    </row>
    <row r="3" spans="1:12" x14ac:dyDescent="0.2">
      <c r="A3" s="568" t="s">
        <v>70</v>
      </c>
      <c r="B3" s="568"/>
      <c r="C3" s="568"/>
      <c r="D3" s="568"/>
      <c r="E3" s="568"/>
      <c r="F3" s="568"/>
      <c r="G3" s="568"/>
    </row>
    <row r="4" spans="1:12" x14ac:dyDescent="0.2">
      <c r="A4" s="128"/>
      <c r="B4" s="128"/>
      <c r="C4" s="128"/>
      <c r="D4" s="128"/>
      <c r="E4" s="128"/>
      <c r="F4" s="128"/>
      <c r="G4" s="128"/>
    </row>
    <row r="5" spans="1:12" x14ac:dyDescent="0.2">
      <c r="A5" s="128"/>
      <c r="B5" s="128"/>
      <c r="C5" s="128"/>
      <c r="D5" s="128"/>
      <c r="E5" s="128"/>
      <c r="F5" s="128"/>
      <c r="G5" s="128"/>
    </row>
    <row r="6" spans="1:12" x14ac:dyDescent="0.2">
      <c r="A6" s="128"/>
      <c r="B6" s="128"/>
      <c r="C6" s="128"/>
      <c r="D6" s="128"/>
      <c r="E6" s="128"/>
      <c r="F6" s="128"/>
      <c r="G6" s="128"/>
    </row>
    <row r="7" spans="1:12" ht="13.5" thickBot="1" x14ac:dyDescent="0.25">
      <c r="E7" s="621"/>
      <c r="F7" s="621"/>
    </row>
    <row r="8" spans="1:12" ht="13.5" thickBot="1" x14ac:dyDescent="0.25">
      <c r="B8" s="59" t="s">
        <v>0</v>
      </c>
      <c r="C8" s="224" t="s">
        <v>149</v>
      </c>
      <c r="D8" s="572" t="s">
        <v>169</v>
      </c>
      <c r="E8" s="628"/>
      <c r="F8" s="586"/>
      <c r="G8" s="587"/>
    </row>
    <row r="9" spans="1:12" x14ac:dyDescent="0.2">
      <c r="B9" s="98"/>
      <c r="C9" s="31">
        <v>0</v>
      </c>
      <c r="D9" s="209"/>
      <c r="E9" s="77">
        <v>0</v>
      </c>
      <c r="F9" s="34"/>
      <c r="G9" s="34"/>
    </row>
    <row r="10" spans="1:12" x14ac:dyDescent="0.2">
      <c r="B10" s="90"/>
      <c r="C10" s="18"/>
      <c r="D10" s="209"/>
      <c r="E10" s="77"/>
      <c r="F10" s="34"/>
      <c r="G10" s="34"/>
    </row>
    <row r="11" spans="1:12" x14ac:dyDescent="0.2">
      <c r="B11" s="90"/>
      <c r="C11" s="18"/>
      <c r="D11" s="209"/>
      <c r="E11" s="77"/>
      <c r="F11" s="34"/>
      <c r="G11" s="34"/>
    </row>
    <row r="12" spans="1:12" ht="13.5" thickBot="1" x14ac:dyDescent="0.25">
      <c r="B12" s="91"/>
      <c r="C12" s="19"/>
      <c r="D12" s="210"/>
      <c r="E12" s="92"/>
      <c r="F12" s="34"/>
      <c r="G12" s="34"/>
    </row>
    <row r="14" spans="1:12" x14ac:dyDescent="0.2">
      <c r="B14" t="s">
        <v>180</v>
      </c>
    </row>
  </sheetData>
  <mergeCells count="5">
    <mergeCell ref="E7:F7"/>
    <mergeCell ref="A1:G1"/>
    <mergeCell ref="A3:G3"/>
    <mergeCell ref="D8:E8"/>
    <mergeCell ref="F8:G8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C11" sqref="C11"/>
    </sheetView>
  </sheetViews>
  <sheetFormatPr defaultRowHeight="12.75" x14ac:dyDescent="0.2"/>
  <cols>
    <col min="1" max="1" width="35.85546875" customWidth="1"/>
  </cols>
  <sheetData>
    <row r="1" spans="1:11" x14ac:dyDescent="0.2">
      <c r="A1" s="552" t="s">
        <v>164</v>
      </c>
      <c r="B1" s="552"/>
      <c r="C1" s="552"/>
      <c r="D1" s="552"/>
      <c r="E1" s="552"/>
      <c r="F1" s="552"/>
      <c r="G1" s="1"/>
      <c r="H1" s="1"/>
      <c r="I1" s="1"/>
      <c r="J1" s="1"/>
      <c r="K1" s="1"/>
    </row>
    <row r="3" spans="1:11" x14ac:dyDescent="0.2">
      <c r="A3" s="568" t="s">
        <v>71</v>
      </c>
      <c r="B3" s="568"/>
      <c r="C3" s="568"/>
      <c r="D3" s="568"/>
      <c r="E3" s="568"/>
      <c r="F3" s="568"/>
    </row>
    <row r="5" spans="1:11" x14ac:dyDescent="0.2">
      <c r="E5" s="552"/>
      <c r="F5" s="552"/>
    </row>
    <row r="6" spans="1:11" ht="13.5" thickBot="1" x14ac:dyDescent="0.25"/>
    <row r="7" spans="1:11" ht="13.5" thickBot="1" x14ac:dyDescent="0.25">
      <c r="A7" s="86"/>
      <c r="B7" s="20">
        <v>2017</v>
      </c>
      <c r="C7" s="93">
        <v>2018</v>
      </c>
      <c r="D7" s="93">
        <v>2019</v>
      </c>
      <c r="E7" s="32">
        <v>2020</v>
      </c>
    </row>
    <row r="8" spans="1:11" x14ac:dyDescent="0.2">
      <c r="A8" s="112" t="s">
        <v>6</v>
      </c>
      <c r="B8" s="79">
        <v>0</v>
      </c>
      <c r="C8" s="48">
        <v>0</v>
      </c>
      <c r="D8" s="48">
        <v>0</v>
      </c>
      <c r="E8" s="31">
        <v>0</v>
      </c>
    </row>
    <row r="9" spans="1:11" ht="25.5" x14ac:dyDescent="0.2">
      <c r="A9" s="120" t="s">
        <v>10</v>
      </c>
      <c r="B9" s="77"/>
      <c r="C9" s="75"/>
      <c r="D9" s="75"/>
      <c r="E9" s="18"/>
    </row>
    <row r="10" spans="1:11" ht="25.5" x14ac:dyDescent="0.2">
      <c r="A10" s="120" t="s">
        <v>11</v>
      </c>
      <c r="B10" s="77"/>
      <c r="C10" s="75"/>
      <c r="D10" s="75"/>
      <c r="E10" s="18"/>
    </row>
    <row r="11" spans="1:11" x14ac:dyDescent="0.2">
      <c r="A11" s="112" t="s">
        <v>7</v>
      </c>
      <c r="B11" s="77"/>
      <c r="C11" s="75"/>
      <c r="D11" s="75"/>
      <c r="E11" s="18"/>
    </row>
    <row r="12" spans="1:11" x14ac:dyDescent="0.2">
      <c r="A12" s="112" t="s">
        <v>8</v>
      </c>
      <c r="B12" s="77"/>
      <c r="C12" s="75"/>
      <c r="D12" s="75"/>
      <c r="E12" s="18"/>
    </row>
    <row r="13" spans="1:11" ht="13.5" thickBot="1" x14ac:dyDescent="0.25">
      <c r="A13" s="121" t="s">
        <v>9</v>
      </c>
      <c r="B13" s="92"/>
      <c r="C13" s="85"/>
      <c r="D13" s="85"/>
      <c r="E13" s="19"/>
    </row>
  </sheetData>
  <mergeCells count="3">
    <mergeCell ref="A1:F1"/>
    <mergeCell ref="A3:F3"/>
    <mergeCell ref="E5:F5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activeCell="F14" sqref="F14"/>
    </sheetView>
  </sheetViews>
  <sheetFormatPr defaultRowHeight="12.75" x14ac:dyDescent="0.2"/>
  <cols>
    <col min="2" max="2" width="17.140625" customWidth="1"/>
    <col min="3" max="3" width="10.42578125" customWidth="1"/>
    <col min="4" max="4" width="10.7109375" customWidth="1"/>
    <col min="5" max="5" width="14.42578125" customWidth="1"/>
    <col min="7" max="7" width="11" customWidth="1"/>
  </cols>
  <sheetData>
    <row r="1" spans="1:13" x14ac:dyDescent="0.2">
      <c r="A1" s="552" t="s">
        <v>151</v>
      </c>
      <c r="B1" s="552"/>
      <c r="C1" s="552"/>
      <c r="D1" s="552"/>
      <c r="E1" s="552"/>
      <c r="F1" s="552"/>
      <c r="G1" s="552"/>
      <c r="H1" s="1"/>
      <c r="I1" s="1"/>
      <c r="J1" s="1"/>
      <c r="K1" s="1"/>
      <c r="L1" s="1"/>
      <c r="M1" s="1"/>
    </row>
    <row r="3" spans="1:13" x14ac:dyDescent="0.2">
      <c r="A3" s="568" t="s">
        <v>69</v>
      </c>
      <c r="B3" s="568"/>
      <c r="C3" s="568"/>
      <c r="D3" s="568"/>
      <c r="E3" s="568"/>
      <c r="F3" s="568"/>
      <c r="G3" s="568"/>
      <c r="H3" s="17"/>
      <c r="I3" s="17"/>
      <c r="J3" s="17"/>
      <c r="K3" s="17"/>
    </row>
    <row r="4" spans="1:13" ht="50.1" customHeight="1" x14ac:dyDescent="0.2"/>
    <row r="5" spans="1:13" ht="13.5" thickBot="1" x14ac:dyDescent="0.25"/>
    <row r="6" spans="1:13" ht="13.5" thickBot="1" x14ac:dyDescent="0.25">
      <c r="A6" s="94" t="s">
        <v>28</v>
      </c>
      <c r="B6" s="54"/>
      <c r="C6" s="521" t="s">
        <v>149</v>
      </c>
      <c r="D6" s="330" t="s">
        <v>172</v>
      </c>
      <c r="E6" s="524"/>
    </row>
    <row r="7" spans="1:13" x14ac:dyDescent="0.2">
      <c r="A7" s="556" t="s">
        <v>173</v>
      </c>
      <c r="B7" s="558"/>
      <c r="C7" s="522">
        <v>11984063</v>
      </c>
      <c r="D7" s="526">
        <v>11984063</v>
      </c>
      <c r="E7" s="525"/>
    </row>
    <row r="8" spans="1:13" x14ac:dyDescent="0.2">
      <c r="A8" s="565"/>
      <c r="B8" s="567"/>
      <c r="C8" s="209"/>
      <c r="D8" s="75"/>
      <c r="E8" s="34"/>
    </row>
    <row r="9" spans="1:13" ht="13.5" thickBot="1" x14ac:dyDescent="0.25">
      <c r="A9" s="559"/>
      <c r="B9" s="561"/>
      <c r="C9" s="210"/>
      <c r="D9" s="75"/>
      <c r="E9" s="34"/>
    </row>
    <row r="10" spans="1:13" ht="13.5" thickBot="1" x14ac:dyDescent="0.25">
      <c r="A10" s="34"/>
      <c r="B10" s="34"/>
      <c r="C10" s="34"/>
      <c r="D10" s="75"/>
      <c r="E10" s="34"/>
    </row>
    <row r="11" spans="1:13" ht="13.5" thickBot="1" x14ac:dyDescent="0.25">
      <c r="A11" s="113" t="s">
        <v>29</v>
      </c>
      <c r="B11" s="124"/>
      <c r="C11" s="521" t="s">
        <v>149</v>
      </c>
      <c r="D11" s="330" t="s">
        <v>172</v>
      </c>
      <c r="E11" s="524"/>
    </row>
    <row r="12" spans="1:13" x14ac:dyDescent="0.2">
      <c r="A12" s="565" t="s">
        <v>177</v>
      </c>
      <c r="B12" s="567"/>
      <c r="C12" s="523">
        <v>24021696</v>
      </c>
      <c r="D12" s="526">
        <v>24021696</v>
      </c>
      <c r="E12" s="34"/>
    </row>
    <row r="13" spans="1:13" x14ac:dyDescent="0.2">
      <c r="A13" s="565"/>
      <c r="B13" s="567"/>
      <c r="C13" s="76"/>
      <c r="D13" s="75"/>
      <c r="E13" s="34"/>
    </row>
    <row r="14" spans="1:13" ht="13.5" thickBot="1" x14ac:dyDescent="0.25">
      <c r="A14" s="559"/>
      <c r="B14" s="561"/>
      <c r="C14" s="243"/>
      <c r="D14" s="75"/>
      <c r="E14" s="34"/>
    </row>
  </sheetData>
  <mergeCells count="8">
    <mergeCell ref="A3:G3"/>
    <mergeCell ref="A1:G1"/>
    <mergeCell ref="A13:B13"/>
    <mergeCell ref="A14:B14"/>
    <mergeCell ref="A7:B7"/>
    <mergeCell ref="A8:B8"/>
    <mergeCell ref="A9:B9"/>
    <mergeCell ref="A12:B12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3"/>
  <sheetViews>
    <sheetView topLeftCell="A5" workbookViewId="0">
      <selection activeCell="P20" sqref="P20"/>
    </sheetView>
  </sheetViews>
  <sheetFormatPr defaultRowHeight="12.75" x14ac:dyDescent="0.2"/>
  <cols>
    <col min="1" max="1" width="19.85546875" customWidth="1"/>
    <col min="2" max="3" width="8.7109375" bestFit="1" customWidth="1"/>
    <col min="4" max="5" width="7.85546875" bestFit="1" customWidth="1"/>
    <col min="6" max="6" width="8.42578125" customWidth="1"/>
    <col min="7" max="13" width="7.85546875" bestFit="1" customWidth="1"/>
    <col min="14" max="14" width="9.5703125" bestFit="1" customWidth="1"/>
  </cols>
  <sheetData>
    <row r="2" spans="1:15" x14ac:dyDescent="0.2">
      <c r="F2" t="s">
        <v>176</v>
      </c>
    </row>
    <row r="4" spans="1:15" x14ac:dyDescent="0.2">
      <c r="A4" s="245"/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</row>
    <row r="5" spans="1:15" x14ac:dyDescent="0.2">
      <c r="A5" s="268" t="s">
        <v>175</v>
      </c>
      <c r="B5" s="245"/>
      <c r="C5" s="245"/>
      <c r="D5" s="245"/>
      <c r="E5" s="245"/>
      <c r="F5" s="245"/>
      <c r="G5" s="245"/>
      <c r="H5" s="245"/>
      <c r="I5" s="245"/>
      <c r="J5" s="245"/>
      <c r="K5" s="245"/>
      <c r="L5" s="245"/>
      <c r="M5" s="245"/>
      <c r="N5" s="245"/>
    </row>
    <row r="6" spans="1:15" ht="13.5" thickBot="1" x14ac:dyDescent="0.25">
      <c r="A6" s="245"/>
      <c r="B6" s="245"/>
      <c r="C6" s="245"/>
      <c r="D6" s="245"/>
      <c r="E6" s="245"/>
      <c r="F6" s="245"/>
      <c r="G6" s="245"/>
      <c r="H6" s="245"/>
      <c r="I6" s="245"/>
      <c r="J6" s="245"/>
      <c r="K6" s="245"/>
      <c r="L6" s="245"/>
      <c r="M6" s="245"/>
      <c r="N6" s="245"/>
    </row>
    <row r="7" spans="1:15" ht="13.5" thickBot="1" x14ac:dyDescent="0.25">
      <c r="A7" s="269"/>
      <c r="B7" s="270" t="s">
        <v>56</v>
      </c>
      <c r="C7" s="270" t="s">
        <v>57</v>
      </c>
      <c r="D7" s="270" t="s">
        <v>58</v>
      </c>
      <c r="E7" s="270" t="s">
        <v>59</v>
      </c>
      <c r="F7" s="270" t="s">
        <v>60</v>
      </c>
      <c r="G7" s="270" t="s">
        <v>61</v>
      </c>
      <c r="H7" s="270" t="s">
        <v>62</v>
      </c>
      <c r="I7" s="270" t="s">
        <v>63</v>
      </c>
      <c r="J7" s="270" t="s">
        <v>64</v>
      </c>
      <c r="K7" s="270" t="s">
        <v>65</v>
      </c>
      <c r="L7" s="270" t="s">
        <v>66</v>
      </c>
      <c r="M7" s="270" t="s">
        <v>67</v>
      </c>
      <c r="N7" s="271" t="s">
        <v>5</v>
      </c>
    </row>
    <row r="8" spans="1:15" ht="13.5" thickBot="1" x14ac:dyDescent="0.25">
      <c r="A8" s="629" t="s">
        <v>30</v>
      </c>
      <c r="B8" s="630"/>
      <c r="C8" s="630"/>
      <c r="D8" s="630"/>
      <c r="E8" s="630"/>
      <c r="F8" s="630"/>
      <c r="G8" s="630"/>
      <c r="H8" s="630"/>
      <c r="I8" s="630"/>
      <c r="J8" s="630"/>
      <c r="K8" s="630"/>
      <c r="L8" s="630"/>
      <c r="M8" s="630"/>
      <c r="N8" s="631"/>
    </row>
    <row r="9" spans="1:15" ht="22.5" x14ac:dyDescent="0.2">
      <c r="A9" s="272" t="s">
        <v>234</v>
      </c>
      <c r="B9" s="273">
        <v>10402133</v>
      </c>
      <c r="C9" s="274">
        <v>10402133</v>
      </c>
      <c r="D9" s="273">
        <v>10402132</v>
      </c>
      <c r="E9" s="273">
        <v>10402132</v>
      </c>
      <c r="F9" s="274">
        <v>10402133</v>
      </c>
      <c r="G9" s="273">
        <v>10402132</v>
      </c>
      <c r="H9" s="273">
        <v>11015703</v>
      </c>
      <c r="I9" s="274">
        <v>11190426</v>
      </c>
      <c r="J9" s="273">
        <v>11190426</v>
      </c>
      <c r="K9" s="273">
        <v>10576859</v>
      </c>
      <c r="L9" s="274">
        <v>10576859</v>
      </c>
      <c r="M9" s="273">
        <v>10576859</v>
      </c>
      <c r="N9" s="361">
        <v>127539927</v>
      </c>
    </row>
    <row r="10" spans="1:15" x14ac:dyDescent="0.2">
      <c r="A10" s="276" t="s">
        <v>47</v>
      </c>
      <c r="B10" s="277">
        <v>6247426</v>
      </c>
      <c r="C10" s="129">
        <v>6247425</v>
      </c>
      <c r="D10" s="277">
        <v>6247426</v>
      </c>
      <c r="E10" s="277">
        <v>6247426</v>
      </c>
      <c r="F10" s="129">
        <v>6247426</v>
      </c>
      <c r="G10" s="277">
        <v>6247425</v>
      </c>
      <c r="H10" s="277">
        <v>6822431</v>
      </c>
      <c r="I10" s="129">
        <v>6822431</v>
      </c>
      <c r="J10" s="277">
        <v>6822431</v>
      </c>
      <c r="K10" s="277">
        <v>6247425</v>
      </c>
      <c r="L10" s="129">
        <v>6247426</v>
      </c>
      <c r="M10" s="277">
        <v>6247425</v>
      </c>
      <c r="N10" s="278">
        <v>76694123</v>
      </c>
      <c r="O10" s="364" t="s">
        <v>235</v>
      </c>
    </row>
    <row r="11" spans="1:15" ht="22.5" x14ac:dyDescent="0.2">
      <c r="A11" s="279" t="s">
        <v>48</v>
      </c>
      <c r="B11" s="277"/>
      <c r="C11" s="129"/>
      <c r="D11" s="277"/>
      <c r="E11" s="129"/>
      <c r="F11" s="277"/>
      <c r="G11" s="129"/>
      <c r="H11" s="277"/>
      <c r="I11" s="129"/>
      <c r="J11" s="277"/>
      <c r="K11" s="129"/>
      <c r="L11" s="277"/>
      <c r="M11" s="129"/>
      <c r="N11" s="278"/>
    </row>
    <row r="12" spans="1:15" ht="22.5" x14ac:dyDescent="0.2">
      <c r="A12" s="279" t="s">
        <v>49</v>
      </c>
      <c r="B12" s="277">
        <v>2965540</v>
      </c>
      <c r="C12" s="129">
        <v>2965541</v>
      </c>
      <c r="D12" s="277">
        <v>2965540</v>
      </c>
      <c r="E12" s="277">
        <v>2965540</v>
      </c>
      <c r="F12" s="129">
        <v>2965540</v>
      </c>
      <c r="G12" s="277">
        <v>2965540</v>
      </c>
      <c r="H12" s="277">
        <v>2965541</v>
      </c>
      <c r="I12" s="129">
        <v>2965540</v>
      </c>
      <c r="J12" s="277">
        <v>2965540</v>
      </c>
      <c r="K12" s="277">
        <v>2965541</v>
      </c>
      <c r="L12" s="129">
        <v>2965540</v>
      </c>
      <c r="M12" s="277">
        <v>2965541</v>
      </c>
      <c r="N12" s="278">
        <v>35586484</v>
      </c>
      <c r="O12" s="364" t="s">
        <v>235</v>
      </c>
    </row>
    <row r="13" spans="1:15" ht="22.5" x14ac:dyDescent="0.2">
      <c r="A13" s="279" t="s">
        <v>50</v>
      </c>
      <c r="B13" s="277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278"/>
    </row>
    <row r="14" spans="1:15" x14ac:dyDescent="0.2">
      <c r="A14" s="346" t="s">
        <v>205</v>
      </c>
      <c r="B14" s="277">
        <v>939167</v>
      </c>
      <c r="C14" s="129">
        <v>939167</v>
      </c>
      <c r="D14" s="129">
        <v>939166</v>
      </c>
      <c r="E14" s="277">
        <v>939166</v>
      </c>
      <c r="F14" s="129">
        <v>939167</v>
      </c>
      <c r="G14" s="129">
        <v>939167</v>
      </c>
      <c r="H14" s="277">
        <v>939167</v>
      </c>
      <c r="I14" s="129">
        <v>939166</v>
      </c>
      <c r="J14" s="129">
        <v>939166</v>
      </c>
      <c r="K14" s="277">
        <v>939167</v>
      </c>
      <c r="L14" s="129">
        <v>939167</v>
      </c>
      <c r="M14" s="129">
        <v>939167</v>
      </c>
      <c r="N14" s="278">
        <v>11270000</v>
      </c>
      <c r="O14" t="s">
        <v>235</v>
      </c>
    </row>
    <row r="15" spans="1:15" ht="22.5" x14ac:dyDescent="0.2">
      <c r="A15" s="279" t="s">
        <v>141</v>
      </c>
      <c r="B15" s="277"/>
      <c r="C15" s="129"/>
      <c r="D15" s="129"/>
      <c r="E15" s="277"/>
      <c r="F15" s="129"/>
      <c r="G15" s="129"/>
      <c r="H15" s="277"/>
      <c r="I15" s="129">
        <v>174726</v>
      </c>
      <c r="J15" s="129">
        <v>174726</v>
      </c>
      <c r="K15" s="277">
        <v>174726</v>
      </c>
      <c r="L15" s="129">
        <v>174726</v>
      </c>
      <c r="M15" s="129">
        <v>174726</v>
      </c>
      <c r="N15" s="278">
        <v>873630</v>
      </c>
      <c r="O15" t="s">
        <v>235</v>
      </c>
    </row>
    <row r="16" spans="1:15" ht="33.75" x14ac:dyDescent="0.2">
      <c r="A16" s="279" t="s">
        <v>51</v>
      </c>
      <c r="B16" s="277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278"/>
    </row>
    <row r="17" spans="1:15" x14ac:dyDescent="0.2">
      <c r="A17" s="346" t="s">
        <v>134</v>
      </c>
      <c r="B17" s="277">
        <v>250000</v>
      </c>
      <c r="C17" s="129">
        <v>250000</v>
      </c>
      <c r="D17" s="277">
        <v>250000</v>
      </c>
      <c r="E17" s="129">
        <v>250000</v>
      </c>
      <c r="F17" s="277">
        <v>250000</v>
      </c>
      <c r="G17" s="129">
        <v>250000</v>
      </c>
      <c r="H17" s="277">
        <v>288564</v>
      </c>
      <c r="I17" s="129">
        <v>288563</v>
      </c>
      <c r="J17" s="277">
        <v>288563</v>
      </c>
      <c r="K17" s="129">
        <v>250000</v>
      </c>
      <c r="L17" s="277">
        <v>250000</v>
      </c>
      <c r="M17" s="129">
        <v>250000</v>
      </c>
      <c r="N17" s="278">
        <v>3115690</v>
      </c>
      <c r="O17" t="s">
        <v>235</v>
      </c>
    </row>
    <row r="18" spans="1:15" ht="13.5" thickBot="1" x14ac:dyDescent="0.25">
      <c r="A18" s="347" t="s">
        <v>206</v>
      </c>
      <c r="B18" s="277">
        <v>2001808</v>
      </c>
      <c r="C18" s="129">
        <v>2001808</v>
      </c>
      <c r="D18" s="277">
        <v>2001808</v>
      </c>
      <c r="E18" s="129">
        <v>2001808</v>
      </c>
      <c r="F18" s="277">
        <v>2001808</v>
      </c>
      <c r="G18" s="129">
        <v>2001808</v>
      </c>
      <c r="H18" s="277">
        <v>2001808</v>
      </c>
      <c r="I18" s="129">
        <v>2001808</v>
      </c>
      <c r="J18" s="277">
        <v>2001808</v>
      </c>
      <c r="K18" s="129">
        <v>2001808</v>
      </c>
      <c r="L18" s="277">
        <v>2001808</v>
      </c>
      <c r="M18" s="129">
        <v>2001808</v>
      </c>
      <c r="N18" s="278">
        <v>24021696</v>
      </c>
    </row>
    <row r="19" spans="1:15" ht="13.5" thickBot="1" x14ac:dyDescent="0.25">
      <c r="A19" s="632" t="s">
        <v>31</v>
      </c>
      <c r="B19" s="633"/>
      <c r="C19" s="633"/>
      <c r="D19" s="633"/>
      <c r="E19" s="633"/>
      <c r="F19" s="633"/>
      <c r="G19" s="633"/>
      <c r="H19" s="633"/>
      <c r="I19" s="633"/>
      <c r="J19" s="633"/>
      <c r="K19" s="633"/>
      <c r="L19" s="633"/>
      <c r="M19" s="633"/>
      <c r="N19" s="634"/>
    </row>
    <row r="20" spans="1:15" x14ac:dyDescent="0.2">
      <c r="A20" s="283" t="s">
        <v>22</v>
      </c>
      <c r="B20" s="273">
        <v>12006384</v>
      </c>
      <c r="C20" s="274">
        <v>12006383</v>
      </c>
      <c r="D20" s="273">
        <v>12006384</v>
      </c>
      <c r="E20" s="274">
        <v>12006383</v>
      </c>
      <c r="F20" s="273">
        <v>12006384</v>
      </c>
      <c r="G20" s="274">
        <v>12006383</v>
      </c>
      <c r="H20" s="273">
        <v>12006384</v>
      </c>
      <c r="I20" s="274">
        <v>12006383</v>
      </c>
      <c r="J20" s="273">
        <v>12006384</v>
      </c>
      <c r="K20" s="274">
        <v>12006383</v>
      </c>
      <c r="L20" s="273">
        <v>12006384</v>
      </c>
      <c r="M20" s="274">
        <v>12006383</v>
      </c>
      <c r="N20" s="275">
        <v>144076602</v>
      </c>
    </row>
    <row r="21" spans="1:15" ht="22.5" x14ac:dyDescent="0.2">
      <c r="A21" s="284" t="s">
        <v>26</v>
      </c>
      <c r="B21" s="277">
        <v>2001808</v>
      </c>
      <c r="C21" s="129">
        <v>2001808</v>
      </c>
      <c r="D21" s="277">
        <v>2001808</v>
      </c>
      <c r="E21" s="129">
        <v>2001808</v>
      </c>
      <c r="F21" s="277">
        <v>2001808</v>
      </c>
      <c r="G21" s="129">
        <v>2001808</v>
      </c>
      <c r="H21" s="277">
        <v>2001808</v>
      </c>
      <c r="I21" s="129">
        <v>2001808</v>
      </c>
      <c r="J21" s="277">
        <v>2001808</v>
      </c>
      <c r="K21" s="129">
        <v>2001808</v>
      </c>
      <c r="L21" s="277">
        <v>2001808</v>
      </c>
      <c r="M21" s="129">
        <v>2001808</v>
      </c>
      <c r="N21" s="278">
        <v>24021696</v>
      </c>
    </row>
    <row r="22" spans="1:15" ht="23.25" customHeight="1" thickBot="1" x14ac:dyDescent="0.25">
      <c r="A22" s="285" t="s">
        <v>27</v>
      </c>
      <c r="B22" s="280"/>
      <c r="C22" s="281"/>
      <c r="D22" s="281"/>
      <c r="E22" s="281"/>
      <c r="F22" s="281"/>
      <c r="G22" s="281"/>
      <c r="H22" s="281"/>
      <c r="I22" s="281"/>
      <c r="J22" s="281"/>
      <c r="K22" s="281"/>
      <c r="L22" s="281"/>
      <c r="M22" s="281"/>
      <c r="N22" s="282"/>
    </row>
    <row r="23" spans="1:15" x14ac:dyDescent="0.2">
      <c r="A23" s="286"/>
      <c r="B23" s="245"/>
      <c r="C23" s="245"/>
      <c r="D23" s="245"/>
      <c r="E23" s="245"/>
      <c r="F23" s="245"/>
      <c r="G23" s="245"/>
      <c r="H23" s="245"/>
      <c r="I23" s="245"/>
      <c r="J23" s="245"/>
      <c r="K23" s="245"/>
      <c r="L23" s="245"/>
      <c r="M23" s="245"/>
      <c r="N23" s="245"/>
    </row>
  </sheetData>
  <mergeCells count="2">
    <mergeCell ref="A8:N8"/>
    <mergeCell ref="A19:N19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activeCell="K16" sqref="K16"/>
    </sheetView>
  </sheetViews>
  <sheetFormatPr defaultRowHeight="12.75" x14ac:dyDescent="0.2"/>
  <cols>
    <col min="3" max="3" width="11.140625" customWidth="1"/>
    <col min="11" max="11" width="14.5703125" customWidth="1"/>
  </cols>
  <sheetData>
    <row r="1" spans="1:13" x14ac:dyDescent="0.2">
      <c r="A1" s="635" t="s">
        <v>165</v>
      </c>
      <c r="B1" s="635"/>
      <c r="C1" s="635"/>
      <c r="D1" s="635"/>
      <c r="E1" s="635"/>
      <c r="F1" s="635"/>
      <c r="G1" s="635"/>
      <c r="H1" s="635"/>
      <c r="I1" s="635"/>
      <c r="J1" s="635"/>
      <c r="K1" s="635"/>
      <c r="L1" s="635"/>
      <c r="M1" s="635"/>
    </row>
    <row r="3" spans="1:13" x14ac:dyDescent="0.2">
      <c r="A3" s="568" t="s">
        <v>72</v>
      </c>
      <c r="B3" s="568"/>
      <c r="C3" s="568"/>
      <c r="D3" s="568"/>
      <c r="E3" s="568"/>
      <c r="F3" s="568"/>
      <c r="G3" s="568"/>
      <c r="H3" s="568"/>
      <c r="I3" s="568"/>
      <c r="J3" s="568"/>
      <c r="K3" s="568"/>
      <c r="L3" s="568"/>
      <c r="M3" s="568"/>
    </row>
    <row r="4" spans="1:13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</row>
    <row r="5" spans="1:13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636"/>
      <c r="M5" s="636"/>
    </row>
    <row r="6" spans="1:13" ht="13.5" thickBot="1" x14ac:dyDescent="0.25">
      <c r="A6" s="17"/>
      <c r="B6" s="1"/>
      <c r="D6" s="1"/>
    </row>
    <row r="7" spans="1:13" ht="13.5" thickBot="1" x14ac:dyDescent="0.25">
      <c r="A7" s="94" t="s">
        <v>103</v>
      </c>
      <c r="B7" s="80"/>
      <c r="C7" s="80"/>
      <c r="D7" s="80"/>
      <c r="E7" s="80"/>
      <c r="F7" s="80"/>
      <c r="G7" s="80"/>
      <c r="H7" s="80"/>
      <c r="I7" s="80"/>
      <c r="J7" s="80"/>
      <c r="K7" s="95" t="s">
        <v>104</v>
      </c>
    </row>
    <row r="8" spans="1:13" x14ac:dyDescent="0.2">
      <c r="A8" s="639" t="s">
        <v>17</v>
      </c>
      <c r="B8" s="640"/>
      <c r="C8" s="640"/>
      <c r="D8" s="640"/>
      <c r="E8" s="640"/>
      <c r="F8" s="640"/>
      <c r="G8" s="640"/>
      <c r="H8" s="640"/>
      <c r="I8" s="640"/>
      <c r="J8" s="641"/>
      <c r="K8" s="55"/>
    </row>
    <row r="9" spans="1:13" x14ac:dyDescent="0.2">
      <c r="A9" s="642" t="s">
        <v>13</v>
      </c>
      <c r="B9" s="643"/>
      <c r="C9" s="643"/>
      <c r="D9" s="643"/>
      <c r="E9" s="643"/>
      <c r="F9" s="643"/>
      <c r="G9" s="643"/>
      <c r="H9" s="643"/>
      <c r="I9" s="643"/>
      <c r="J9" s="607"/>
      <c r="K9" s="56"/>
    </row>
    <row r="10" spans="1:13" x14ac:dyDescent="0.2">
      <c r="A10" s="642" t="s">
        <v>14</v>
      </c>
      <c r="B10" s="643"/>
      <c r="C10" s="643"/>
      <c r="D10" s="643"/>
      <c r="E10" s="643"/>
      <c r="F10" s="643"/>
      <c r="G10" s="643"/>
      <c r="H10" s="643"/>
      <c r="I10" s="643"/>
      <c r="J10" s="607"/>
      <c r="K10" s="56"/>
    </row>
    <row r="11" spans="1:13" x14ac:dyDescent="0.2">
      <c r="A11" s="642" t="s">
        <v>15</v>
      </c>
      <c r="B11" s="643"/>
      <c r="C11" s="643"/>
      <c r="D11" s="643"/>
      <c r="E11" s="643"/>
      <c r="F11" s="643"/>
      <c r="G11" s="643"/>
      <c r="H11" s="643"/>
      <c r="I11" s="643"/>
      <c r="J11" s="607"/>
      <c r="K11" s="56"/>
    </row>
    <row r="12" spans="1:13" ht="13.5" thickBot="1" x14ac:dyDescent="0.25">
      <c r="A12" s="637" t="s">
        <v>16</v>
      </c>
      <c r="B12" s="638"/>
      <c r="C12" s="638"/>
      <c r="D12" s="638"/>
      <c r="E12" s="638"/>
      <c r="F12" s="638"/>
      <c r="G12" s="638"/>
      <c r="H12" s="638"/>
      <c r="I12" s="638"/>
      <c r="J12" s="599"/>
      <c r="K12" s="57"/>
    </row>
    <row r="13" spans="1:13" x14ac:dyDescent="0.2">
      <c r="A13" t="s">
        <v>12</v>
      </c>
    </row>
  </sheetData>
  <mergeCells count="8">
    <mergeCell ref="A1:M1"/>
    <mergeCell ref="A3:M3"/>
    <mergeCell ref="L5:M5"/>
    <mergeCell ref="A12:J12"/>
    <mergeCell ref="A8:J8"/>
    <mergeCell ref="A9:J9"/>
    <mergeCell ref="A10:J10"/>
    <mergeCell ref="A11:J11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C10" sqref="C10"/>
    </sheetView>
  </sheetViews>
  <sheetFormatPr defaultRowHeight="12.75" x14ac:dyDescent="0.2"/>
  <cols>
    <col min="1" max="1" width="12" customWidth="1"/>
    <col min="2" max="2" width="11" customWidth="1"/>
    <col min="3" max="3" width="11.85546875" customWidth="1"/>
    <col min="4" max="4" width="11.7109375" customWidth="1"/>
    <col min="5" max="5" width="11.28515625" customWidth="1"/>
    <col min="6" max="6" width="11.7109375" customWidth="1"/>
    <col min="7" max="7" width="11.28515625" customWidth="1"/>
  </cols>
  <sheetData>
    <row r="1" spans="1:14" x14ac:dyDescent="0.2">
      <c r="A1" s="552" t="s">
        <v>152</v>
      </c>
      <c r="B1" s="552"/>
      <c r="C1" s="552"/>
      <c r="D1" s="552"/>
      <c r="E1" s="552"/>
      <c r="F1" s="552"/>
      <c r="G1" s="552"/>
      <c r="H1" s="1"/>
      <c r="I1" s="1"/>
      <c r="J1" s="1"/>
      <c r="K1" s="1"/>
      <c r="L1" s="1"/>
    </row>
    <row r="3" spans="1:14" ht="12.75" customHeight="1" x14ac:dyDescent="0.2">
      <c r="A3" s="575" t="s">
        <v>111</v>
      </c>
      <c r="B3" s="575"/>
      <c r="C3" s="575"/>
      <c r="D3" s="575"/>
      <c r="E3" s="575"/>
      <c r="F3" s="575"/>
      <c r="G3" s="126"/>
      <c r="H3" s="126"/>
      <c r="I3" s="126"/>
      <c r="J3" s="126"/>
      <c r="K3" s="126"/>
      <c r="L3" s="126"/>
      <c r="M3" s="126"/>
      <c r="N3" s="126"/>
    </row>
    <row r="4" spans="1:14" x14ac:dyDescent="0.2">
      <c r="A4" s="575"/>
      <c r="B4" s="575"/>
      <c r="C4" s="575"/>
      <c r="D4" s="575"/>
      <c r="E4" s="575"/>
      <c r="F4" s="575"/>
      <c r="G4" s="126"/>
      <c r="H4" s="126"/>
      <c r="I4" s="126"/>
      <c r="J4" s="126"/>
      <c r="K4" s="126"/>
      <c r="L4" s="126"/>
      <c r="M4" s="126"/>
      <c r="N4" s="126"/>
    </row>
    <row r="5" spans="1:14" x14ac:dyDescent="0.2">
      <c r="A5" s="15"/>
      <c r="B5" s="15"/>
      <c r="C5" s="15"/>
      <c r="D5" s="15"/>
      <c r="E5" s="15"/>
      <c r="F5" s="15"/>
      <c r="G5" s="15"/>
      <c r="H5" s="126"/>
      <c r="I5" s="126"/>
      <c r="J5" s="126"/>
      <c r="K5" s="126"/>
      <c r="L5" s="126"/>
      <c r="M5" s="126"/>
      <c r="N5" s="126"/>
    </row>
    <row r="6" spans="1:14" x14ac:dyDescent="0.2">
      <c r="A6" s="15"/>
      <c r="B6" s="15"/>
      <c r="C6" s="15"/>
      <c r="D6" s="15"/>
      <c r="E6" s="15"/>
      <c r="F6" s="127"/>
      <c r="G6" s="15"/>
      <c r="H6" s="126"/>
      <c r="I6" s="126"/>
      <c r="J6" s="126"/>
      <c r="K6" s="126"/>
      <c r="L6" s="126"/>
      <c r="M6" s="126"/>
      <c r="N6" s="126"/>
    </row>
    <row r="7" spans="1:14" ht="13.5" thickBot="1" x14ac:dyDescent="0.25">
      <c r="J7" s="195"/>
    </row>
    <row r="8" spans="1:14" ht="13.5" thickBot="1" x14ac:dyDescent="0.25">
      <c r="A8" s="215"/>
      <c r="B8" s="576" t="s">
        <v>28</v>
      </c>
      <c r="C8" s="577"/>
      <c r="D8" s="578"/>
      <c r="E8" s="569" t="s">
        <v>29</v>
      </c>
      <c r="F8" s="570"/>
      <c r="G8" s="571"/>
    </row>
    <row r="9" spans="1:14" x14ac:dyDescent="0.2">
      <c r="A9" s="214" t="s">
        <v>3</v>
      </c>
      <c r="B9" s="222" t="s">
        <v>149</v>
      </c>
      <c r="C9" s="220" t="s">
        <v>169</v>
      </c>
      <c r="D9" s="221" t="s">
        <v>168</v>
      </c>
      <c r="E9" s="222" t="s">
        <v>149</v>
      </c>
      <c r="F9" s="220" t="s">
        <v>169</v>
      </c>
      <c r="G9" s="221" t="s">
        <v>168</v>
      </c>
    </row>
    <row r="10" spans="1:14" x14ac:dyDescent="0.2">
      <c r="A10" s="87" t="s">
        <v>170</v>
      </c>
      <c r="B10" s="194">
        <v>0</v>
      </c>
      <c r="C10" s="479">
        <v>0</v>
      </c>
      <c r="D10" s="18"/>
      <c r="E10" s="77">
        <v>0</v>
      </c>
      <c r="F10" s="75">
        <v>0</v>
      </c>
      <c r="G10" s="18"/>
    </row>
    <row r="11" spans="1:14" x14ac:dyDescent="0.2">
      <c r="A11" s="87"/>
      <c r="B11" s="77"/>
      <c r="C11" s="75"/>
      <c r="D11" s="18"/>
      <c r="E11" s="77"/>
      <c r="F11" s="75"/>
      <c r="G11" s="18"/>
    </row>
    <row r="12" spans="1:14" ht="13.5" thickBot="1" x14ac:dyDescent="0.25">
      <c r="A12" s="88"/>
      <c r="B12" s="92"/>
      <c r="C12" s="85"/>
      <c r="D12" s="19"/>
      <c r="E12" s="92"/>
      <c r="F12" s="85"/>
      <c r="G12" s="19"/>
    </row>
    <row r="13" spans="1:14" ht="13.5" thickBot="1" x14ac:dyDescent="0.25">
      <c r="A13" s="212"/>
      <c r="B13" s="34"/>
      <c r="C13" s="34"/>
      <c r="D13" s="34"/>
      <c r="E13" s="34"/>
      <c r="F13" s="34"/>
      <c r="G13" s="213"/>
    </row>
    <row r="14" spans="1:14" ht="13.5" thickBot="1" x14ac:dyDescent="0.25">
      <c r="A14" s="211"/>
      <c r="B14" s="572" t="s">
        <v>28</v>
      </c>
      <c r="C14" s="573"/>
      <c r="D14" s="574"/>
      <c r="E14" s="569" t="s">
        <v>29</v>
      </c>
      <c r="F14" s="570"/>
      <c r="G14" s="571"/>
    </row>
    <row r="15" spans="1:14" x14ac:dyDescent="0.2">
      <c r="A15" s="113" t="s">
        <v>4</v>
      </c>
      <c r="B15" s="216" t="s">
        <v>149</v>
      </c>
      <c r="C15" s="217" t="s">
        <v>169</v>
      </c>
      <c r="D15" s="218" t="s">
        <v>168</v>
      </c>
      <c r="E15" s="219" t="s">
        <v>149</v>
      </c>
      <c r="F15" s="220" t="s">
        <v>169</v>
      </c>
      <c r="G15" s="221" t="s">
        <v>168</v>
      </c>
    </row>
    <row r="16" spans="1:14" x14ac:dyDescent="0.2">
      <c r="A16" s="209"/>
      <c r="B16" s="90"/>
      <c r="C16" s="75"/>
      <c r="D16" s="18"/>
      <c r="E16" s="90"/>
      <c r="F16" s="75"/>
      <c r="G16" s="18"/>
    </row>
    <row r="17" spans="1:7" x14ac:dyDescent="0.2">
      <c r="A17" s="209"/>
      <c r="B17" s="90"/>
      <c r="C17" s="75"/>
      <c r="D17" s="18"/>
      <c r="E17" s="90"/>
      <c r="F17" s="75"/>
      <c r="G17" s="18"/>
    </row>
    <row r="18" spans="1:7" ht="13.5" thickBot="1" x14ac:dyDescent="0.25">
      <c r="A18" s="210"/>
      <c r="B18" s="91"/>
      <c r="C18" s="85"/>
      <c r="D18" s="19"/>
      <c r="E18" s="91"/>
      <c r="F18" s="85"/>
      <c r="G18" s="19"/>
    </row>
  </sheetData>
  <mergeCells count="6">
    <mergeCell ref="E14:G14"/>
    <mergeCell ref="B14:D14"/>
    <mergeCell ref="A1:G1"/>
    <mergeCell ref="A3:F4"/>
    <mergeCell ref="B8:D8"/>
    <mergeCell ref="E8:G8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9"/>
  <sheetViews>
    <sheetView topLeftCell="A53" workbookViewId="0">
      <selection activeCell="H55" sqref="H55"/>
    </sheetView>
  </sheetViews>
  <sheetFormatPr defaultRowHeight="12.75" x14ac:dyDescent="0.2"/>
  <cols>
    <col min="1" max="1" width="9.28515625" customWidth="1"/>
    <col min="2" max="2" width="21.42578125" customWidth="1"/>
    <col min="3" max="3" width="13" customWidth="1"/>
    <col min="4" max="4" width="13.42578125" customWidth="1"/>
    <col min="5" max="5" width="0.28515625" customWidth="1"/>
    <col min="6" max="6" width="9.140625" hidden="1" customWidth="1"/>
    <col min="7" max="7" width="10.5703125" customWidth="1"/>
  </cols>
  <sheetData>
    <row r="1" spans="1:12" x14ac:dyDescent="0.2">
      <c r="A1" s="579" t="s">
        <v>337</v>
      </c>
      <c r="B1" s="579"/>
      <c r="C1" s="579"/>
      <c r="D1" s="579"/>
      <c r="E1" s="579"/>
      <c r="F1" s="579"/>
      <c r="G1" s="579"/>
      <c r="H1" s="579"/>
      <c r="I1" s="579"/>
      <c r="J1" s="579"/>
      <c r="K1" s="579"/>
      <c r="L1" s="579"/>
    </row>
    <row r="2" spans="1:12" x14ac:dyDescent="0.2">
      <c r="A2" s="402"/>
      <c r="B2" s="403"/>
      <c r="C2" s="404"/>
      <c r="D2" s="404"/>
      <c r="E2" s="404"/>
      <c r="F2" s="404"/>
      <c r="G2" s="402"/>
      <c r="H2" s="403"/>
      <c r="I2" s="404"/>
      <c r="J2" s="404"/>
      <c r="K2" s="404"/>
      <c r="L2" s="404"/>
    </row>
    <row r="3" spans="1:12" ht="12.75" hidden="1" customHeight="1" x14ac:dyDescent="0.2">
      <c r="A3" s="580" t="s">
        <v>286</v>
      </c>
      <c r="B3" s="580"/>
      <c r="C3" s="580"/>
      <c r="D3" s="580"/>
      <c r="E3" s="580"/>
      <c r="F3" s="580"/>
      <c r="G3" s="580"/>
      <c r="H3" s="580"/>
      <c r="I3" s="580"/>
      <c r="J3" s="580"/>
      <c r="K3" s="580"/>
      <c r="L3" s="580"/>
    </row>
    <row r="4" spans="1:12" ht="13.5" thickBot="1" x14ac:dyDescent="0.25">
      <c r="A4" s="405"/>
      <c r="B4" s="406"/>
      <c r="C4" s="407"/>
      <c r="D4" s="407" t="s">
        <v>336</v>
      </c>
      <c r="E4" s="407"/>
      <c r="F4" s="407" t="s">
        <v>236</v>
      </c>
      <c r="G4" s="405"/>
      <c r="H4" s="406"/>
      <c r="I4" s="407"/>
      <c r="J4" s="407"/>
      <c r="K4" s="407"/>
      <c r="L4" s="407"/>
    </row>
    <row r="5" spans="1:12" ht="13.5" thickBot="1" x14ac:dyDescent="0.25">
      <c r="A5" s="475"/>
      <c r="B5" s="476" t="s">
        <v>185</v>
      </c>
      <c r="C5" s="477" t="s">
        <v>186</v>
      </c>
      <c r="D5" s="478" t="s">
        <v>187</v>
      </c>
      <c r="E5" s="443"/>
      <c r="F5" s="443"/>
      <c r="G5" s="443"/>
      <c r="H5" s="444"/>
      <c r="I5" s="443"/>
      <c r="J5" s="443"/>
      <c r="K5" s="443"/>
      <c r="L5" s="443"/>
    </row>
    <row r="6" spans="1:12" ht="18" x14ac:dyDescent="0.2">
      <c r="A6" s="471" t="s">
        <v>189</v>
      </c>
      <c r="B6" s="472" t="s">
        <v>2</v>
      </c>
      <c r="C6" s="473" t="s">
        <v>190</v>
      </c>
      <c r="D6" s="474" t="s">
        <v>191</v>
      </c>
      <c r="E6" s="445"/>
      <c r="F6" s="445"/>
      <c r="G6" s="444"/>
      <c r="H6" s="444"/>
      <c r="I6" s="445"/>
      <c r="J6" s="445"/>
      <c r="K6" s="445"/>
      <c r="L6" s="445"/>
    </row>
    <row r="7" spans="1:12" ht="9.9499999999999993" customHeight="1" x14ac:dyDescent="0.2">
      <c r="A7" s="408"/>
      <c r="B7" s="409"/>
      <c r="C7" s="410"/>
      <c r="D7" s="462"/>
      <c r="E7" s="446"/>
      <c r="F7" s="446"/>
      <c r="G7" s="443"/>
      <c r="H7" s="447"/>
      <c r="I7" s="446"/>
      <c r="J7" s="446"/>
      <c r="K7" s="446"/>
      <c r="L7" s="446"/>
    </row>
    <row r="8" spans="1:12" x14ac:dyDescent="0.2">
      <c r="A8" s="411">
        <v>1</v>
      </c>
      <c r="B8" s="412" t="s">
        <v>237</v>
      </c>
      <c r="C8" s="413"/>
      <c r="D8" s="432"/>
      <c r="E8" s="448"/>
      <c r="F8" s="449"/>
      <c r="G8" s="443"/>
      <c r="H8" s="450"/>
      <c r="I8" s="448"/>
      <c r="J8" s="448"/>
      <c r="K8" s="448"/>
      <c r="L8" s="449"/>
    </row>
    <row r="9" spans="1:12" x14ac:dyDescent="0.2">
      <c r="A9" s="411"/>
      <c r="B9" s="412"/>
      <c r="C9" s="413"/>
      <c r="D9" s="432"/>
      <c r="E9" s="448"/>
      <c r="F9" s="449"/>
      <c r="G9" s="443"/>
      <c r="H9" s="450"/>
      <c r="I9" s="448"/>
      <c r="J9" s="448"/>
      <c r="K9" s="448"/>
      <c r="L9" s="449"/>
    </row>
    <row r="10" spans="1:12" ht="9.9499999999999993" customHeight="1" x14ac:dyDescent="0.2">
      <c r="A10" s="411">
        <v>2</v>
      </c>
      <c r="B10" s="414" t="s">
        <v>287</v>
      </c>
      <c r="C10" s="415">
        <f>SUM(C11:C17)</f>
        <v>3289250</v>
      </c>
      <c r="D10" s="431">
        <f t="shared" ref="D10" si="0">SUM(D11:D17)</f>
        <v>3115690</v>
      </c>
      <c r="E10" s="451"/>
      <c r="F10" s="449"/>
      <c r="G10" s="443"/>
      <c r="H10" s="452"/>
      <c r="I10" s="451"/>
      <c r="J10" s="451"/>
      <c r="K10" s="451"/>
      <c r="L10" s="449"/>
    </row>
    <row r="11" spans="1:12" ht="9.9499999999999993" customHeight="1" x14ac:dyDescent="0.2">
      <c r="A11" s="411">
        <v>3</v>
      </c>
      <c r="B11" s="416" t="s">
        <v>288</v>
      </c>
      <c r="C11" s="415"/>
      <c r="D11" s="431"/>
      <c r="E11" s="434"/>
      <c r="F11" s="449"/>
      <c r="G11" s="443"/>
      <c r="H11" s="447"/>
      <c r="I11" s="451"/>
      <c r="J11" s="451"/>
      <c r="K11" s="434"/>
      <c r="L11" s="449"/>
    </row>
    <row r="12" spans="1:12" ht="9.9499999999999993" customHeight="1" x14ac:dyDescent="0.2">
      <c r="A12" s="411">
        <v>4</v>
      </c>
      <c r="B12" s="416" t="s">
        <v>289</v>
      </c>
      <c r="C12" s="417">
        <v>1489250</v>
      </c>
      <c r="D12" s="424">
        <v>1489250</v>
      </c>
      <c r="E12" s="434"/>
      <c r="F12" s="449"/>
      <c r="G12" s="443"/>
      <c r="H12" s="447"/>
      <c r="I12" s="434"/>
      <c r="J12" s="434"/>
      <c r="K12" s="434"/>
      <c r="L12" s="449"/>
    </row>
    <row r="13" spans="1:12" ht="9.9499999999999993" customHeight="1" x14ac:dyDescent="0.2">
      <c r="A13" s="411">
        <v>5</v>
      </c>
      <c r="B13" s="416" t="s">
        <v>290</v>
      </c>
      <c r="C13" s="417">
        <v>800000</v>
      </c>
      <c r="D13" s="424">
        <v>800000</v>
      </c>
      <c r="E13" s="434"/>
      <c r="F13" s="449"/>
      <c r="G13" s="443"/>
      <c r="H13" s="447"/>
      <c r="I13" s="434"/>
      <c r="J13" s="434"/>
      <c r="K13" s="434"/>
      <c r="L13" s="449"/>
    </row>
    <row r="14" spans="1:12" ht="9.9499999999999993" customHeight="1" x14ac:dyDescent="0.2">
      <c r="A14" s="411">
        <v>6</v>
      </c>
      <c r="B14" s="416" t="s">
        <v>291</v>
      </c>
      <c r="C14" s="417"/>
      <c r="D14" s="424"/>
      <c r="E14" s="434"/>
      <c r="F14" s="449"/>
      <c r="G14" s="443"/>
      <c r="H14" s="447"/>
      <c r="I14" s="434"/>
      <c r="J14" s="434"/>
      <c r="K14" s="434"/>
      <c r="L14" s="449"/>
    </row>
    <row r="15" spans="1:12" ht="9.9499999999999993" customHeight="1" x14ac:dyDescent="0.2">
      <c r="A15" s="411">
        <v>7</v>
      </c>
      <c r="B15" s="416" t="s">
        <v>292</v>
      </c>
      <c r="C15" s="417">
        <v>0</v>
      </c>
      <c r="D15" s="424">
        <v>0</v>
      </c>
      <c r="E15" s="434"/>
      <c r="F15" s="449"/>
      <c r="G15" s="443"/>
      <c r="H15" s="447"/>
      <c r="I15" s="434"/>
      <c r="J15" s="434"/>
      <c r="K15" s="434"/>
      <c r="L15" s="449"/>
    </row>
    <row r="16" spans="1:12" ht="9.9499999999999993" customHeight="1" x14ac:dyDescent="0.2">
      <c r="A16" s="411">
        <v>8</v>
      </c>
      <c r="B16" s="416" t="s">
        <v>293</v>
      </c>
      <c r="C16" s="417">
        <v>0</v>
      </c>
      <c r="D16" s="424">
        <v>0</v>
      </c>
      <c r="E16" s="434"/>
      <c r="F16" s="449"/>
      <c r="G16" s="443"/>
      <c r="H16" s="447"/>
      <c r="I16" s="434"/>
      <c r="J16" s="434"/>
      <c r="K16" s="434"/>
      <c r="L16" s="449"/>
    </row>
    <row r="17" spans="1:12" ht="9.9499999999999993" customHeight="1" x14ac:dyDescent="0.2">
      <c r="A17" s="411">
        <v>9</v>
      </c>
      <c r="B17" s="416" t="s">
        <v>294</v>
      </c>
      <c r="C17" s="417">
        <v>1000000</v>
      </c>
      <c r="D17" s="424">
        <v>826440</v>
      </c>
      <c r="E17" s="434"/>
      <c r="F17" s="449"/>
      <c r="G17" s="443"/>
      <c r="H17" s="447"/>
      <c r="I17" s="434"/>
      <c r="J17" s="434"/>
      <c r="K17" s="434"/>
      <c r="L17" s="449"/>
    </row>
    <row r="18" spans="1:12" ht="15" customHeight="1" x14ac:dyDescent="0.2">
      <c r="A18" s="411"/>
      <c r="B18" s="418"/>
      <c r="C18" s="415"/>
      <c r="D18" s="431"/>
      <c r="E18" s="451"/>
      <c r="F18" s="449"/>
      <c r="G18" s="443"/>
      <c r="H18" s="453"/>
      <c r="I18" s="451"/>
      <c r="J18" s="451"/>
      <c r="K18" s="451"/>
      <c r="L18" s="449"/>
    </row>
    <row r="19" spans="1:12" ht="22.5" x14ac:dyDescent="0.2">
      <c r="A19" s="411">
        <v>10</v>
      </c>
      <c r="B19" s="418" t="s">
        <v>230</v>
      </c>
      <c r="C19" s="413">
        <f>SUM(C20:C25)</f>
        <v>11270000</v>
      </c>
      <c r="D19" s="432">
        <f t="shared" ref="D19" si="1">SUM(D20:D25)</f>
        <v>11270000</v>
      </c>
      <c r="E19" s="448"/>
      <c r="F19" s="449"/>
      <c r="G19" s="443"/>
      <c r="H19" s="453"/>
      <c r="I19" s="448"/>
      <c r="J19" s="448"/>
      <c r="K19" s="448"/>
      <c r="L19" s="449"/>
    </row>
    <row r="20" spans="1:12" ht="9.9499999999999993" customHeight="1" x14ac:dyDescent="0.2">
      <c r="A20" s="411">
        <v>11</v>
      </c>
      <c r="B20" s="416" t="s">
        <v>295</v>
      </c>
      <c r="C20" s="419">
        <v>1800000</v>
      </c>
      <c r="D20" s="425">
        <v>1800000</v>
      </c>
      <c r="E20" s="434"/>
      <c r="F20" s="449"/>
      <c r="G20" s="443"/>
      <c r="H20" s="447"/>
      <c r="I20" s="454"/>
      <c r="J20" s="454"/>
      <c r="K20" s="434"/>
      <c r="L20" s="449"/>
    </row>
    <row r="21" spans="1:12" ht="9.9499999999999993" customHeight="1" x14ac:dyDescent="0.2">
      <c r="A21" s="411">
        <v>12</v>
      </c>
      <c r="B21" s="416" t="s">
        <v>296</v>
      </c>
      <c r="C21" s="419">
        <v>1620000</v>
      </c>
      <c r="D21" s="425">
        <v>1620000</v>
      </c>
      <c r="E21" s="434"/>
      <c r="F21" s="449"/>
      <c r="G21" s="443"/>
      <c r="H21" s="447"/>
      <c r="I21" s="454"/>
      <c r="J21" s="454"/>
      <c r="K21" s="434"/>
      <c r="L21" s="449"/>
    </row>
    <row r="22" spans="1:12" ht="9.9499999999999993" customHeight="1" x14ac:dyDescent="0.2">
      <c r="A22" s="411">
        <v>13</v>
      </c>
      <c r="B22" s="416" t="s">
        <v>297</v>
      </c>
      <c r="C22" s="419">
        <v>200000</v>
      </c>
      <c r="D22" s="425">
        <v>200000</v>
      </c>
      <c r="E22" s="434"/>
      <c r="F22" s="449"/>
      <c r="G22" s="443"/>
      <c r="H22" s="447"/>
      <c r="I22" s="454"/>
      <c r="J22" s="454"/>
      <c r="K22" s="434"/>
      <c r="L22" s="449"/>
    </row>
    <row r="23" spans="1:12" ht="9.9499999999999993" customHeight="1" x14ac:dyDescent="0.2">
      <c r="A23" s="411">
        <v>14</v>
      </c>
      <c r="B23" s="416" t="s">
        <v>298</v>
      </c>
      <c r="C23" s="417">
        <v>6500000</v>
      </c>
      <c r="D23" s="424">
        <v>6500000</v>
      </c>
      <c r="E23" s="434"/>
      <c r="F23" s="449"/>
      <c r="G23" s="443"/>
      <c r="H23" s="447"/>
      <c r="I23" s="434"/>
      <c r="J23" s="434"/>
      <c r="K23" s="434"/>
      <c r="L23" s="449"/>
    </row>
    <row r="24" spans="1:12" ht="9.9499999999999993" customHeight="1" x14ac:dyDescent="0.2">
      <c r="A24" s="411">
        <v>15</v>
      </c>
      <c r="B24" s="416" t="s">
        <v>299</v>
      </c>
      <c r="C24" s="417"/>
      <c r="D24" s="424"/>
      <c r="E24" s="434"/>
      <c r="F24" s="449"/>
      <c r="G24" s="443"/>
      <c r="H24" s="447"/>
      <c r="I24" s="434"/>
      <c r="J24" s="434"/>
      <c r="K24" s="434"/>
      <c r="L24" s="449"/>
    </row>
    <row r="25" spans="1:12" ht="9.9499999999999993" customHeight="1" x14ac:dyDescent="0.2">
      <c r="A25" s="411">
        <v>16</v>
      </c>
      <c r="B25" s="416" t="s">
        <v>300</v>
      </c>
      <c r="C25" s="417">
        <v>1150000</v>
      </c>
      <c r="D25" s="424">
        <v>1150000</v>
      </c>
      <c r="E25" s="434"/>
      <c r="F25" s="449"/>
      <c r="G25" s="443"/>
      <c r="H25" s="447"/>
      <c r="I25" s="434"/>
      <c r="J25" s="434"/>
      <c r="K25" s="434"/>
      <c r="L25" s="449"/>
    </row>
    <row r="26" spans="1:12" x14ac:dyDescent="0.2">
      <c r="A26" s="411"/>
      <c r="B26" s="420"/>
      <c r="C26" s="417"/>
      <c r="D26" s="424"/>
      <c r="E26" s="434"/>
      <c r="F26" s="449"/>
      <c r="G26" s="443"/>
      <c r="H26" s="455"/>
      <c r="I26" s="434"/>
      <c r="J26" s="434"/>
      <c r="K26" s="434"/>
      <c r="L26" s="449"/>
    </row>
    <row r="27" spans="1:12" ht="9.9499999999999993" customHeight="1" x14ac:dyDescent="0.2">
      <c r="A27" s="411"/>
      <c r="B27" s="412" t="s">
        <v>301</v>
      </c>
      <c r="C27" s="413"/>
      <c r="D27" s="432"/>
      <c r="E27" s="448"/>
      <c r="F27" s="449"/>
      <c r="G27" s="443"/>
      <c r="H27" s="450"/>
      <c r="I27" s="448"/>
      <c r="J27" s="448"/>
      <c r="K27" s="448"/>
      <c r="L27" s="449"/>
    </row>
    <row r="28" spans="1:12" ht="9.9499999999999993" customHeight="1" x14ac:dyDescent="0.2">
      <c r="A28" s="411">
        <v>17</v>
      </c>
      <c r="B28" s="421" t="s">
        <v>302</v>
      </c>
      <c r="C28" s="415">
        <f>SUM(C31:C39)</f>
        <v>74679858</v>
      </c>
      <c r="D28" s="431">
        <f t="shared" ref="D28" si="2">SUM(D31:D39)</f>
        <v>76694123</v>
      </c>
      <c r="E28" s="451"/>
      <c r="F28" s="449"/>
      <c r="G28" s="443"/>
      <c r="H28" s="456"/>
      <c r="I28" s="451"/>
      <c r="J28" s="451"/>
      <c r="K28" s="451"/>
      <c r="L28" s="449"/>
    </row>
    <row r="29" spans="1:12" x14ac:dyDescent="0.2">
      <c r="A29" s="411"/>
      <c r="B29" s="418"/>
      <c r="C29" s="413"/>
      <c r="D29" s="432"/>
      <c r="E29" s="448"/>
      <c r="F29" s="449"/>
      <c r="G29" s="443"/>
      <c r="H29" s="453"/>
      <c r="I29" s="448"/>
      <c r="J29" s="448"/>
      <c r="K29" s="448"/>
      <c r="L29" s="449"/>
    </row>
    <row r="30" spans="1:12" ht="21" x14ac:dyDescent="0.2">
      <c r="A30" s="411">
        <v>18</v>
      </c>
      <c r="B30" s="414" t="s">
        <v>303</v>
      </c>
      <c r="C30" s="415"/>
      <c r="D30" s="431"/>
      <c r="E30" s="451"/>
      <c r="F30" s="449"/>
      <c r="G30" s="443"/>
      <c r="H30" s="452"/>
      <c r="I30" s="451"/>
      <c r="J30" s="451"/>
      <c r="K30" s="451"/>
      <c r="L30" s="449"/>
    </row>
    <row r="31" spans="1:12" ht="45" x14ac:dyDescent="0.2">
      <c r="A31" s="411">
        <v>19</v>
      </c>
      <c r="B31" s="416" t="s">
        <v>304</v>
      </c>
      <c r="C31" s="417">
        <v>15287547</v>
      </c>
      <c r="D31" s="424">
        <v>15287547</v>
      </c>
      <c r="E31" s="434"/>
      <c r="F31" s="449"/>
      <c r="G31" s="443"/>
      <c r="H31" s="447"/>
      <c r="I31" s="434"/>
      <c r="J31" s="434"/>
      <c r="K31" s="434"/>
      <c r="L31" s="449"/>
    </row>
    <row r="32" spans="1:12" ht="9.9499999999999993" customHeight="1" x14ac:dyDescent="0.2">
      <c r="A32" s="422">
        <v>20</v>
      </c>
      <c r="B32" s="416" t="s">
        <v>305</v>
      </c>
      <c r="C32" s="417">
        <v>28024343</v>
      </c>
      <c r="D32" s="424">
        <v>28024343</v>
      </c>
      <c r="E32" s="434"/>
      <c r="F32" s="449"/>
      <c r="G32" s="443"/>
      <c r="H32" s="447"/>
      <c r="I32" s="434"/>
      <c r="J32" s="434"/>
      <c r="K32" s="434"/>
      <c r="L32" s="449"/>
    </row>
    <row r="33" spans="1:12" ht="9.9499999999999993" customHeight="1" x14ac:dyDescent="0.2">
      <c r="A33" s="422">
        <f>A32+1</f>
        <v>21</v>
      </c>
      <c r="B33" s="423" t="s">
        <v>306</v>
      </c>
      <c r="C33" s="417">
        <v>30167968</v>
      </c>
      <c r="D33" s="424">
        <v>30167968</v>
      </c>
      <c r="E33" s="434"/>
      <c r="F33" s="449"/>
      <c r="G33" s="443"/>
      <c r="H33" s="447"/>
      <c r="I33" s="434"/>
      <c r="J33" s="434"/>
      <c r="K33" s="434"/>
      <c r="L33" s="449"/>
    </row>
    <row r="34" spans="1:12" ht="33.75" x14ac:dyDescent="0.2">
      <c r="A34" s="422">
        <v>22</v>
      </c>
      <c r="B34" s="423" t="s">
        <v>307</v>
      </c>
      <c r="C34" s="417">
        <v>1200000</v>
      </c>
      <c r="D34" s="424">
        <v>1200000</v>
      </c>
      <c r="E34" s="434"/>
      <c r="F34" s="449"/>
      <c r="G34" s="443"/>
      <c r="H34" s="447"/>
      <c r="I34" s="434"/>
      <c r="J34" s="434"/>
      <c r="K34" s="434"/>
      <c r="L34" s="449"/>
    </row>
    <row r="35" spans="1:12" ht="22.5" x14ac:dyDescent="0.2">
      <c r="A35" s="422">
        <v>23</v>
      </c>
      <c r="B35" s="423" t="s">
        <v>308</v>
      </c>
      <c r="C35" s="417"/>
      <c r="D35" s="424"/>
      <c r="E35" s="434"/>
      <c r="F35" s="449"/>
      <c r="G35" s="443"/>
      <c r="H35" s="447"/>
      <c r="I35" s="434"/>
      <c r="J35" s="434"/>
      <c r="K35" s="434"/>
      <c r="L35" s="449"/>
    </row>
    <row r="36" spans="1:12" ht="15" hidden="1" customHeight="1" x14ac:dyDescent="0.2">
      <c r="A36" s="422">
        <v>24</v>
      </c>
      <c r="B36" s="423" t="s">
        <v>309</v>
      </c>
      <c r="C36" s="417"/>
      <c r="D36" s="425"/>
      <c r="E36" s="454"/>
      <c r="F36" s="449"/>
      <c r="G36" s="443"/>
      <c r="H36" s="447"/>
      <c r="I36" s="434"/>
      <c r="J36" s="454"/>
      <c r="K36" s="454"/>
      <c r="L36" s="449"/>
    </row>
    <row r="37" spans="1:12" ht="13.5" customHeight="1" x14ac:dyDescent="0.2">
      <c r="A37" s="422">
        <v>24</v>
      </c>
      <c r="B37" s="423" t="s">
        <v>310</v>
      </c>
      <c r="C37" s="417"/>
      <c r="D37" s="425"/>
      <c r="E37" s="454"/>
      <c r="F37" s="449"/>
      <c r="G37" s="443"/>
      <c r="H37" s="447"/>
      <c r="I37" s="434"/>
      <c r="J37" s="454"/>
      <c r="K37" s="454"/>
      <c r="L37" s="449"/>
    </row>
    <row r="38" spans="1:12" ht="22.5" x14ac:dyDescent="0.2">
      <c r="A38" s="422">
        <v>25</v>
      </c>
      <c r="B38" s="423" t="s">
        <v>311</v>
      </c>
      <c r="C38" s="417"/>
      <c r="D38" s="425">
        <v>2014265</v>
      </c>
      <c r="E38" s="454"/>
      <c r="F38" s="449"/>
      <c r="G38" s="443"/>
      <c r="H38" s="447"/>
      <c r="I38" s="434"/>
      <c r="J38" s="454"/>
      <c r="K38" s="454"/>
      <c r="L38" s="449"/>
    </row>
    <row r="39" spans="1:12" ht="22.5" x14ac:dyDescent="0.2">
      <c r="A39" s="426">
        <v>26</v>
      </c>
      <c r="B39" s="423" t="s">
        <v>312</v>
      </c>
      <c r="C39" s="417"/>
      <c r="D39" s="425"/>
      <c r="E39" s="454"/>
      <c r="F39" s="449"/>
      <c r="G39" s="451"/>
      <c r="H39" s="447"/>
      <c r="I39" s="434"/>
      <c r="J39" s="454"/>
      <c r="K39" s="454"/>
      <c r="L39" s="449"/>
    </row>
    <row r="40" spans="1:12" ht="21" x14ac:dyDescent="0.2">
      <c r="A40" s="426">
        <v>27</v>
      </c>
      <c r="B40" s="427" t="s">
        <v>313</v>
      </c>
      <c r="C40" s="415">
        <v>0</v>
      </c>
      <c r="D40" s="428">
        <v>0</v>
      </c>
      <c r="E40" s="457"/>
      <c r="F40" s="449"/>
      <c r="G40" s="451"/>
      <c r="H40" s="452"/>
      <c r="I40" s="451"/>
      <c r="J40" s="457"/>
      <c r="K40" s="457"/>
      <c r="L40" s="449"/>
    </row>
    <row r="41" spans="1:12" x14ac:dyDescent="0.2">
      <c r="A41" s="429"/>
      <c r="B41" s="423"/>
      <c r="C41" s="417"/>
      <c r="D41" s="424"/>
      <c r="E41" s="434"/>
      <c r="F41" s="449"/>
      <c r="G41" s="451"/>
      <c r="H41" s="447"/>
      <c r="I41" s="434"/>
      <c r="J41" s="434"/>
      <c r="K41" s="434"/>
      <c r="L41" s="449"/>
    </row>
    <row r="42" spans="1:12" x14ac:dyDescent="0.2">
      <c r="A42" s="426">
        <v>28</v>
      </c>
      <c r="B42" s="430" t="s">
        <v>314</v>
      </c>
      <c r="C42" s="413"/>
      <c r="D42" s="432"/>
      <c r="E42" s="448"/>
      <c r="F42" s="449"/>
      <c r="G42" s="451"/>
      <c r="H42" s="450"/>
      <c r="I42" s="448"/>
      <c r="J42" s="448"/>
      <c r="K42" s="448"/>
      <c r="L42" s="449"/>
    </row>
    <row r="43" spans="1:12" ht="15" hidden="1" customHeight="1" x14ac:dyDescent="0.2">
      <c r="A43" s="429">
        <v>30</v>
      </c>
      <c r="B43" s="427" t="s">
        <v>315</v>
      </c>
      <c r="C43" s="415">
        <f>SUM(C44)</f>
        <v>0</v>
      </c>
      <c r="D43" s="431">
        <f>SUM(D44)</f>
        <v>873630</v>
      </c>
      <c r="E43" s="451"/>
      <c r="F43" s="449"/>
      <c r="G43" s="451"/>
      <c r="H43" s="452"/>
      <c r="I43" s="451"/>
      <c r="J43" s="451"/>
      <c r="K43" s="451"/>
      <c r="L43" s="449"/>
    </row>
    <row r="44" spans="1:12" x14ac:dyDescent="0.2">
      <c r="A44" s="422">
        <v>29</v>
      </c>
      <c r="B44" s="423" t="s">
        <v>316</v>
      </c>
      <c r="C44" s="417">
        <v>0</v>
      </c>
      <c r="D44" s="424">
        <v>873630</v>
      </c>
      <c r="E44" s="434"/>
      <c r="F44" s="449"/>
      <c r="G44" s="443"/>
      <c r="H44" s="447"/>
      <c r="I44" s="434"/>
      <c r="J44" s="434"/>
      <c r="K44" s="434"/>
      <c r="L44" s="449"/>
    </row>
    <row r="45" spans="1:12" ht="22.5" x14ac:dyDescent="0.2">
      <c r="A45" s="422">
        <v>30</v>
      </c>
      <c r="B45" s="430" t="s">
        <v>317</v>
      </c>
      <c r="C45" s="413"/>
      <c r="D45" s="432"/>
      <c r="E45" s="448"/>
      <c r="F45" s="449"/>
      <c r="G45" s="443"/>
      <c r="H45" s="450"/>
      <c r="I45" s="448"/>
      <c r="J45" s="448"/>
      <c r="K45" s="448"/>
      <c r="L45" s="449"/>
    </row>
    <row r="46" spans="1:12" ht="9.9499999999999993" customHeight="1" x14ac:dyDescent="0.2">
      <c r="A46" s="422"/>
      <c r="B46" s="430"/>
      <c r="C46" s="413"/>
      <c r="D46" s="432"/>
      <c r="E46" s="448"/>
      <c r="F46" s="449"/>
      <c r="G46" s="443"/>
      <c r="H46" s="450"/>
      <c r="I46" s="448"/>
      <c r="J46" s="448"/>
      <c r="K46" s="448"/>
      <c r="L46" s="449"/>
    </row>
    <row r="47" spans="1:12" ht="9.9499999999999993" customHeight="1" x14ac:dyDescent="0.2">
      <c r="A47" s="422">
        <v>31</v>
      </c>
      <c r="B47" s="427" t="s">
        <v>318</v>
      </c>
      <c r="C47" s="415">
        <f>SUM(C48:C49)</f>
        <v>0</v>
      </c>
      <c r="D47" s="431">
        <f>SUM(D48:D49)</f>
        <v>0</v>
      </c>
      <c r="E47" s="451"/>
      <c r="F47" s="449"/>
      <c r="G47" s="443"/>
      <c r="H47" s="452"/>
      <c r="I47" s="451"/>
      <c r="J47" s="451"/>
      <c r="K47" s="451"/>
      <c r="L47" s="449"/>
    </row>
    <row r="48" spans="1:12" x14ac:dyDescent="0.2">
      <c r="A48" s="422">
        <v>32</v>
      </c>
      <c r="B48" s="423"/>
      <c r="C48" s="417"/>
      <c r="D48" s="424"/>
      <c r="E48" s="434"/>
      <c r="F48" s="449"/>
      <c r="G48" s="443"/>
      <c r="H48" s="447"/>
      <c r="I48" s="434"/>
      <c r="J48" s="434"/>
      <c r="K48" s="434"/>
      <c r="L48" s="449"/>
    </row>
    <row r="49" spans="1:12" ht="9.9499999999999993" customHeight="1" x14ac:dyDescent="0.2">
      <c r="A49" s="422"/>
      <c r="B49" s="423"/>
      <c r="C49" s="417"/>
      <c r="D49" s="424">
        <v>0</v>
      </c>
      <c r="E49" s="434"/>
      <c r="F49" s="449"/>
      <c r="G49" s="443"/>
      <c r="H49" s="447"/>
      <c r="I49" s="434"/>
      <c r="J49" s="434"/>
      <c r="K49" s="434"/>
      <c r="L49" s="449"/>
    </row>
    <row r="50" spans="1:12" ht="9.9499999999999993" customHeight="1" x14ac:dyDescent="0.2">
      <c r="A50" s="422"/>
      <c r="B50" s="423"/>
      <c r="C50" s="417"/>
      <c r="D50" s="424"/>
      <c r="E50" s="434"/>
      <c r="F50" s="449"/>
      <c r="G50" s="443"/>
      <c r="H50" s="447"/>
      <c r="I50" s="434"/>
      <c r="J50" s="434"/>
      <c r="K50" s="434"/>
      <c r="L50" s="449"/>
    </row>
    <row r="51" spans="1:12" ht="31.5" x14ac:dyDescent="0.2">
      <c r="A51" s="422">
        <v>33</v>
      </c>
      <c r="B51" s="427" t="s">
        <v>319</v>
      </c>
      <c r="C51" s="415">
        <f>SUM(C53:C57)</f>
        <v>35586484</v>
      </c>
      <c r="D51" s="431">
        <f>SUM(D53:D57)</f>
        <v>35586484</v>
      </c>
      <c r="E51" s="451"/>
      <c r="F51" s="449"/>
      <c r="G51" s="443"/>
      <c r="H51" s="452"/>
      <c r="I51" s="451"/>
      <c r="J51" s="451"/>
      <c r="K51" s="451"/>
      <c r="L51" s="449"/>
    </row>
    <row r="52" spans="1:12" ht="12.75" hidden="1" customHeight="1" x14ac:dyDescent="0.2">
      <c r="A52" s="422"/>
      <c r="B52" s="423"/>
      <c r="C52" s="417"/>
      <c r="D52" s="424"/>
      <c r="E52" s="433"/>
      <c r="F52" s="449"/>
      <c r="G52" s="443"/>
      <c r="H52" s="447"/>
      <c r="I52" s="434"/>
      <c r="J52" s="434"/>
      <c r="K52" s="433"/>
      <c r="L52" s="449"/>
    </row>
    <row r="53" spans="1:12" ht="22.5" x14ac:dyDescent="0.2">
      <c r="A53" s="411">
        <v>34</v>
      </c>
      <c r="B53" s="423" t="s">
        <v>320</v>
      </c>
      <c r="C53" s="417">
        <v>31529407</v>
      </c>
      <c r="D53" s="424">
        <v>31529407</v>
      </c>
      <c r="E53" s="434"/>
      <c r="F53" s="449"/>
      <c r="G53" s="443"/>
      <c r="H53" s="447"/>
      <c r="I53" s="434"/>
      <c r="J53" s="434"/>
      <c r="K53" s="434"/>
      <c r="L53" s="449"/>
    </row>
    <row r="54" spans="1:12" ht="22.5" x14ac:dyDescent="0.2">
      <c r="A54" s="411">
        <v>35</v>
      </c>
      <c r="B54" s="416" t="s">
        <v>321</v>
      </c>
      <c r="C54" s="417"/>
      <c r="D54" s="424"/>
      <c r="E54" s="434"/>
      <c r="F54" s="449"/>
      <c r="G54" s="443"/>
      <c r="H54" s="447"/>
      <c r="I54" s="434"/>
      <c r="J54" s="434"/>
      <c r="K54" s="434"/>
      <c r="L54" s="449"/>
    </row>
    <row r="55" spans="1:12" ht="22.5" x14ac:dyDescent="0.2">
      <c r="A55" s="411">
        <v>36</v>
      </c>
      <c r="B55" s="423" t="s">
        <v>322</v>
      </c>
      <c r="C55" s="417">
        <v>3730800</v>
      </c>
      <c r="D55" s="424">
        <v>3730800</v>
      </c>
      <c r="E55" s="434"/>
      <c r="F55" s="449"/>
      <c r="G55" s="443"/>
      <c r="H55" s="447"/>
      <c r="I55" s="434"/>
      <c r="J55" s="434"/>
      <c r="K55" s="434"/>
      <c r="L55" s="449"/>
    </row>
    <row r="56" spans="1:12" ht="22.5" x14ac:dyDescent="0.2">
      <c r="A56" s="464">
        <v>37</v>
      </c>
      <c r="B56" s="438" t="s">
        <v>323</v>
      </c>
      <c r="C56" s="434">
        <v>326277</v>
      </c>
      <c r="D56" s="424">
        <v>326277</v>
      </c>
      <c r="E56" s="434"/>
      <c r="F56" s="449"/>
      <c r="G56" s="443"/>
      <c r="H56" s="447"/>
      <c r="I56" s="434"/>
      <c r="J56" s="434"/>
      <c r="K56" s="434"/>
      <c r="L56" s="449"/>
    </row>
    <row r="57" spans="1:12" ht="9.9499999999999993" customHeight="1" thickBot="1" x14ac:dyDescent="0.25">
      <c r="A57" s="471">
        <v>38</v>
      </c>
      <c r="B57" s="423" t="s">
        <v>324</v>
      </c>
      <c r="C57" s="434"/>
      <c r="D57" s="424"/>
      <c r="E57" s="434"/>
      <c r="F57" s="449"/>
      <c r="G57" s="444"/>
      <c r="H57" s="447"/>
      <c r="I57" s="434"/>
      <c r="J57" s="434"/>
      <c r="K57" s="434"/>
      <c r="L57" s="449"/>
    </row>
    <row r="58" spans="1:12" ht="9.9499999999999993" customHeight="1" thickBot="1" x14ac:dyDescent="0.25">
      <c r="A58" s="467">
        <v>39</v>
      </c>
      <c r="B58" s="468" t="s">
        <v>325</v>
      </c>
      <c r="C58" s="469">
        <f>SUM(C10,C19,C28,C43,C47,C51)</f>
        <v>124825592</v>
      </c>
      <c r="D58" s="470">
        <f>SUM(D10,D19,D28,D43,D47,D51)</f>
        <v>127539927</v>
      </c>
      <c r="E58" s="458"/>
      <c r="F58" s="449"/>
      <c r="G58" s="444"/>
      <c r="H58" s="452"/>
      <c r="I58" s="458"/>
      <c r="J58" s="458"/>
      <c r="K58" s="458"/>
      <c r="L58" s="449"/>
    </row>
    <row r="59" spans="1:12" x14ac:dyDescent="0.2">
      <c r="A59" s="411"/>
      <c r="B59" s="427"/>
      <c r="C59" s="442"/>
      <c r="D59" s="435"/>
      <c r="E59" s="458"/>
      <c r="F59" s="449"/>
      <c r="G59" s="443"/>
      <c r="H59" s="452"/>
      <c r="I59" s="458"/>
      <c r="J59" s="458"/>
      <c r="K59" s="458"/>
      <c r="L59" s="449"/>
    </row>
    <row r="60" spans="1:12" x14ac:dyDescent="0.2">
      <c r="A60" s="411">
        <v>40</v>
      </c>
      <c r="B60" s="430" t="s">
        <v>326</v>
      </c>
      <c r="C60" s="413"/>
      <c r="D60" s="432"/>
      <c r="E60" s="448"/>
      <c r="F60" s="449"/>
      <c r="G60" s="443"/>
      <c r="H60" s="450"/>
      <c r="I60" s="448"/>
      <c r="J60" s="448"/>
      <c r="K60" s="448"/>
      <c r="L60" s="449"/>
    </row>
    <row r="61" spans="1:12" x14ac:dyDescent="0.2">
      <c r="A61" s="411"/>
      <c r="B61" s="427"/>
      <c r="C61" s="415"/>
      <c r="D61" s="431"/>
      <c r="E61" s="451"/>
      <c r="F61" s="449"/>
      <c r="G61" s="443"/>
      <c r="H61" s="452"/>
      <c r="I61" s="451"/>
      <c r="J61" s="451"/>
      <c r="K61" s="451"/>
      <c r="L61" s="449"/>
    </row>
    <row r="62" spans="1:12" ht="21" x14ac:dyDescent="0.2">
      <c r="A62" s="411">
        <v>41</v>
      </c>
      <c r="B62" s="436" t="s">
        <v>232</v>
      </c>
      <c r="C62" s="415">
        <f>SUM(C64:C65)</f>
        <v>35915759</v>
      </c>
      <c r="D62" s="431">
        <f t="shared" ref="D62" si="3">SUM(D64:D65)</f>
        <v>40558371</v>
      </c>
      <c r="E62" s="451"/>
      <c r="F62" s="449"/>
      <c r="G62" s="443"/>
      <c r="H62" s="456"/>
      <c r="I62" s="451"/>
      <c r="J62" s="451"/>
      <c r="K62" s="451"/>
      <c r="L62" s="449"/>
    </row>
    <row r="63" spans="1:12" x14ac:dyDescent="0.2">
      <c r="A63" s="411"/>
      <c r="B63" s="427"/>
      <c r="C63" s="415"/>
      <c r="D63" s="431"/>
      <c r="E63" s="451"/>
      <c r="F63" s="449"/>
      <c r="G63" s="443"/>
      <c r="H63" s="452"/>
      <c r="I63" s="451"/>
      <c r="J63" s="451"/>
      <c r="K63" s="451"/>
      <c r="L63" s="449"/>
    </row>
    <row r="64" spans="1:12" ht="22.5" x14ac:dyDescent="0.2">
      <c r="A64" s="411">
        <v>42</v>
      </c>
      <c r="B64" s="423" t="s">
        <v>327</v>
      </c>
      <c r="C64" s="417">
        <v>35915759</v>
      </c>
      <c r="D64" s="424">
        <v>40558371</v>
      </c>
      <c r="E64" s="434"/>
      <c r="F64" s="449"/>
      <c r="G64" s="443"/>
      <c r="H64" s="447"/>
      <c r="I64" s="434"/>
      <c r="J64" s="434"/>
      <c r="K64" s="434"/>
      <c r="L64" s="449"/>
    </row>
    <row r="65" spans="1:12" ht="22.5" x14ac:dyDescent="0.2">
      <c r="A65" s="411">
        <v>43</v>
      </c>
      <c r="B65" s="423" t="s">
        <v>328</v>
      </c>
      <c r="C65" s="417">
        <v>0</v>
      </c>
      <c r="D65" s="424">
        <v>0</v>
      </c>
      <c r="E65" s="434"/>
      <c r="F65" s="449"/>
      <c r="G65" s="443"/>
      <c r="H65" s="447"/>
      <c r="I65" s="434"/>
      <c r="J65" s="434"/>
      <c r="K65" s="434"/>
      <c r="L65" s="449"/>
    </row>
    <row r="66" spans="1:12" x14ac:dyDescent="0.2">
      <c r="A66" s="411"/>
      <c r="B66" s="423"/>
      <c r="C66" s="417"/>
      <c r="D66" s="424"/>
      <c r="E66" s="434"/>
      <c r="F66" s="449"/>
      <c r="G66" s="443"/>
      <c r="H66" s="447"/>
      <c r="I66" s="434"/>
      <c r="J66" s="434"/>
      <c r="K66" s="434"/>
      <c r="L66" s="449"/>
    </row>
    <row r="67" spans="1:12" ht="22.5" x14ac:dyDescent="0.2">
      <c r="A67" s="411">
        <v>44</v>
      </c>
      <c r="B67" s="430" t="s">
        <v>329</v>
      </c>
      <c r="C67" s="413">
        <f>SUM(C68:C71)</f>
        <v>0</v>
      </c>
      <c r="D67" s="432">
        <f>SUM(D68:D72)</f>
        <v>0</v>
      </c>
      <c r="E67" s="448"/>
      <c r="F67" s="449"/>
      <c r="G67" s="443"/>
      <c r="H67" s="450"/>
      <c r="I67" s="448"/>
      <c r="J67" s="448"/>
      <c r="K67" s="448"/>
      <c r="L67" s="449"/>
    </row>
    <row r="68" spans="1:12" x14ac:dyDescent="0.2">
      <c r="A68" s="411">
        <v>45</v>
      </c>
      <c r="B68" s="423" t="s">
        <v>330</v>
      </c>
      <c r="C68" s="417">
        <v>0</v>
      </c>
      <c r="D68" s="424">
        <v>0</v>
      </c>
      <c r="E68" s="434"/>
      <c r="F68" s="449"/>
      <c r="G68" s="443"/>
      <c r="H68" s="447"/>
      <c r="I68" s="434"/>
      <c r="J68" s="434"/>
      <c r="K68" s="434"/>
      <c r="L68" s="449"/>
    </row>
    <row r="69" spans="1:12" x14ac:dyDescent="0.2">
      <c r="A69" s="411">
        <v>46</v>
      </c>
      <c r="B69" s="423" t="s">
        <v>331</v>
      </c>
      <c r="C69" s="461">
        <v>0</v>
      </c>
      <c r="D69" s="437">
        <v>0</v>
      </c>
      <c r="E69" s="459"/>
      <c r="F69" s="449"/>
      <c r="G69" s="443"/>
      <c r="H69" s="447"/>
      <c r="I69" s="460"/>
      <c r="J69" s="459"/>
      <c r="K69" s="459"/>
      <c r="L69" s="449"/>
    </row>
    <row r="70" spans="1:12" x14ac:dyDescent="0.2">
      <c r="A70" s="411">
        <v>47</v>
      </c>
      <c r="B70" s="423" t="s">
        <v>332</v>
      </c>
      <c r="C70" s="417">
        <v>0</v>
      </c>
      <c r="D70" s="424">
        <v>0</v>
      </c>
      <c r="E70" s="434"/>
      <c r="F70" s="449"/>
      <c r="G70" s="443"/>
      <c r="H70" s="447"/>
      <c r="I70" s="434"/>
      <c r="J70" s="434"/>
      <c r="K70" s="434"/>
      <c r="L70" s="449"/>
    </row>
    <row r="71" spans="1:12" x14ac:dyDescent="0.2">
      <c r="A71" s="464">
        <v>48</v>
      </c>
      <c r="B71" s="438" t="s">
        <v>333</v>
      </c>
      <c r="C71" s="417">
        <v>0</v>
      </c>
      <c r="D71" s="424">
        <v>0</v>
      </c>
      <c r="E71" s="434"/>
      <c r="F71" s="449"/>
      <c r="G71" s="443"/>
      <c r="H71" s="447"/>
      <c r="I71" s="434"/>
      <c r="J71" s="434"/>
      <c r="K71" s="434"/>
      <c r="L71" s="449"/>
    </row>
    <row r="72" spans="1:12" ht="13.5" thickBot="1" x14ac:dyDescent="0.25">
      <c r="A72" s="464">
        <v>49</v>
      </c>
      <c r="B72" s="438" t="s">
        <v>334</v>
      </c>
      <c r="C72" s="417">
        <v>0</v>
      </c>
      <c r="D72" s="424">
        <v>0</v>
      </c>
      <c r="E72" s="434"/>
      <c r="F72" s="449"/>
      <c r="G72" s="443"/>
      <c r="H72" s="447"/>
      <c r="I72" s="434"/>
      <c r="J72" s="434"/>
      <c r="K72" s="434"/>
      <c r="L72" s="449"/>
    </row>
    <row r="73" spans="1:12" ht="13.5" thickBot="1" x14ac:dyDescent="0.25">
      <c r="A73" s="466">
        <v>50</v>
      </c>
      <c r="B73" s="465" t="s">
        <v>335</v>
      </c>
      <c r="C73" s="463">
        <f>SUM(C58,C62,C67)</f>
        <v>160741351</v>
      </c>
      <c r="D73" s="463">
        <f t="shared" ref="D73" si="4">SUM(D58,D62,D67)</f>
        <v>168098298</v>
      </c>
      <c r="E73" s="451"/>
      <c r="F73" s="449"/>
      <c r="G73" s="443"/>
      <c r="H73" s="452"/>
      <c r="I73" s="451"/>
      <c r="J73" s="451"/>
      <c r="K73" s="451"/>
      <c r="L73" s="449"/>
    </row>
    <row r="74" spans="1:12" x14ac:dyDescent="0.2">
      <c r="A74" s="439"/>
      <c r="B74" s="440"/>
      <c r="C74" s="441"/>
      <c r="D74" s="441"/>
      <c r="E74" s="441"/>
      <c r="F74" s="441"/>
      <c r="G74" s="439"/>
      <c r="H74" s="440"/>
      <c r="I74" s="441"/>
      <c r="J74" s="441"/>
      <c r="K74" s="441"/>
      <c r="L74" s="441"/>
    </row>
    <row r="75" spans="1:12" x14ac:dyDescent="0.2">
      <c r="A75" s="35"/>
      <c r="B75" s="2"/>
      <c r="C75" s="2"/>
      <c r="D75" s="2"/>
      <c r="E75" s="2"/>
    </row>
    <row r="76" spans="1:12" x14ac:dyDescent="0.2">
      <c r="A76" s="35"/>
      <c r="B76" s="2"/>
      <c r="C76" s="2"/>
      <c r="D76" s="2"/>
    </row>
    <row r="77" spans="1:12" x14ac:dyDescent="0.2">
      <c r="A77" s="35"/>
      <c r="B77" s="2"/>
      <c r="C77" s="2"/>
      <c r="D77" s="2"/>
    </row>
    <row r="78" spans="1:12" x14ac:dyDescent="0.2">
      <c r="A78" s="35"/>
      <c r="B78" s="2"/>
      <c r="C78" s="2"/>
      <c r="D78" s="2"/>
    </row>
    <row r="79" spans="1:12" x14ac:dyDescent="0.2">
      <c r="A79" s="35"/>
      <c r="B79" s="2"/>
      <c r="C79" s="2"/>
      <c r="D79" s="2"/>
    </row>
    <row r="80" spans="1:12" x14ac:dyDescent="0.2">
      <c r="A80" s="35"/>
      <c r="B80" s="2"/>
      <c r="C80" s="2"/>
      <c r="D80" s="2"/>
    </row>
    <row r="81" spans="1:4" x14ac:dyDescent="0.2">
      <c r="A81" s="6"/>
      <c r="B81" s="2"/>
      <c r="C81" s="2"/>
      <c r="D81" s="2"/>
    </row>
    <row r="82" spans="1:4" ht="12" customHeight="1" x14ac:dyDescent="0.2">
      <c r="A82" s="4"/>
      <c r="B82" s="2"/>
      <c r="C82" s="2"/>
      <c r="D82" s="2"/>
    </row>
    <row r="83" spans="1:4" x14ac:dyDescent="0.2">
      <c r="A83" s="5"/>
      <c r="B83" s="2"/>
      <c r="C83" s="2"/>
      <c r="D83" s="2"/>
    </row>
    <row r="84" spans="1:4" x14ac:dyDescent="0.2">
      <c r="A84" s="8"/>
      <c r="B84" s="2"/>
      <c r="C84" s="2"/>
      <c r="D84" s="2"/>
    </row>
    <row r="85" spans="1:4" x14ac:dyDescent="0.2">
      <c r="C85" s="2"/>
      <c r="D85" s="2"/>
    </row>
    <row r="86" spans="1:4" x14ac:dyDescent="0.2">
      <c r="B86" s="2"/>
      <c r="C86" s="2"/>
      <c r="D86" s="2"/>
    </row>
    <row r="87" spans="1:4" x14ac:dyDescent="0.2">
      <c r="B87" s="2"/>
      <c r="C87" s="2"/>
      <c r="D87" s="2"/>
    </row>
    <row r="88" spans="1:4" x14ac:dyDescent="0.2">
      <c r="B88" s="2"/>
      <c r="C88" s="2"/>
      <c r="D88" s="2"/>
    </row>
    <row r="89" spans="1:4" x14ac:dyDescent="0.2">
      <c r="B89" s="2"/>
      <c r="C89" s="2"/>
      <c r="D89" s="2"/>
    </row>
    <row r="90" spans="1:4" x14ac:dyDescent="0.2">
      <c r="B90" s="2"/>
      <c r="C90" s="2"/>
      <c r="D90" s="2"/>
    </row>
    <row r="91" spans="1:4" x14ac:dyDescent="0.2">
      <c r="A91" s="9"/>
      <c r="B91" s="2"/>
      <c r="C91" s="2"/>
      <c r="D91" s="2"/>
    </row>
    <row r="92" spans="1:4" x14ac:dyDescent="0.2">
      <c r="B92" s="2"/>
      <c r="C92" s="2"/>
      <c r="D92" s="2"/>
    </row>
    <row r="93" spans="1:4" x14ac:dyDescent="0.2">
      <c r="B93" s="2"/>
      <c r="C93" s="2"/>
      <c r="D93" s="2"/>
    </row>
    <row r="98" spans="1:1" x14ac:dyDescent="0.2">
      <c r="A98" s="9"/>
    </row>
    <row r="99" spans="1:1" x14ac:dyDescent="0.2">
      <c r="A99" s="9"/>
    </row>
  </sheetData>
  <mergeCells count="4">
    <mergeCell ref="A1:F1"/>
    <mergeCell ref="G1:L1"/>
    <mergeCell ref="G3:L3"/>
    <mergeCell ref="A3:F3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workbookViewId="0">
      <selection activeCell="I6" sqref="I6"/>
    </sheetView>
  </sheetViews>
  <sheetFormatPr defaultRowHeight="12.75" x14ac:dyDescent="0.2"/>
  <cols>
    <col min="1" max="1" width="16" customWidth="1"/>
    <col min="2" max="2" width="27.7109375" bestFit="1" customWidth="1"/>
    <col min="3" max="3" width="11.28515625" customWidth="1"/>
    <col min="4" max="4" width="11" customWidth="1"/>
    <col min="5" max="5" width="0.140625" hidden="1" customWidth="1"/>
    <col min="6" max="6" width="9.5703125" customWidth="1"/>
  </cols>
  <sheetData>
    <row r="1" spans="1:9" x14ac:dyDescent="0.2">
      <c r="A1" s="581" t="s">
        <v>153</v>
      </c>
      <c r="B1" s="581"/>
      <c r="C1" s="581"/>
      <c r="D1" s="581"/>
      <c r="E1" s="581"/>
      <c r="F1" s="581"/>
      <c r="G1" s="1"/>
      <c r="H1" s="1"/>
      <c r="I1" s="1"/>
    </row>
    <row r="2" spans="1:9" x14ac:dyDescent="0.2">
      <c r="A2" s="365"/>
      <c r="B2" s="366"/>
      <c r="C2" s="365"/>
      <c r="D2" s="365"/>
      <c r="E2" s="365"/>
      <c r="F2" s="365"/>
    </row>
    <row r="3" spans="1:9" x14ac:dyDescent="0.2">
      <c r="A3" s="582" t="s">
        <v>285</v>
      </c>
      <c r="B3" s="582"/>
      <c r="C3" s="582"/>
      <c r="D3" s="582"/>
      <c r="E3" s="582"/>
      <c r="F3" s="582"/>
    </row>
    <row r="4" spans="1:9" x14ac:dyDescent="0.2">
      <c r="A4" s="363"/>
      <c r="B4" s="367"/>
      <c r="C4" s="363"/>
      <c r="D4" s="363"/>
      <c r="E4" s="363"/>
      <c r="F4" s="368" t="s">
        <v>236</v>
      </c>
      <c r="G4" s="34"/>
    </row>
    <row r="5" spans="1:9" x14ac:dyDescent="0.2">
      <c r="A5" s="317"/>
      <c r="B5" s="369" t="s">
        <v>185</v>
      </c>
      <c r="C5" s="317" t="s">
        <v>186</v>
      </c>
      <c r="D5" s="317" t="s">
        <v>187</v>
      </c>
      <c r="E5" s="390" t="s">
        <v>188</v>
      </c>
      <c r="F5" s="396"/>
      <c r="G5" s="393"/>
    </row>
    <row r="6" spans="1:9" ht="171" x14ac:dyDescent="0.2">
      <c r="A6" s="370" t="s">
        <v>189</v>
      </c>
      <c r="B6" s="371" t="s">
        <v>2</v>
      </c>
      <c r="C6" s="372" t="s">
        <v>190</v>
      </c>
      <c r="D6" s="372" t="s">
        <v>191</v>
      </c>
      <c r="E6" s="391" t="s">
        <v>192</v>
      </c>
      <c r="F6" s="397"/>
      <c r="G6" s="394"/>
    </row>
    <row r="7" spans="1:9" x14ac:dyDescent="0.2">
      <c r="A7" s="373"/>
      <c r="B7" s="374"/>
      <c r="C7" s="375"/>
      <c r="D7" s="375"/>
      <c r="E7" s="375"/>
      <c r="F7" s="395"/>
      <c r="G7" s="394"/>
    </row>
    <row r="8" spans="1:9" x14ac:dyDescent="0.2">
      <c r="A8" s="376">
        <v>1</v>
      </c>
      <c r="B8" s="377" t="s">
        <v>237</v>
      </c>
      <c r="C8" s="378"/>
      <c r="D8" s="378"/>
      <c r="E8" s="378"/>
      <c r="F8" s="392"/>
      <c r="G8" s="34"/>
    </row>
    <row r="9" spans="1:9" x14ac:dyDescent="0.2">
      <c r="A9" s="376"/>
      <c r="B9" s="379"/>
      <c r="C9" s="380"/>
      <c r="D9" s="380"/>
      <c r="E9" s="380"/>
      <c r="F9" s="392"/>
      <c r="G9" s="394"/>
    </row>
    <row r="10" spans="1:9" x14ac:dyDescent="0.2">
      <c r="A10" s="376">
        <v>2</v>
      </c>
      <c r="B10" s="379" t="s">
        <v>238</v>
      </c>
      <c r="C10" s="378"/>
      <c r="D10" s="378"/>
      <c r="E10" s="378"/>
      <c r="F10" s="392"/>
      <c r="G10" s="394"/>
    </row>
    <row r="11" spans="1:9" x14ac:dyDescent="0.2">
      <c r="A11" s="376">
        <v>3</v>
      </c>
      <c r="B11" s="381" t="s">
        <v>239</v>
      </c>
      <c r="C11" s="382">
        <f>SUM(C12:C17)</f>
        <v>33251945</v>
      </c>
      <c r="D11" s="382">
        <f t="shared" ref="D11:E11" si="0">SUM(D12:D17)</f>
        <v>36342650</v>
      </c>
      <c r="E11" s="382">
        <f t="shared" si="0"/>
        <v>32798305</v>
      </c>
      <c r="F11" s="392"/>
      <c r="G11" s="394"/>
    </row>
    <row r="12" spans="1:9" x14ac:dyDescent="0.2">
      <c r="A12" s="376">
        <v>4</v>
      </c>
      <c r="B12" s="383" t="s">
        <v>240</v>
      </c>
      <c r="C12" s="384">
        <v>25541925</v>
      </c>
      <c r="D12" s="384">
        <v>27102630</v>
      </c>
      <c r="E12" s="384">
        <v>23764213</v>
      </c>
      <c r="F12" s="392"/>
      <c r="G12" s="394"/>
    </row>
    <row r="13" spans="1:9" x14ac:dyDescent="0.2">
      <c r="A13" s="376">
        <v>5</v>
      </c>
      <c r="B13" s="383" t="s">
        <v>241</v>
      </c>
      <c r="C13" s="384">
        <v>288000</v>
      </c>
      <c r="D13" s="384">
        <v>338000</v>
      </c>
      <c r="E13" s="384">
        <v>337009</v>
      </c>
      <c r="F13" s="392"/>
      <c r="G13" s="394"/>
    </row>
    <row r="14" spans="1:9" ht="12.75" hidden="1" customHeight="1" x14ac:dyDescent="0.2">
      <c r="A14" s="376">
        <v>6</v>
      </c>
      <c r="B14" s="383" t="s">
        <v>242</v>
      </c>
      <c r="C14" s="384">
        <v>80000</v>
      </c>
      <c r="D14" s="384">
        <v>80000</v>
      </c>
      <c r="E14" s="384">
        <v>0</v>
      </c>
      <c r="F14" s="392"/>
      <c r="G14" s="34"/>
    </row>
    <row r="15" spans="1:9" ht="22.5" x14ac:dyDescent="0.2">
      <c r="A15" s="376">
        <v>7</v>
      </c>
      <c r="B15" s="383" t="s">
        <v>243</v>
      </c>
      <c r="C15" s="384">
        <v>421200</v>
      </c>
      <c r="D15" s="384">
        <v>521200</v>
      </c>
      <c r="E15" s="384">
        <v>448328</v>
      </c>
      <c r="F15" s="392"/>
      <c r="G15" s="34"/>
    </row>
    <row r="16" spans="1:9" ht="22.5" x14ac:dyDescent="0.2">
      <c r="A16" s="376">
        <v>8</v>
      </c>
      <c r="B16" s="383" t="s">
        <v>244</v>
      </c>
      <c r="C16" s="384">
        <v>6920820</v>
      </c>
      <c r="D16" s="384">
        <v>8020820</v>
      </c>
      <c r="E16" s="384">
        <v>7968755</v>
      </c>
      <c r="F16" s="392"/>
      <c r="G16" s="34"/>
    </row>
    <row r="17" spans="1:7" x14ac:dyDescent="0.2">
      <c r="A17" s="376">
        <v>9</v>
      </c>
      <c r="B17" s="383" t="s">
        <v>245</v>
      </c>
      <c r="C17" s="384">
        <v>0</v>
      </c>
      <c r="D17" s="384">
        <v>280000</v>
      </c>
      <c r="E17" s="384">
        <v>280000</v>
      </c>
      <c r="F17" s="392"/>
      <c r="G17" s="34"/>
    </row>
    <row r="18" spans="1:7" ht="22.5" x14ac:dyDescent="0.2">
      <c r="A18" s="376">
        <v>10</v>
      </c>
      <c r="B18" s="381" t="s">
        <v>246</v>
      </c>
      <c r="C18" s="382">
        <v>5542863</v>
      </c>
      <c r="D18" s="382">
        <v>5542863</v>
      </c>
      <c r="E18" s="382">
        <v>5167572</v>
      </c>
      <c r="F18" s="392"/>
      <c r="G18" s="34"/>
    </row>
    <row r="19" spans="1:7" x14ac:dyDescent="0.2">
      <c r="A19" s="376">
        <v>11</v>
      </c>
      <c r="B19" s="381" t="s">
        <v>247</v>
      </c>
      <c r="C19" s="380">
        <f>SUM(C20:C33)</f>
        <v>21200000</v>
      </c>
      <c r="D19" s="380">
        <f t="shared" ref="D19:E19" si="1">SUM(D20:D33)</f>
        <v>22450000</v>
      </c>
      <c r="E19" s="380">
        <f t="shared" si="1"/>
        <v>16075841</v>
      </c>
      <c r="F19" s="392"/>
      <c r="G19" s="34"/>
    </row>
    <row r="20" spans="1:7" x14ac:dyDescent="0.2">
      <c r="A20" s="376">
        <v>12</v>
      </c>
      <c r="B20" s="383" t="s">
        <v>248</v>
      </c>
      <c r="C20" s="384">
        <v>50000</v>
      </c>
      <c r="D20" s="384">
        <v>50000</v>
      </c>
      <c r="E20" s="384">
        <v>0</v>
      </c>
      <c r="F20" s="392"/>
      <c r="G20" s="34"/>
    </row>
    <row r="21" spans="1:7" ht="22.5" x14ac:dyDescent="0.2">
      <c r="A21" s="376">
        <v>13</v>
      </c>
      <c r="B21" s="383" t="s">
        <v>249</v>
      </c>
      <c r="C21" s="384">
        <v>4650000</v>
      </c>
      <c r="D21" s="384">
        <v>5350000</v>
      </c>
      <c r="E21" s="384">
        <v>5300044</v>
      </c>
      <c r="F21" s="392"/>
      <c r="G21" s="34"/>
    </row>
    <row r="22" spans="1:7" ht="12.75" hidden="1" customHeight="1" x14ac:dyDescent="0.2">
      <c r="A22" s="376">
        <v>14</v>
      </c>
      <c r="B22" s="383" t="s">
        <v>250</v>
      </c>
      <c r="C22" s="384">
        <v>400000</v>
      </c>
      <c r="D22" s="384">
        <v>600000</v>
      </c>
      <c r="E22" s="384">
        <v>595071</v>
      </c>
      <c r="F22" s="392"/>
      <c r="G22" s="34"/>
    </row>
    <row r="23" spans="1:7" ht="22.5" x14ac:dyDescent="0.2">
      <c r="A23" s="376">
        <v>15</v>
      </c>
      <c r="B23" s="383" t="s">
        <v>251</v>
      </c>
      <c r="C23" s="384">
        <v>250000</v>
      </c>
      <c r="D23" s="384">
        <v>250000</v>
      </c>
      <c r="E23" s="384">
        <v>191585</v>
      </c>
      <c r="F23" s="392"/>
      <c r="G23" s="34"/>
    </row>
    <row r="24" spans="1:7" x14ac:dyDescent="0.2">
      <c r="A24" s="376">
        <v>16</v>
      </c>
      <c r="B24" s="383" t="s">
        <v>252</v>
      </c>
      <c r="C24" s="384">
        <v>5300000</v>
      </c>
      <c r="D24" s="384">
        <v>5100000</v>
      </c>
      <c r="E24" s="384">
        <v>1736711</v>
      </c>
      <c r="F24" s="392"/>
      <c r="G24" s="34"/>
    </row>
    <row r="25" spans="1:7" x14ac:dyDescent="0.2">
      <c r="A25" s="376">
        <v>17</v>
      </c>
      <c r="B25" s="383" t="s">
        <v>253</v>
      </c>
      <c r="C25" s="384">
        <v>2300000</v>
      </c>
      <c r="D25" s="384">
        <v>2200000</v>
      </c>
      <c r="E25" s="384">
        <v>2124388</v>
      </c>
      <c r="F25" s="392"/>
      <c r="G25" s="34"/>
    </row>
    <row r="26" spans="1:7" x14ac:dyDescent="0.2">
      <c r="A26" s="376">
        <v>18</v>
      </c>
      <c r="B26" s="383" t="s">
        <v>254</v>
      </c>
      <c r="C26" s="384">
        <v>200000</v>
      </c>
      <c r="D26" s="384">
        <v>1150000</v>
      </c>
      <c r="E26" s="384">
        <v>1101089</v>
      </c>
      <c r="F26" s="392"/>
      <c r="G26" s="34"/>
    </row>
    <row r="27" spans="1:7" ht="22.5" x14ac:dyDescent="0.2">
      <c r="A27" s="376">
        <v>19</v>
      </c>
      <c r="B27" s="383" t="s">
        <v>255</v>
      </c>
      <c r="C27" s="384">
        <v>1500000</v>
      </c>
      <c r="D27" s="384">
        <v>1200000</v>
      </c>
      <c r="E27" s="384">
        <v>465348</v>
      </c>
      <c r="F27" s="392"/>
      <c r="G27" s="34"/>
    </row>
    <row r="28" spans="1:7" ht="22.5" x14ac:dyDescent="0.2">
      <c r="A28" s="376">
        <v>20</v>
      </c>
      <c r="B28" s="383" t="s">
        <v>256</v>
      </c>
      <c r="C28" s="384">
        <v>350000</v>
      </c>
      <c r="D28" s="384">
        <v>350000</v>
      </c>
      <c r="E28" s="384">
        <v>119656</v>
      </c>
      <c r="F28" s="392"/>
      <c r="G28" s="34"/>
    </row>
    <row r="29" spans="1:7" ht="56.25" x14ac:dyDescent="0.2">
      <c r="A29" s="376">
        <v>21</v>
      </c>
      <c r="B29" s="383" t="s">
        <v>257</v>
      </c>
      <c r="C29" s="384">
        <v>1500000</v>
      </c>
      <c r="D29" s="384">
        <v>1500000</v>
      </c>
      <c r="E29" s="384">
        <v>1306295</v>
      </c>
      <c r="F29" s="392"/>
      <c r="G29" s="34"/>
    </row>
    <row r="30" spans="1:7" ht="12.75" hidden="1" customHeight="1" x14ac:dyDescent="0.2">
      <c r="A30" s="376">
        <v>22</v>
      </c>
      <c r="B30" s="383" t="s">
        <v>258</v>
      </c>
      <c r="C30" s="384">
        <v>400000</v>
      </c>
      <c r="D30" s="384">
        <v>400000</v>
      </c>
      <c r="E30" s="384">
        <v>381685</v>
      </c>
      <c r="F30" s="392"/>
      <c r="G30" s="34"/>
    </row>
    <row r="31" spans="1:7" ht="22.5" x14ac:dyDescent="0.2">
      <c r="A31" s="376">
        <v>24</v>
      </c>
      <c r="B31" s="383" t="s">
        <v>259</v>
      </c>
      <c r="C31" s="384">
        <v>4000000</v>
      </c>
      <c r="D31" s="384">
        <v>4000000</v>
      </c>
      <c r="E31" s="384">
        <v>2700727</v>
      </c>
      <c r="F31" s="392"/>
      <c r="G31" s="34"/>
    </row>
    <row r="32" spans="1:7" x14ac:dyDescent="0.2">
      <c r="A32" s="376">
        <v>25</v>
      </c>
      <c r="B32" s="383" t="s">
        <v>260</v>
      </c>
      <c r="C32" s="384"/>
      <c r="D32" s="384"/>
      <c r="E32" s="384"/>
      <c r="F32" s="392"/>
      <c r="G32" s="34"/>
    </row>
    <row r="33" spans="1:7" ht="22.5" x14ac:dyDescent="0.2">
      <c r="A33" s="376">
        <v>26</v>
      </c>
      <c r="B33" s="383" t="s">
        <v>261</v>
      </c>
      <c r="C33" s="384">
        <v>300000</v>
      </c>
      <c r="D33" s="384">
        <v>300000</v>
      </c>
      <c r="E33" s="384">
        <v>53242</v>
      </c>
      <c r="F33" s="392"/>
      <c r="G33" s="34"/>
    </row>
    <row r="34" spans="1:7" x14ac:dyDescent="0.2">
      <c r="A34" s="376">
        <v>27</v>
      </c>
      <c r="B34" s="381" t="s">
        <v>262</v>
      </c>
      <c r="C34" s="380">
        <f>SUM(C35:C41)</f>
        <v>10300000</v>
      </c>
      <c r="D34" s="380">
        <f t="shared" ref="D34:E34" si="2">SUM(D35:D41)</f>
        <v>11078000</v>
      </c>
      <c r="E34" s="380">
        <f t="shared" si="2"/>
        <v>6073419</v>
      </c>
      <c r="F34" s="392"/>
      <c r="G34" s="34"/>
    </row>
    <row r="35" spans="1:7" x14ac:dyDescent="0.2">
      <c r="A35" s="376">
        <v>28</v>
      </c>
      <c r="B35" s="383" t="s">
        <v>263</v>
      </c>
      <c r="C35" s="384"/>
      <c r="D35" s="384"/>
      <c r="E35" s="384"/>
      <c r="F35" s="392"/>
      <c r="G35" s="34"/>
    </row>
    <row r="36" spans="1:7" ht="22.5" x14ac:dyDescent="0.2">
      <c r="A36" s="376">
        <v>29</v>
      </c>
      <c r="B36" s="383" t="s">
        <v>264</v>
      </c>
      <c r="C36" s="384"/>
      <c r="D36" s="384">
        <v>778000</v>
      </c>
      <c r="E36" s="384">
        <v>778000</v>
      </c>
      <c r="F36" s="392"/>
      <c r="G36" s="394"/>
    </row>
    <row r="37" spans="1:7" ht="12.75" hidden="1" customHeight="1" x14ac:dyDescent="0.2">
      <c r="A37" s="376">
        <v>29</v>
      </c>
      <c r="B37" s="383" t="s">
        <v>265</v>
      </c>
      <c r="C37" s="384">
        <v>100000</v>
      </c>
      <c r="D37" s="384">
        <v>100000</v>
      </c>
      <c r="E37" s="385">
        <v>75000</v>
      </c>
      <c r="F37" s="392"/>
      <c r="G37" s="34"/>
    </row>
    <row r="38" spans="1:7" ht="30" customHeight="1" x14ac:dyDescent="0.2">
      <c r="A38" s="376">
        <v>30</v>
      </c>
      <c r="B38" s="383" t="s">
        <v>266</v>
      </c>
      <c r="C38" s="384"/>
      <c r="D38" s="384"/>
      <c r="E38" s="384">
        <v>1086891</v>
      </c>
      <c r="F38" s="392"/>
      <c r="G38" s="34"/>
    </row>
    <row r="39" spans="1:7" ht="22.5" x14ac:dyDescent="0.2">
      <c r="A39" s="376">
        <v>31</v>
      </c>
      <c r="B39" s="383" t="s">
        <v>267</v>
      </c>
      <c r="C39" s="384"/>
      <c r="D39" s="384"/>
      <c r="E39" s="384"/>
      <c r="F39" s="392"/>
      <c r="G39" s="34"/>
    </row>
    <row r="40" spans="1:7" x14ac:dyDescent="0.2">
      <c r="A40" s="376">
        <v>32</v>
      </c>
      <c r="B40" s="383" t="s">
        <v>268</v>
      </c>
      <c r="C40" s="384"/>
      <c r="D40" s="384"/>
      <c r="E40" s="384"/>
      <c r="F40" s="392"/>
      <c r="G40" s="34"/>
    </row>
    <row r="41" spans="1:7" ht="12.75" hidden="1" customHeight="1" x14ac:dyDescent="0.2">
      <c r="A41" s="376">
        <v>33</v>
      </c>
      <c r="B41" s="383" t="s">
        <v>269</v>
      </c>
      <c r="C41" s="384">
        <v>10200000</v>
      </c>
      <c r="D41" s="384">
        <v>10200000</v>
      </c>
      <c r="E41" s="384">
        <v>4133528</v>
      </c>
      <c r="F41" s="392"/>
      <c r="G41" s="34"/>
    </row>
    <row r="42" spans="1:7" x14ac:dyDescent="0.2">
      <c r="A42" s="376">
        <v>34</v>
      </c>
      <c r="B42" s="381" t="s">
        <v>270</v>
      </c>
      <c r="C42" s="380">
        <f>SUM(C43:C46)</f>
        <v>63815711</v>
      </c>
      <c r="D42" s="380">
        <f t="shared" ref="D42:E42" si="3">SUM(D43:D46)</f>
        <v>65630323</v>
      </c>
      <c r="E42" s="380">
        <f t="shared" si="3"/>
        <v>44080433</v>
      </c>
      <c r="F42" s="392"/>
      <c r="G42" s="34"/>
    </row>
    <row r="43" spans="1:7" x14ac:dyDescent="0.2">
      <c r="A43" s="376">
        <v>35</v>
      </c>
      <c r="B43" s="383" t="s">
        <v>271</v>
      </c>
      <c r="C43" s="384">
        <v>61415711</v>
      </c>
      <c r="D43" s="384">
        <v>61415711</v>
      </c>
      <c r="E43" s="384">
        <v>43565173</v>
      </c>
      <c r="F43" s="392"/>
      <c r="G43" s="394"/>
    </row>
    <row r="44" spans="1:7" x14ac:dyDescent="0.2">
      <c r="A44" s="376">
        <v>36</v>
      </c>
      <c r="B44" s="383" t="s">
        <v>272</v>
      </c>
      <c r="C44" s="384">
        <v>500000</v>
      </c>
      <c r="D44" s="384">
        <v>2114612</v>
      </c>
      <c r="E44" s="384">
        <v>0</v>
      </c>
      <c r="F44" s="392"/>
      <c r="G44" s="34"/>
    </row>
    <row r="45" spans="1:7" ht="22.5" x14ac:dyDescent="0.2">
      <c r="A45" s="376">
        <v>37</v>
      </c>
      <c r="B45" s="383" t="s">
        <v>273</v>
      </c>
      <c r="C45" s="384">
        <v>1500000</v>
      </c>
      <c r="D45" s="384">
        <v>1500000</v>
      </c>
      <c r="E45" s="384">
        <v>0</v>
      </c>
      <c r="F45" s="392"/>
      <c r="G45" s="34"/>
    </row>
    <row r="46" spans="1:7" ht="22.5" x14ac:dyDescent="0.2">
      <c r="A46" s="376">
        <v>38</v>
      </c>
      <c r="B46" s="383" t="s">
        <v>274</v>
      </c>
      <c r="C46" s="384">
        <v>400000</v>
      </c>
      <c r="D46" s="384">
        <v>600000</v>
      </c>
      <c r="E46" s="384">
        <v>515260</v>
      </c>
      <c r="F46" s="392"/>
      <c r="G46" s="34"/>
    </row>
    <row r="47" spans="1:7" x14ac:dyDescent="0.2">
      <c r="A47" s="376">
        <v>39</v>
      </c>
      <c r="B47" s="377" t="s">
        <v>275</v>
      </c>
      <c r="C47" s="380"/>
      <c r="D47" s="380"/>
      <c r="E47" s="380"/>
      <c r="F47" s="392"/>
      <c r="G47" s="34"/>
    </row>
    <row r="48" spans="1:7" x14ac:dyDescent="0.2">
      <c r="A48" s="376">
        <v>40</v>
      </c>
      <c r="B48" s="383" t="s">
        <v>276</v>
      </c>
      <c r="C48" s="384">
        <v>6558626</v>
      </c>
      <c r="D48" s="384">
        <v>7497256</v>
      </c>
      <c r="E48" s="384">
        <v>7370529</v>
      </c>
      <c r="F48" s="392"/>
      <c r="G48" s="34"/>
    </row>
    <row r="49" spans="1:7" x14ac:dyDescent="0.2">
      <c r="A49" s="376">
        <v>41</v>
      </c>
      <c r="B49" s="383" t="s">
        <v>277</v>
      </c>
      <c r="C49" s="384">
        <v>17463070</v>
      </c>
      <c r="D49" s="384">
        <v>16948070</v>
      </c>
      <c r="E49" s="384">
        <v>10000002</v>
      </c>
      <c r="F49" s="392"/>
      <c r="G49" s="34"/>
    </row>
    <row r="50" spans="1:7" x14ac:dyDescent="0.2">
      <c r="A50" s="376"/>
      <c r="B50" s="379"/>
      <c r="C50" s="378"/>
      <c r="D50" s="378"/>
      <c r="E50" s="378"/>
      <c r="F50" s="392"/>
      <c r="G50" s="34"/>
    </row>
    <row r="51" spans="1:7" ht="21.75" x14ac:dyDescent="0.2">
      <c r="A51" s="376">
        <v>42</v>
      </c>
      <c r="B51" s="379" t="s">
        <v>278</v>
      </c>
      <c r="C51" s="378">
        <v>0</v>
      </c>
      <c r="D51" s="378">
        <v>0</v>
      </c>
      <c r="E51" s="398">
        <v>0</v>
      </c>
      <c r="F51" s="401"/>
      <c r="G51" s="34"/>
    </row>
    <row r="52" spans="1:7" ht="21" x14ac:dyDescent="0.2">
      <c r="A52" s="376">
        <v>43</v>
      </c>
      <c r="B52" s="371" t="s">
        <v>279</v>
      </c>
      <c r="C52" s="386">
        <f>SUM(C11,C18,C19,C34,C42,C48:C49,C51)</f>
        <v>158132215</v>
      </c>
      <c r="D52" s="386">
        <f>SUM(D11,D18,D19,D34,D42,D48:D49,D51)</f>
        <v>165489162</v>
      </c>
      <c r="E52" s="399">
        <f>SUM(E11,E18,E19,E34,E42,E48:E49,E51)</f>
        <v>121566101</v>
      </c>
      <c r="F52" s="401"/>
      <c r="G52" s="34"/>
    </row>
    <row r="53" spans="1:7" x14ac:dyDescent="0.2">
      <c r="A53" s="376"/>
      <c r="B53" s="379"/>
      <c r="C53" s="378"/>
      <c r="D53" s="378"/>
      <c r="E53" s="398"/>
      <c r="F53" s="401"/>
    </row>
    <row r="54" spans="1:7" x14ac:dyDescent="0.2">
      <c r="A54" s="376"/>
      <c r="B54" s="379"/>
      <c r="C54" s="378"/>
      <c r="D54" s="378"/>
      <c r="E54" s="398"/>
      <c r="F54" s="401"/>
    </row>
    <row r="55" spans="1:7" x14ac:dyDescent="0.2">
      <c r="A55" s="376">
        <v>44</v>
      </c>
      <c r="B55" s="377" t="s">
        <v>280</v>
      </c>
      <c r="C55" s="380">
        <f>SUM(C57:C59)</f>
        <v>2609136</v>
      </c>
      <c r="D55" s="380">
        <f>SUM(D57:D59)</f>
        <v>2609136</v>
      </c>
      <c r="E55" s="400">
        <f>SUM(E57:E59)</f>
        <v>2609136</v>
      </c>
      <c r="F55" s="401"/>
    </row>
    <row r="56" spans="1:7" x14ac:dyDescent="0.2">
      <c r="A56" s="376"/>
      <c r="B56" s="379"/>
      <c r="C56" s="378"/>
      <c r="D56" s="378"/>
      <c r="E56" s="398"/>
      <c r="F56" s="401"/>
    </row>
    <row r="57" spans="1:7" x14ac:dyDescent="0.2">
      <c r="A57" s="387">
        <v>45</v>
      </c>
      <c r="B57" s="388" t="s">
        <v>281</v>
      </c>
      <c r="C57" s="378">
        <v>0</v>
      </c>
      <c r="D57" s="378">
        <v>0</v>
      </c>
      <c r="E57" s="398">
        <v>0</v>
      </c>
      <c r="F57" s="401"/>
    </row>
    <row r="58" spans="1:7" x14ac:dyDescent="0.2">
      <c r="A58" s="376">
        <v>46</v>
      </c>
      <c r="B58" s="379" t="s">
        <v>282</v>
      </c>
      <c r="C58" s="378">
        <v>0</v>
      </c>
      <c r="D58" s="378">
        <v>0</v>
      </c>
      <c r="E58" s="398">
        <v>0</v>
      </c>
      <c r="F58" s="401"/>
    </row>
    <row r="59" spans="1:7" ht="21.75" x14ac:dyDescent="0.2">
      <c r="A59" s="376">
        <v>47</v>
      </c>
      <c r="B59" s="379" t="s">
        <v>283</v>
      </c>
      <c r="C59" s="378">
        <v>2609136</v>
      </c>
      <c r="D59" s="378">
        <v>2609136</v>
      </c>
      <c r="E59" s="398">
        <v>2609136</v>
      </c>
      <c r="F59" s="401"/>
    </row>
    <row r="60" spans="1:7" x14ac:dyDescent="0.2">
      <c r="A60" s="317">
        <v>48</v>
      </c>
      <c r="B60" s="389" t="s">
        <v>284</v>
      </c>
      <c r="C60" s="386">
        <f>C52+C55</f>
        <v>160741351</v>
      </c>
      <c r="D60" s="386">
        <f>D52+D55</f>
        <v>168098298</v>
      </c>
      <c r="E60" s="399">
        <f>E52+E55</f>
        <v>124175237</v>
      </c>
      <c r="F60" s="401"/>
    </row>
  </sheetData>
  <mergeCells count="2">
    <mergeCell ref="A1:F1"/>
    <mergeCell ref="A3:F3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opLeftCell="A3" workbookViewId="0">
      <selection activeCell="G23" sqref="G23"/>
    </sheetView>
  </sheetViews>
  <sheetFormatPr defaultRowHeight="12.75" x14ac:dyDescent="0.2"/>
  <cols>
    <col min="2" max="2" width="32.5703125" customWidth="1"/>
  </cols>
  <sheetData>
    <row r="1" spans="1:11" ht="35.1" customHeight="1" x14ac:dyDescent="0.2">
      <c r="A1" s="318"/>
      <c r="B1" s="319"/>
      <c r="C1" s="320"/>
      <c r="D1" s="320"/>
      <c r="E1" s="320"/>
      <c r="F1" s="2" t="s">
        <v>207</v>
      </c>
      <c r="G1" s="2"/>
    </row>
    <row r="2" spans="1:11" x14ac:dyDescent="0.2">
      <c r="A2" s="583" t="s">
        <v>208</v>
      </c>
      <c r="B2" s="583"/>
      <c r="C2" s="583"/>
      <c r="D2" s="583"/>
      <c r="E2" s="583"/>
      <c r="F2" s="2"/>
      <c r="G2" s="2"/>
    </row>
    <row r="3" spans="1:11" ht="15" customHeight="1" x14ac:dyDescent="0.2">
      <c r="A3" s="321"/>
      <c r="B3" s="322"/>
      <c r="C3" s="321"/>
      <c r="D3" s="321"/>
      <c r="E3" s="321"/>
      <c r="F3" s="2"/>
      <c r="G3" s="2"/>
    </row>
    <row r="4" spans="1:11" x14ac:dyDescent="0.2">
      <c r="A4" s="321"/>
      <c r="B4" s="322"/>
      <c r="C4" s="321"/>
      <c r="D4" s="321"/>
      <c r="E4" s="321"/>
      <c r="F4" s="2"/>
      <c r="G4" s="2"/>
    </row>
    <row r="5" spans="1:11" x14ac:dyDescent="0.2">
      <c r="A5" s="321"/>
      <c r="B5" s="322"/>
      <c r="C5" s="320"/>
      <c r="D5" s="320"/>
      <c r="E5" s="321" t="s">
        <v>184</v>
      </c>
      <c r="F5" s="2"/>
      <c r="G5" s="2"/>
    </row>
    <row r="6" spans="1:11" x14ac:dyDescent="0.2">
      <c r="A6" s="323"/>
      <c r="B6" s="324" t="s">
        <v>185</v>
      </c>
      <c r="C6" s="323" t="s">
        <v>186</v>
      </c>
      <c r="D6" s="323" t="s">
        <v>187</v>
      </c>
      <c r="E6" s="536"/>
      <c r="F6" s="2"/>
      <c r="G6" s="2"/>
    </row>
    <row r="7" spans="1:11" ht="51" x14ac:dyDescent="0.2">
      <c r="A7" s="324" t="s">
        <v>189</v>
      </c>
      <c r="B7" s="324" t="s">
        <v>2</v>
      </c>
      <c r="C7" s="529" t="s">
        <v>190</v>
      </c>
      <c r="D7" s="537" t="s">
        <v>191</v>
      </c>
      <c r="E7" s="533"/>
      <c r="F7" s="348"/>
      <c r="G7" s="7"/>
      <c r="K7" s="348"/>
    </row>
    <row r="8" spans="1:11" x14ac:dyDescent="0.2">
      <c r="A8" s="325"/>
      <c r="B8" s="326" t="s">
        <v>193</v>
      </c>
      <c r="C8" s="530"/>
      <c r="D8" s="538"/>
      <c r="E8" s="534"/>
      <c r="G8" s="2"/>
    </row>
    <row r="9" spans="1:11" x14ac:dyDescent="0.2">
      <c r="A9" s="325"/>
      <c r="B9" s="327" t="s">
        <v>194</v>
      </c>
      <c r="C9" s="531"/>
      <c r="D9" s="539"/>
      <c r="E9" s="535"/>
      <c r="G9" s="2"/>
    </row>
    <row r="10" spans="1:11" x14ac:dyDescent="0.2">
      <c r="A10" s="325"/>
      <c r="B10" s="327"/>
      <c r="C10" s="531"/>
      <c r="D10" s="539"/>
      <c r="E10" s="535"/>
      <c r="G10" s="2"/>
    </row>
    <row r="11" spans="1:11" x14ac:dyDescent="0.2">
      <c r="A11" s="325"/>
      <c r="B11" s="326"/>
      <c r="C11" s="530"/>
      <c r="D11" s="527"/>
      <c r="E11" s="534"/>
      <c r="F11" s="2"/>
      <c r="G11" s="2"/>
      <c r="K11" s="2"/>
    </row>
    <row r="12" spans="1:11" x14ac:dyDescent="0.2">
      <c r="A12" s="325">
        <v>1</v>
      </c>
      <c r="B12" s="326" t="s">
        <v>209</v>
      </c>
      <c r="C12" s="530">
        <v>125984</v>
      </c>
      <c r="D12" s="527">
        <v>125984</v>
      </c>
      <c r="E12" s="534"/>
      <c r="F12" s="3"/>
      <c r="G12" s="2"/>
      <c r="K12" s="3"/>
    </row>
    <row r="13" spans="1:11" x14ac:dyDescent="0.2">
      <c r="A13" s="325">
        <v>2</v>
      </c>
      <c r="B13" s="326" t="s">
        <v>210</v>
      </c>
      <c r="C13" s="530">
        <v>280000</v>
      </c>
      <c r="D13" s="527">
        <v>280000</v>
      </c>
      <c r="E13" s="534"/>
      <c r="F13" s="2"/>
      <c r="G13" s="2"/>
      <c r="K13" s="2"/>
    </row>
    <row r="14" spans="1:11" x14ac:dyDescent="0.2">
      <c r="A14" s="325">
        <v>3</v>
      </c>
      <c r="B14" s="326" t="s">
        <v>211</v>
      </c>
      <c r="C14" s="530">
        <v>236142</v>
      </c>
      <c r="D14" s="527">
        <v>236142</v>
      </c>
      <c r="E14" s="534"/>
      <c r="F14" s="2"/>
      <c r="G14" s="2"/>
      <c r="K14" s="2"/>
    </row>
    <row r="15" spans="1:11" x14ac:dyDescent="0.2">
      <c r="A15" s="325">
        <v>4</v>
      </c>
      <c r="B15" s="326" t="s">
        <v>212</v>
      </c>
      <c r="C15" s="530">
        <v>498000</v>
      </c>
      <c r="D15" s="527">
        <v>498000</v>
      </c>
      <c r="E15" s="534"/>
      <c r="F15" s="3"/>
      <c r="G15" s="2"/>
      <c r="K15" s="3"/>
    </row>
    <row r="16" spans="1:11" x14ac:dyDescent="0.2">
      <c r="A16" s="325">
        <v>5</v>
      </c>
      <c r="B16" s="326" t="s">
        <v>213</v>
      </c>
      <c r="C16" s="530">
        <v>281102</v>
      </c>
      <c r="D16" s="527">
        <v>281102</v>
      </c>
      <c r="E16" s="534"/>
      <c r="F16" s="3"/>
      <c r="G16" s="2"/>
      <c r="K16" s="3"/>
    </row>
    <row r="17" spans="1:11" x14ac:dyDescent="0.2">
      <c r="A17" s="325">
        <v>6</v>
      </c>
      <c r="B17" s="326" t="s">
        <v>214</v>
      </c>
      <c r="C17" s="530">
        <v>900000</v>
      </c>
      <c r="D17" s="527">
        <v>900000</v>
      </c>
      <c r="E17" s="534"/>
      <c r="F17" s="3"/>
      <c r="G17" s="2"/>
      <c r="K17" s="3"/>
    </row>
    <row r="18" spans="1:11" x14ac:dyDescent="0.2">
      <c r="A18" s="325">
        <v>7</v>
      </c>
      <c r="B18" s="326" t="s">
        <v>215</v>
      </c>
      <c r="C18" s="530">
        <v>890000</v>
      </c>
      <c r="D18" s="527">
        <v>890000</v>
      </c>
      <c r="E18" s="530"/>
      <c r="F18" s="3"/>
      <c r="G18" s="2"/>
      <c r="K18" s="3"/>
    </row>
    <row r="19" spans="1:11" x14ac:dyDescent="0.2">
      <c r="A19" s="325">
        <v>8</v>
      </c>
      <c r="B19" s="326" t="s">
        <v>216</v>
      </c>
      <c r="C19" s="530">
        <v>93900</v>
      </c>
      <c r="D19" s="527">
        <v>93900</v>
      </c>
      <c r="E19" s="530"/>
      <c r="F19" s="3"/>
      <c r="G19" s="2"/>
      <c r="K19" s="3"/>
    </row>
    <row r="20" spans="1:11" x14ac:dyDescent="0.2">
      <c r="A20" s="325">
        <v>9</v>
      </c>
      <c r="B20" s="326" t="s">
        <v>217</v>
      </c>
      <c r="C20" s="530">
        <v>31417</v>
      </c>
      <c r="D20" s="527">
        <v>31417</v>
      </c>
      <c r="E20" s="534"/>
      <c r="F20" s="3"/>
      <c r="G20" s="2"/>
      <c r="K20" s="3"/>
    </row>
    <row r="21" spans="1:11" x14ac:dyDescent="0.2">
      <c r="A21" s="325">
        <v>10</v>
      </c>
      <c r="B21" s="326" t="s">
        <v>218</v>
      </c>
      <c r="C21" s="530">
        <v>55350</v>
      </c>
      <c r="D21" s="527">
        <v>55350</v>
      </c>
      <c r="E21" s="534"/>
      <c r="F21" s="3"/>
      <c r="G21" s="2"/>
      <c r="K21" s="3"/>
    </row>
    <row r="22" spans="1:11" x14ac:dyDescent="0.2">
      <c r="A22" s="325">
        <v>11</v>
      </c>
      <c r="B22" s="326" t="s">
        <v>219</v>
      </c>
      <c r="C22" s="530">
        <v>85680</v>
      </c>
      <c r="D22" s="527">
        <v>85680</v>
      </c>
      <c r="E22" s="534"/>
      <c r="F22" s="3"/>
      <c r="G22" s="2"/>
      <c r="K22" s="3"/>
    </row>
    <row r="23" spans="1:11" x14ac:dyDescent="0.2">
      <c r="A23" s="325">
        <v>12</v>
      </c>
      <c r="B23" s="326" t="s">
        <v>220</v>
      </c>
      <c r="C23" s="530">
        <v>61496</v>
      </c>
      <c r="D23" s="527">
        <v>61496</v>
      </c>
      <c r="E23" s="534"/>
      <c r="F23" s="3"/>
      <c r="G23" s="2"/>
      <c r="K23" s="3"/>
    </row>
    <row r="24" spans="1:11" x14ac:dyDescent="0.2">
      <c r="A24" s="325">
        <v>13</v>
      </c>
      <c r="B24" s="326" t="s">
        <v>221</v>
      </c>
      <c r="C24" s="530">
        <v>375200</v>
      </c>
      <c r="D24" s="527">
        <v>375200</v>
      </c>
      <c r="E24" s="534"/>
      <c r="F24" s="3"/>
      <c r="G24" s="2"/>
      <c r="K24" s="3"/>
    </row>
    <row r="25" spans="1:11" x14ac:dyDescent="0.2">
      <c r="A25" s="325">
        <v>14</v>
      </c>
      <c r="B25" s="326" t="s">
        <v>222</v>
      </c>
      <c r="C25" s="530">
        <v>1250000</v>
      </c>
      <c r="D25" s="527">
        <v>1250000</v>
      </c>
      <c r="E25" s="534"/>
      <c r="F25" s="3"/>
      <c r="G25" s="2"/>
      <c r="K25" s="3"/>
    </row>
    <row r="26" spans="1:11" x14ac:dyDescent="0.2">
      <c r="A26" s="325">
        <v>15</v>
      </c>
      <c r="B26" s="326" t="s">
        <v>338</v>
      </c>
      <c r="C26" s="530">
        <v>0</v>
      </c>
      <c r="D26" s="527">
        <v>115000</v>
      </c>
      <c r="E26" s="534"/>
      <c r="F26" s="3"/>
      <c r="G26" s="2"/>
      <c r="K26" s="3"/>
    </row>
    <row r="27" spans="1:11" x14ac:dyDescent="0.2">
      <c r="A27" s="325">
        <v>16</v>
      </c>
      <c r="B27" s="326" t="s">
        <v>339</v>
      </c>
      <c r="C27" s="530">
        <v>0</v>
      </c>
      <c r="D27" s="527">
        <v>623630</v>
      </c>
      <c r="E27" s="530"/>
      <c r="F27" s="2"/>
      <c r="G27" s="2"/>
      <c r="K27" s="2"/>
    </row>
    <row r="28" spans="1:11" x14ac:dyDescent="0.2">
      <c r="A28" s="325">
        <v>17</v>
      </c>
      <c r="B28" s="326" t="s">
        <v>195</v>
      </c>
      <c r="C28" s="530">
        <v>1394355</v>
      </c>
      <c r="D28" s="527">
        <v>1594355</v>
      </c>
      <c r="E28" s="530"/>
      <c r="F28" s="2"/>
      <c r="G28" s="2"/>
      <c r="K28" s="2"/>
    </row>
    <row r="29" spans="1:11" x14ac:dyDescent="0.2">
      <c r="A29" s="325"/>
      <c r="B29" s="326"/>
      <c r="C29" s="530"/>
      <c r="D29" s="527"/>
      <c r="E29" s="530"/>
      <c r="F29" s="2"/>
      <c r="G29" s="2"/>
      <c r="K29" s="2"/>
    </row>
    <row r="30" spans="1:11" ht="25.5" x14ac:dyDescent="0.2">
      <c r="A30" s="323">
        <v>18</v>
      </c>
      <c r="B30" s="328" t="s">
        <v>196</v>
      </c>
      <c r="C30" s="532">
        <v>6558626</v>
      </c>
      <c r="D30" s="528">
        <v>7497256</v>
      </c>
      <c r="E30" s="531"/>
      <c r="F30" s="2"/>
      <c r="G30" s="2"/>
    </row>
    <row r="31" spans="1:11" x14ac:dyDescent="0.2">
      <c r="A31" s="318"/>
      <c r="B31" s="319"/>
      <c r="C31" s="329"/>
      <c r="D31" s="329"/>
      <c r="E31" s="320"/>
      <c r="F31" s="2"/>
      <c r="G31" s="2"/>
    </row>
    <row r="32" spans="1:11" x14ac:dyDescent="0.2">
      <c r="A32" s="318"/>
      <c r="B32" s="319"/>
      <c r="C32" s="329"/>
      <c r="D32" s="329"/>
      <c r="E32" s="320"/>
      <c r="F32" s="2"/>
      <c r="G32" s="2"/>
    </row>
    <row r="33" spans="1:7" x14ac:dyDescent="0.2">
      <c r="A33" s="2"/>
      <c r="B33" s="2"/>
      <c r="C33" s="2"/>
      <c r="D33" s="2"/>
      <c r="E33" s="2"/>
      <c r="F33" s="2"/>
      <c r="G33" s="2"/>
    </row>
  </sheetData>
  <mergeCells count="1">
    <mergeCell ref="A2:E2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E11" sqref="E11"/>
    </sheetView>
  </sheetViews>
  <sheetFormatPr defaultRowHeight="12.75" x14ac:dyDescent="0.2"/>
  <cols>
    <col min="1" max="1" width="5" customWidth="1"/>
    <col min="2" max="2" width="20.42578125" customWidth="1"/>
    <col min="3" max="3" width="18" customWidth="1"/>
    <col min="4" max="4" width="10.5703125" customWidth="1"/>
    <col min="5" max="5" width="11" customWidth="1"/>
  </cols>
  <sheetData>
    <row r="1" spans="1:6" x14ac:dyDescent="0.2">
      <c r="A1" s="1"/>
      <c r="B1" s="1"/>
      <c r="C1" s="1"/>
      <c r="D1" s="1"/>
    </row>
    <row r="3" spans="1:6" x14ac:dyDescent="0.2">
      <c r="B3" s="584" t="s">
        <v>154</v>
      </c>
      <c r="C3" s="585"/>
      <c r="D3" s="585"/>
      <c r="E3" s="585"/>
      <c r="F3" s="1"/>
    </row>
    <row r="4" spans="1:6" ht="35.1" customHeight="1" x14ac:dyDescent="0.2"/>
    <row r="5" spans="1:6" x14ac:dyDescent="0.2">
      <c r="B5" s="568" t="s">
        <v>229</v>
      </c>
      <c r="C5" s="568"/>
      <c r="D5" s="568"/>
      <c r="E5" s="568"/>
      <c r="F5" s="568"/>
    </row>
    <row r="6" spans="1:6" x14ac:dyDescent="0.2">
      <c r="E6" t="s">
        <v>148</v>
      </c>
    </row>
    <row r="7" spans="1:6" ht="13.5" thickBot="1" x14ac:dyDescent="0.25"/>
    <row r="8" spans="1:6" x14ac:dyDescent="0.2">
      <c r="A8" s="125" t="s">
        <v>197</v>
      </c>
      <c r="B8" s="125" t="s">
        <v>1</v>
      </c>
      <c r="C8" s="330" t="s">
        <v>149</v>
      </c>
      <c r="D8" s="542" t="s">
        <v>172</v>
      </c>
      <c r="E8" s="524"/>
    </row>
    <row r="9" spans="1:6" x14ac:dyDescent="0.2">
      <c r="A9" s="317"/>
      <c r="B9" s="331"/>
      <c r="C9" s="292"/>
      <c r="D9" s="292"/>
      <c r="E9" s="540"/>
      <c r="F9" s="313"/>
    </row>
    <row r="10" spans="1:6" x14ac:dyDescent="0.2">
      <c r="A10" s="317">
        <v>1</v>
      </c>
      <c r="B10" s="332" t="s">
        <v>223</v>
      </c>
      <c r="C10" s="292">
        <v>1500000</v>
      </c>
      <c r="D10" s="292">
        <v>985000</v>
      </c>
      <c r="E10" s="393"/>
      <c r="F10" s="313"/>
    </row>
    <row r="11" spans="1:6" ht="22.5" x14ac:dyDescent="0.2">
      <c r="A11" s="317">
        <v>2</v>
      </c>
      <c r="B11" s="332" t="s">
        <v>226</v>
      </c>
      <c r="C11" s="292">
        <v>1500000</v>
      </c>
      <c r="D11" s="292">
        <v>1500000</v>
      </c>
      <c r="E11" s="393"/>
    </row>
    <row r="12" spans="1:6" x14ac:dyDescent="0.2">
      <c r="A12" s="317">
        <v>3</v>
      </c>
      <c r="B12" s="332" t="s">
        <v>204</v>
      </c>
      <c r="C12" s="292">
        <v>7874014</v>
      </c>
      <c r="D12" s="292">
        <v>7874014</v>
      </c>
      <c r="E12" s="393"/>
    </row>
    <row r="13" spans="1:6" ht="22.5" x14ac:dyDescent="0.2">
      <c r="A13" s="317">
        <v>4</v>
      </c>
      <c r="B13" s="332" t="s">
        <v>228</v>
      </c>
      <c r="C13" s="292">
        <v>1000000</v>
      </c>
      <c r="D13" s="292">
        <v>1000000</v>
      </c>
      <c r="E13" s="393"/>
    </row>
    <row r="14" spans="1:6" x14ac:dyDescent="0.2">
      <c r="A14" s="317">
        <v>5</v>
      </c>
      <c r="B14" s="332" t="s">
        <v>224</v>
      </c>
      <c r="C14" s="292">
        <v>1176435</v>
      </c>
      <c r="D14" s="292">
        <v>1176435</v>
      </c>
      <c r="E14" s="393"/>
    </row>
    <row r="15" spans="1:6" x14ac:dyDescent="0.2">
      <c r="A15" s="317">
        <v>6</v>
      </c>
      <c r="B15" s="332" t="s">
        <v>225</v>
      </c>
      <c r="C15" s="292">
        <v>700000</v>
      </c>
      <c r="D15" s="292">
        <v>700000</v>
      </c>
      <c r="E15" s="393"/>
    </row>
    <row r="16" spans="1:6" x14ac:dyDescent="0.2">
      <c r="A16" s="317">
        <v>7</v>
      </c>
      <c r="B16" s="332" t="s">
        <v>227</v>
      </c>
      <c r="C16" s="292">
        <v>2125985</v>
      </c>
      <c r="D16" s="292">
        <v>2125985</v>
      </c>
      <c r="E16" s="393"/>
    </row>
    <row r="17" spans="1:5" x14ac:dyDescent="0.2">
      <c r="A17" s="316">
        <v>8</v>
      </c>
      <c r="B17" s="351" t="s">
        <v>198</v>
      </c>
      <c r="C17" s="334">
        <v>1586636</v>
      </c>
      <c r="D17" s="334">
        <v>1586636</v>
      </c>
      <c r="E17" s="393"/>
    </row>
    <row r="18" spans="1:5" ht="13.5" thickBot="1" x14ac:dyDescent="0.25">
      <c r="A18" s="330"/>
      <c r="B18" s="335" t="s">
        <v>84</v>
      </c>
      <c r="C18" s="336">
        <v>17463070</v>
      </c>
      <c r="D18" s="543">
        <v>16948070</v>
      </c>
      <c r="E18" s="541"/>
    </row>
  </sheetData>
  <mergeCells count="2">
    <mergeCell ref="B3:E3"/>
    <mergeCell ref="B5:F5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C13" sqref="C6:C13"/>
    </sheetView>
  </sheetViews>
  <sheetFormatPr defaultRowHeight="12.75" x14ac:dyDescent="0.2"/>
  <cols>
    <col min="1" max="1" width="21.5703125" customWidth="1"/>
    <col min="2" max="2" width="18.85546875" customWidth="1"/>
    <col min="3" max="3" width="18" customWidth="1"/>
  </cols>
  <sheetData>
    <row r="1" spans="1:10" x14ac:dyDescent="0.2">
      <c r="A1" s="552" t="s">
        <v>155</v>
      </c>
      <c r="B1" s="552"/>
      <c r="C1" s="552"/>
      <c r="D1" s="552"/>
      <c r="E1" s="552"/>
      <c r="F1" s="552"/>
      <c r="G1" s="1"/>
      <c r="H1" s="1"/>
      <c r="I1" s="1"/>
      <c r="J1" s="1"/>
    </row>
    <row r="3" spans="1:10" x14ac:dyDescent="0.2">
      <c r="A3" s="568" t="s">
        <v>73</v>
      </c>
      <c r="B3" s="568"/>
      <c r="C3" s="568"/>
      <c r="D3" s="568"/>
      <c r="E3" s="568"/>
      <c r="F3" s="568"/>
      <c r="G3" s="17"/>
    </row>
    <row r="5" spans="1:10" ht="13.5" thickBot="1" x14ac:dyDescent="0.25">
      <c r="D5" s="106" t="s">
        <v>148</v>
      </c>
      <c r="E5" s="106"/>
      <c r="F5" s="106"/>
    </row>
    <row r="6" spans="1:10" ht="13.5" thickBot="1" x14ac:dyDescent="0.25">
      <c r="A6" s="228" t="s">
        <v>92</v>
      </c>
      <c r="B6" s="119" t="s">
        <v>149</v>
      </c>
      <c r="C6" s="547" t="s">
        <v>169</v>
      </c>
      <c r="D6" s="586"/>
      <c r="E6" s="587"/>
      <c r="F6" s="393"/>
      <c r="I6" s="97"/>
    </row>
    <row r="7" spans="1:10" x14ac:dyDescent="0.2">
      <c r="A7" s="98"/>
      <c r="B7" s="544"/>
      <c r="C7" s="213"/>
      <c r="D7" s="106"/>
      <c r="E7" s="106"/>
    </row>
    <row r="8" spans="1:10" x14ac:dyDescent="0.2">
      <c r="A8" s="90"/>
      <c r="B8" s="197"/>
      <c r="C8" s="213"/>
      <c r="D8" s="106"/>
      <c r="E8" s="106"/>
    </row>
    <row r="9" spans="1:10" ht="13.5" thickBot="1" x14ac:dyDescent="0.25">
      <c r="A9" s="91"/>
      <c r="B9" s="244"/>
      <c r="C9" s="213"/>
      <c r="D9" s="106"/>
      <c r="E9" s="106"/>
    </row>
    <row r="10" spans="1:10" x14ac:dyDescent="0.2">
      <c r="A10" s="226"/>
      <c r="B10" s="546" t="s">
        <v>149</v>
      </c>
      <c r="C10" s="548" t="s">
        <v>169</v>
      </c>
      <c r="D10" s="586"/>
      <c r="E10" s="587"/>
    </row>
    <row r="11" spans="1:10" x14ac:dyDescent="0.2">
      <c r="A11" s="90" t="s">
        <v>181</v>
      </c>
      <c r="B11" s="197">
        <v>10300000</v>
      </c>
      <c r="C11" s="213">
        <v>11078000</v>
      </c>
      <c r="D11" s="545"/>
      <c r="E11" s="106"/>
    </row>
    <row r="12" spans="1:10" x14ac:dyDescent="0.2">
      <c r="A12" s="90"/>
      <c r="B12" s="197"/>
      <c r="C12" s="213"/>
      <c r="D12" s="545"/>
      <c r="E12" s="106"/>
    </row>
    <row r="13" spans="1:10" ht="13.5" thickBot="1" x14ac:dyDescent="0.25">
      <c r="A13" s="91"/>
      <c r="B13" s="244"/>
      <c r="C13" s="213"/>
      <c r="D13" s="106"/>
      <c r="E13" s="106"/>
    </row>
  </sheetData>
  <mergeCells count="4">
    <mergeCell ref="D10:E10"/>
    <mergeCell ref="A3:F3"/>
    <mergeCell ref="A1:F1"/>
    <mergeCell ref="D6:E6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E19" sqref="E19"/>
    </sheetView>
  </sheetViews>
  <sheetFormatPr defaultRowHeight="12.75" x14ac:dyDescent="0.2"/>
  <cols>
    <col min="2" max="2" width="16.85546875" customWidth="1"/>
    <col min="3" max="3" width="11.42578125" customWidth="1"/>
    <col min="4" max="4" width="12.7109375" customWidth="1"/>
    <col min="5" max="5" width="12.85546875" customWidth="1"/>
    <col min="8" max="8" width="16.140625" customWidth="1"/>
  </cols>
  <sheetData>
    <row r="1" spans="1:10" x14ac:dyDescent="0.2">
      <c r="A1" s="552" t="s">
        <v>156</v>
      </c>
      <c r="B1" s="552"/>
      <c r="C1" s="552"/>
      <c r="D1" s="552"/>
      <c r="E1" s="552"/>
      <c r="F1" s="552"/>
      <c r="G1" s="552"/>
      <c r="H1" s="1"/>
      <c r="I1" s="1"/>
      <c r="J1" s="1"/>
    </row>
    <row r="3" spans="1:10" x14ac:dyDescent="0.2">
      <c r="A3" s="568" t="s">
        <v>74</v>
      </c>
      <c r="B3" s="568"/>
      <c r="C3" s="568"/>
      <c r="D3" s="568"/>
      <c r="E3" s="568"/>
      <c r="F3" s="568"/>
      <c r="G3" s="568"/>
    </row>
    <row r="4" spans="1:10" x14ac:dyDescent="0.2">
      <c r="B4" s="9"/>
    </row>
    <row r="5" spans="1:10" ht="24.95" customHeight="1" thickBot="1" x14ac:dyDescent="0.25">
      <c r="B5" s="118">
        <v>2017</v>
      </c>
      <c r="C5" s="34"/>
      <c r="D5" s="34"/>
      <c r="E5" s="34"/>
      <c r="F5" s="552"/>
      <c r="G5" s="552"/>
    </row>
    <row r="6" spans="1:10" ht="39" thickBot="1" x14ac:dyDescent="0.25">
      <c r="B6" s="122" t="s">
        <v>107</v>
      </c>
      <c r="C6" s="93" t="s">
        <v>105</v>
      </c>
      <c r="D6" s="123" t="s">
        <v>106</v>
      </c>
      <c r="E6" s="32" t="s">
        <v>108</v>
      </c>
    </row>
    <row r="7" spans="1:10" x14ac:dyDescent="0.2">
      <c r="B7" s="98"/>
      <c r="C7" s="141"/>
      <c r="D7" s="141"/>
      <c r="E7" s="140">
        <v>0</v>
      </c>
    </row>
    <row r="8" spans="1:10" x14ac:dyDescent="0.2">
      <c r="B8" s="90"/>
      <c r="C8" s="75"/>
      <c r="D8" s="75"/>
      <c r="E8" s="18"/>
    </row>
    <row r="9" spans="1:10" ht="13.5" thickBot="1" x14ac:dyDescent="0.25">
      <c r="B9" s="91"/>
      <c r="C9" s="85"/>
      <c r="D9" s="85"/>
      <c r="E9" s="19"/>
    </row>
    <row r="11" spans="1:10" ht="13.5" thickBot="1" x14ac:dyDescent="0.25">
      <c r="B11" s="102">
        <v>2018</v>
      </c>
    </row>
    <row r="12" spans="1:10" ht="39" thickBot="1" x14ac:dyDescent="0.25">
      <c r="B12" s="122" t="s">
        <v>107</v>
      </c>
      <c r="C12" s="93" t="s">
        <v>105</v>
      </c>
      <c r="D12" s="123" t="s">
        <v>106</v>
      </c>
      <c r="E12" s="32" t="s">
        <v>108</v>
      </c>
    </row>
    <row r="13" spans="1:10" x14ac:dyDescent="0.2">
      <c r="B13" s="98"/>
      <c r="C13" s="48"/>
      <c r="D13" s="48"/>
      <c r="E13" s="31">
        <v>0</v>
      </c>
    </row>
    <row r="14" spans="1:10" x14ac:dyDescent="0.2">
      <c r="B14" s="90"/>
      <c r="C14" s="75"/>
      <c r="D14" s="75"/>
      <c r="E14" s="18"/>
    </row>
    <row r="15" spans="1:10" ht="13.5" thickBot="1" x14ac:dyDescent="0.25">
      <c r="B15" s="91"/>
      <c r="C15" s="85"/>
      <c r="D15" s="85"/>
      <c r="E15" s="19"/>
    </row>
    <row r="17" spans="2:5" ht="13.5" thickBot="1" x14ac:dyDescent="0.25">
      <c r="B17" s="102">
        <v>2019</v>
      </c>
    </row>
    <row r="18" spans="2:5" ht="39" thickBot="1" x14ac:dyDescent="0.25">
      <c r="B18" s="122" t="s">
        <v>107</v>
      </c>
      <c r="C18" s="93" t="s">
        <v>105</v>
      </c>
      <c r="D18" s="123" t="s">
        <v>106</v>
      </c>
      <c r="E18" s="32" t="s">
        <v>108</v>
      </c>
    </row>
    <row r="19" spans="2:5" x14ac:dyDescent="0.2">
      <c r="B19" s="98"/>
      <c r="C19" s="48"/>
      <c r="D19" s="48"/>
      <c r="E19" s="31">
        <v>0</v>
      </c>
    </row>
    <row r="20" spans="2:5" x14ac:dyDescent="0.2">
      <c r="B20" s="90"/>
      <c r="C20" s="75"/>
      <c r="D20" s="75"/>
      <c r="E20" s="18"/>
    </row>
    <row r="21" spans="2:5" ht="13.5" thickBot="1" x14ac:dyDescent="0.25">
      <c r="B21" s="91"/>
      <c r="C21" s="85"/>
      <c r="D21" s="85"/>
      <c r="E21" s="19"/>
    </row>
  </sheetData>
  <mergeCells count="3">
    <mergeCell ref="A1:G1"/>
    <mergeCell ref="A3:G3"/>
    <mergeCell ref="F5:G5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22</vt:i4>
      </vt:variant>
    </vt:vector>
  </HeadingPairs>
  <TitlesOfParts>
    <vt:vector size="22" baseType="lpstr">
      <vt:lpstr>címrend</vt:lpstr>
      <vt:lpstr>pénzmaradvány</vt:lpstr>
      <vt:lpstr>finanszírozási c. műveletek</vt:lpstr>
      <vt:lpstr>önk. bev.</vt:lpstr>
      <vt:lpstr>önk. kiad.</vt:lpstr>
      <vt:lpstr>beruházások</vt:lpstr>
      <vt:lpstr>felújítások</vt:lpstr>
      <vt:lpstr>lak. szolg. tám.</vt:lpstr>
      <vt:lpstr>EU projekt</vt:lpstr>
      <vt:lpstr>pm hiv. körj. kv.</vt:lpstr>
      <vt:lpstr>ÖMG. kv. szerv bev. és kiad.</vt:lpstr>
      <vt:lpstr>ÖM. kv.i szerv bev. és kiad.</vt:lpstr>
      <vt:lpstr>létszám</vt:lpstr>
      <vt:lpstr>közfogl.</vt:lpstr>
      <vt:lpstr>fejlesztési célok</vt:lpstr>
      <vt:lpstr>stabilitás</vt:lpstr>
      <vt:lpstr>Mérleg</vt:lpstr>
      <vt:lpstr>céltartalék</vt:lpstr>
      <vt:lpstr>többéves</vt:lpstr>
      <vt:lpstr>előir.- falhaszn. ütemterv</vt:lpstr>
      <vt:lpstr>közvetett támogatások</vt:lpstr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user</cp:lastModifiedBy>
  <cp:lastPrinted>2017-12-04T10:26:31Z</cp:lastPrinted>
  <dcterms:created xsi:type="dcterms:W3CDTF">2006-01-17T11:47:21Z</dcterms:created>
  <dcterms:modified xsi:type="dcterms:W3CDTF">2018-01-09T12:04:23Z</dcterms:modified>
</cp:coreProperties>
</file>