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11a sz mell 1" sheetId="1" r:id="rId1"/>
    <sheet name="11a sz mell 2" sheetId="2" r:id="rId2"/>
    <sheet name="11b mell 1" sheetId="3" r:id="rId3"/>
    <sheet name="11b mell 2" sheetId="4" r:id="rId4"/>
  </sheets>
  <definedNames>
    <definedName name="_xlnm.Print_Titles" localSheetId="0">'11a sz mell 1'!$2:$6</definedName>
    <definedName name="_xlnm.Print_Titles" localSheetId="2">'11b mell 1'!$2:$6</definedName>
  </definedNames>
  <calcPr fullCalcOnLoad="1"/>
</workbook>
</file>

<file path=xl/sharedStrings.xml><?xml version="1.0" encoding="utf-8"?>
<sst xmlns="http://schemas.openxmlformats.org/spreadsheetml/2006/main" count="324" uniqueCount="138">
  <si>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</si>
  <si>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</si>
  <si>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</si>
  <si>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</si>
  <si>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</si>
  <si>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</si>
  <si>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</si>
  <si>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</si>
  <si>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</si>
  <si>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</si>
  <si>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</si>
  <si>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</si>
  <si>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</si>
  <si>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</si>
  <si>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</si>
  <si>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</si>
  <si>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</si>
  <si>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</si>
  <si>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</si>
  <si>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</si>
  <si>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</si>
  <si>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</si>
  <si>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</si>
  <si>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</si>
  <si>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</si>
  <si>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</si>
  <si>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</si>
  <si>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Adatok: ezer forintban!</t>
  </si>
  <si>
    <t>ESZKÖZÖK</t>
  </si>
  <si>
    <t>Sorszám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</si>
  <si>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</si>
  <si>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</si>
  <si>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</si>
  <si>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</si>
  <si>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</si>
  <si>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</si>
  <si>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</si>
  <si>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</si>
  <si>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</si>
  <si>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</si>
  <si>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</si>
  <si>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</si>
  <si>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</si>
  <si>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</si>
  <si>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</si>
  <si>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</si>
  <si>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</si>
  <si>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</si>
  <si>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</si>
  <si>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</si>
  <si>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</si>
  <si>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</si>
  <si>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</si>
  <si>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</si>
  <si>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</si>
  <si>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 xml:space="preserve"> V. Egyéb aktív pénzügyi elszámolások </t>
  </si>
  <si>
    <t>FORRÁSOK</t>
  </si>
  <si>
    <t>1</t>
  </si>
  <si>
    <t>2</t>
  </si>
  <si>
    <t xml:space="preserve">1. Tartós tőke </t>
  </si>
  <si>
    <t xml:space="preserve">2. Tőkeváltozások </t>
  </si>
  <si>
    <t>3. Értékesítési tartalék</t>
  </si>
  <si>
    <t xml:space="preserve"> 1.1. Tárgyévi költségvetési tartalék (pénzmaradvány) </t>
  </si>
  <si>
    <t xml:space="preserve"> 1.2. Előző év(ek) költségvetési tartalékai (pénzmaradvány)</t>
  </si>
  <si>
    <t xml:space="preserve"> 2.1. Tárgyévi vállalkozási eredmény</t>
  </si>
  <si>
    <t xml:space="preserve"> 2.2. Előző év(ek) vállalkozási eredménye</t>
  </si>
  <si>
    <t>1. Hosszú lejáratra kapott kölcsönök</t>
  </si>
  <si>
    <t>2. Tartozás (fejlesztési célú) kötvénykibocsátásból</t>
  </si>
  <si>
    <t>3. Beruházási és fejlesztési hitelek</t>
  </si>
  <si>
    <t xml:space="preserve">4. Egyéb hosszú lejáratú kötelezettségek </t>
  </si>
  <si>
    <t>1. Rövid lejáratú kölcsönök</t>
  </si>
  <si>
    <t>2. Rövid lejáratú hitelek</t>
  </si>
  <si>
    <t>3. Kötelezettségek áruszállításból és szolgáltatásból (szállítók)</t>
  </si>
  <si>
    <t>4.1. helyi adókból származó túlfizetés</t>
  </si>
  <si>
    <t>4.2. közműdíjak túlfizetése miatti kötelezettség</t>
  </si>
  <si>
    <t>4.3. lakbér túlfizetés</t>
  </si>
  <si>
    <t>4.4. egyéb</t>
  </si>
  <si>
    <t xml:space="preserve">III. Egyéb passzív pénzügyi elszámolások </t>
  </si>
  <si>
    <t>előző év</t>
  </si>
  <si>
    <t>tárgyév</t>
  </si>
  <si>
    <t>Változás %-a</t>
  </si>
  <si>
    <t>érték</t>
  </si>
  <si>
    <t xml:space="preserve"> I. Immateriális javak  </t>
  </si>
  <si>
    <t xml:space="preserve">II. Tárgyi eszközök </t>
  </si>
  <si>
    <t>II/1. Törzsvagyon</t>
  </si>
  <si>
    <t>A. Forgalomképtelen ingatlanok</t>
  </si>
  <si>
    <t>a. Kizárólag nemzeti vagyonba tartozó ingatlanok</t>
  </si>
  <si>
    <t>b. Nemzetgazdasági szempontból kiemelt jelentőségű ingatlanok</t>
  </si>
  <si>
    <t>1. Földterületek</t>
  </si>
  <si>
    <t>2. Vizek, közcélú vízi létesítmények</t>
  </si>
  <si>
    <t>3. Közlekedési terület (utak)</t>
  </si>
  <si>
    <t>4. Egyéb épület</t>
  </si>
  <si>
    <t>5. Műemlék építmények</t>
  </si>
  <si>
    <t>6. Egyéb építmény</t>
  </si>
  <si>
    <t>7. Folyamatban lévő ingatlan beruházás</t>
  </si>
  <si>
    <t>B. Korlátozottan forgalomképes ingatlanok</t>
  </si>
  <si>
    <t>2. Műemlék épületek, építmények</t>
  </si>
  <si>
    <t>3. Egyéb épület (intézményi, nem lakáscélú)</t>
  </si>
  <si>
    <t>4. Közművek (víz, szennyvízcsatorna)</t>
  </si>
  <si>
    <t>5. Egyéb építmények</t>
  </si>
  <si>
    <t>6. Folyamatban lévő ingatlan beruházás</t>
  </si>
  <si>
    <t>II/2. Üzleti (forgalomképes ) ingatlanok</t>
  </si>
  <si>
    <t>2. Telkek</t>
  </si>
  <si>
    <t>3. Lakóépületek</t>
  </si>
  <si>
    <t>4. Egyéb épületek</t>
  </si>
  <si>
    <t>1. Gépek, berendezések, felszerelések</t>
  </si>
  <si>
    <t>2. Járművek</t>
  </si>
  <si>
    <t>3. Tenyészállatok</t>
  </si>
  <si>
    <t>4. Folyamatban lévő beruházások</t>
  </si>
  <si>
    <t xml:space="preserve">1. Tartós részesedés  </t>
  </si>
  <si>
    <t>A) BEFEKTETETT ESZKÖZÖK ÖSSZESEN</t>
  </si>
  <si>
    <t xml:space="preserve"> I. Készletek  </t>
  </si>
  <si>
    <t xml:space="preserve"> II. Követelések </t>
  </si>
  <si>
    <t xml:space="preserve"> III. Értékpapírok</t>
  </si>
  <si>
    <t xml:space="preserve"> IV. Pénzeszközök </t>
  </si>
  <si>
    <t xml:space="preserve">B) FORGÓESZKÖZÖK ÖSSZESEN </t>
  </si>
  <si>
    <t xml:space="preserve">ESZKÖZÖK ÖSSZESEN </t>
  </si>
  <si>
    <t>II/3. Egyéb tárgyi eszközök - üzleti (forgalomképes)</t>
  </si>
  <si>
    <t>III. Befektetett pénzügyi eszközök - üzleti (forgalomképes)</t>
  </si>
  <si>
    <t>IV. Üzemeltetésre, kezelésre átadott, koncesszióba adott, vagyonkezelésbe vett eszközök</t>
  </si>
  <si>
    <t>III. Befektetett pénzügyi eszközök- üzleti (forgalomképes)</t>
  </si>
  <si>
    <t xml:space="preserve"> D) SAJÁT TŐKE ÖSSZESEN </t>
  </si>
  <si>
    <t xml:space="preserve">1. Következő évben felhasználható pénzmaradvány </t>
  </si>
  <si>
    <t xml:space="preserve">2. Következő évben felhasználható vállakozási eredmény </t>
  </si>
  <si>
    <t xml:space="preserve">E) TARTALÉKOK ÖSSZESEN </t>
  </si>
  <si>
    <t xml:space="preserve"> I. Hosszú lejáratú kötelezettségek összesen </t>
  </si>
  <si>
    <t xml:space="preserve"> II. Rövid lejáratú kötelezettségek összesen </t>
  </si>
  <si>
    <t xml:space="preserve">4. Egyéb rövid lejáratú kötelezettségek </t>
  </si>
  <si>
    <t xml:space="preserve">F) KÖTELEZETTSÉGEK ÖSSZESEN </t>
  </si>
  <si>
    <t xml:space="preserve">FORRÁSOK ÖSSZESEN  </t>
  </si>
  <si>
    <t xml:space="preserve"> D) SAJÁT TŐKE ÖSSZESEN</t>
  </si>
  <si>
    <t>4. Egyéb rövid lejáratú kötelezettségek</t>
  </si>
  <si>
    <t>VAGYONKIMUTATÁS
2013.  (nettó érték)</t>
  </si>
  <si>
    <t>VAGYONKIMUTATÁS
 2013  (nettó érték)</t>
  </si>
  <si>
    <t>VAGYONKIMUTATÁS
2013.   (bruttó érték)</t>
  </si>
  <si>
    <t>VAGYONKIMUTATÁS
 2013.  (bruttó érték)</t>
  </si>
  <si>
    <t>1.sz. táblázat</t>
  </si>
  <si>
    <t>2.sz. táblázat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</si>
</sst>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</numFmts>
  <fonts count="37">
    <font>
      <sz val="10"/>
      <name val="Times New Roman CE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9"/>
      <name val="Times New Roman CE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 CE"/>
      <family val="0"/>
    </font>
    <font>
      <b/>
      <sz val="12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sz val="9"/>
      <name val="Times New Roman CE"/>
      <family val="1"/>
    </font>
    <font>
      <sz val="11"/>
      <name val="Calibri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28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3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17" borderId="7" applyNumberFormat="0" applyFont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25" fillId="4" borderId="0" applyNumberFormat="0" applyBorder="0" applyAlignment="0" applyProtection="0"/>
    <xf numFmtId="0" fontId="29" fillId="22" borderId="8" applyNumberFormat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30" fillId="22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59" applyFill="1">
      <alignment/>
      <protection/>
    </xf>
    <xf numFmtId="0" fontId="5" fillId="0" borderId="0" xfId="59" applyFill="1" applyAlignment="1">
      <alignment horizontal="center" vertical="center"/>
      <protection/>
    </xf>
    <xf numFmtId="0" fontId="5" fillId="0" borderId="0" xfId="59" applyFill="1" applyAlignment="1">
      <alignment vertical="center"/>
      <protection/>
    </xf>
    <xf numFmtId="0" fontId="2" fillId="0" borderId="10" xfId="59" applyFont="1" applyFill="1" applyBorder="1" applyAlignment="1">
      <alignment horizontal="center" vertical="center" wrapText="1"/>
      <protection/>
    </xf>
    <xf numFmtId="0" fontId="2" fillId="0" borderId="0" xfId="59" applyFont="1" applyFill="1">
      <alignment/>
      <protection/>
    </xf>
    <xf numFmtId="0" fontId="5" fillId="0" borderId="0" xfId="59" applyFont="1" applyFill="1">
      <alignment/>
      <protection/>
    </xf>
    <xf numFmtId="0" fontId="2" fillId="0" borderId="0" xfId="59" applyFont="1" applyFill="1" applyProtection="1">
      <alignment/>
      <protection locked="0"/>
    </xf>
    <xf numFmtId="0" fontId="5" fillId="0" borderId="0" xfId="59" applyFill="1" applyAlignment="1">
      <alignment horizontal="center"/>
      <protection/>
    </xf>
    <xf numFmtId="0" fontId="0" fillId="0" borderId="0" xfId="58" applyFill="1" applyAlignment="1" applyProtection="1">
      <alignment vertical="center"/>
      <protection locked="0"/>
    </xf>
    <xf numFmtId="0" fontId="0" fillId="0" borderId="0" xfId="58" applyFill="1" applyAlignment="1" applyProtection="1">
      <alignment vertical="center" wrapText="1"/>
      <protection/>
    </xf>
    <xf numFmtId="0" fontId="0" fillId="0" borderId="0" xfId="58" applyFill="1" applyAlignment="1" applyProtection="1">
      <alignment horizontal="center" vertical="center"/>
      <protection/>
    </xf>
    <xf numFmtId="49" fontId="0" fillId="0" borderId="0" xfId="58" applyNumberFormat="1" applyFont="1" applyFill="1" applyAlignment="1" applyProtection="1">
      <alignment horizontal="center" vertical="center"/>
      <protection/>
    </xf>
    <xf numFmtId="164" fontId="16" fillId="0" borderId="10" xfId="58" applyNumberFormat="1" applyFont="1" applyFill="1" applyBorder="1" applyAlignment="1" applyProtection="1">
      <alignment horizontal="center" vertical="center"/>
      <protection/>
    </xf>
    <xf numFmtId="0" fontId="0" fillId="0" borderId="0" xfId="58" applyFont="1" applyFill="1" applyAlignment="1" applyProtection="1">
      <alignment vertical="center"/>
      <protection locked="0"/>
    </xf>
    <xf numFmtId="0" fontId="18" fillId="0" borderId="0" xfId="58" applyFont="1" applyFill="1" applyAlignment="1" applyProtection="1">
      <alignment horizontal="center" vertical="center"/>
      <protection/>
    </xf>
    <xf numFmtId="0" fontId="5" fillId="0" borderId="0" xfId="59" applyFont="1" applyFill="1" applyAlignment="1">
      <alignment horizontal="left"/>
      <protection/>
    </xf>
    <xf numFmtId="49" fontId="11" fillId="0" borderId="10" xfId="58" applyNumberFormat="1" applyFont="1" applyFill="1" applyBorder="1" applyAlignment="1" applyProtection="1">
      <alignment horizontal="center" vertical="center" wrapText="1"/>
      <protection/>
    </xf>
    <xf numFmtId="49" fontId="11" fillId="0" borderId="10" xfId="58" applyNumberFormat="1" applyFont="1" applyFill="1" applyBorder="1" applyAlignment="1" applyProtection="1">
      <alignment horizontal="center" vertical="center"/>
      <protection/>
    </xf>
    <xf numFmtId="0" fontId="16" fillId="0" borderId="10" xfId="58" applyFont="1" applyFill="1" applyBorder="1" applyAlignment="1" applyProtection="1">
      <alignment horizontal="left" vertical="center" wrapText="1"/>
      <protection/>
    </xf>
    <xf numFmtId="3" fontId="2" fillId="0" borderId="10" xfId="59" applyNumberFormat="1" applyFont="1" applyFill="1" applyBorder="1" applyAlignment="1">
      <alignment horizontal="right" vertical="center" wrapText="1"/>
      <protection/>
    </xf>
    <xf numFmtId="9" fontId="2" fillId="0" borderId="10" xfId="59" applyNumberFormat="1" applyFont="1" applyFill="1" applyBorder="1" applyAlignment="1">
      <alignment horizontal="right" vertical="center" wrapText="1"/>
      <protection/>
    </xf>
    <xf numFmtId="0" fontId="15" fillId="0" borderId="10" xfId="58" applyFont="1" applyFill="1" applyBorder="1" applyAlignment="1" applyProtection="1">
      <alignment horizontal="left" vertical="center" wrapText="1"/>
      <protection/>
    </xf>
    <xf numFmtId="3" fontId="11" fillId="0" borderId="10" xfId="59" applyNumberFormat="1" applyFont="1" applyFill="1" applyBorder="1" applyAlignment="1">
      <alignment horizontal="right" vertical="center" wrapText="1"/>
      <protection/>
    </xf>
    <xf numFmtId="3" fontId="2" fillId="0" borderId="10" xfId="59" applyNumberFormat="1" applyFont="1" applyFill="1" applyBorder="1" applyAlignment="1">
      <alignment horizontal="right" vertical="center" wrapText="1"/>
      <protection/>
    </xf>
    <xf numFmtId="3" fontId="2" fillId="0" borderId="10" xfId="59" applyNumberFormat="1" applyFont="1" applyFill="1" applyBorder="1" applyAlignment="1" applyProtection="1">
      <alignment horizontal="right" vertical="center" wrapText="1"/>
      <protection locked="0"/>
    </xf>
    <xf numFmtId="0" fontId="15" fillId="0" borderId="1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/>
      <protection/>
    </xf>
    <xf numFmtId="0" fontId="16" fillId="0" borderId="10" xfId="58" applyFont="1" applyFill="1" applyBorder="1" applyAlignment="1" applyProtection="1">
      <alignment horizontal="left" vertical="center" wrapText="1" indent="2"/>
      <protection/>
    </xf>
    <xf numFmtId="3" fontId="2" fillId="0" borderId="10" xfId="59" applyNumberFormat="1" applyFont="1" applyFill="1" applyBorder="1" applyAlignment="1" applyProtection="1">
      <alignment horizontal="right" vertical="center" wrapText="1"/>
      <protection locked="0"/>
    </xf>
    <xf numFmtId="0" fontId="16" fillId="0" borderId="10" xfId="58" applyFont="1" applyFill="1" applyBorder="1" applyAlignment="1" applyProtection="1">
      <alignment horizontal="left" vertical="center" indent="2"/>
      <protection locked="0"/>
    </xf>
    <xf numFmtId="3" fontId="11" fillId="0" borderId="0" xfId="59" applyNumberFormat="1" applyFont="1" applyFill="1" applyBorder="1" applyAlignment="1" applyProtection="1">
      <alignment horizontal="right" vertical="center" wrapText="1"/>
      <protection locked="0"/>
    </xf>
    <xf numFmtId="9" fontId="11" fillId="0" borderId="0" xfId="59" applyNumberFormat="1" applyFont="1" applyFill="1" applyBorder="1" applyAlignment="1">
      <alignment horizontal="right" vertical="center" wrapText="1"/>
      <protection/>
    </xf>
    <xf numFmtId="3" fontId="2" fillId="0" borderId="0" xfId="59" applyNumberFormat="1" applyFont="1" applyFill="1" applyBorder="1" applyAlignment="1">
      <alignment horizontal="right" vertical="center" wrapText="1"/>
      <protection/>
    </xf>
    <xf numFmtId="3" fontId="2" fillId="0" borderId="0" xfId="59" applyNumberFormat="1" applyFont="1" applyFill="1" applyBorder="1" applyAlignment="1" applyProtection="1">
      <alignment horizontal="right" vertical="center" wrapText="1"/>
      <protection locked="0"/>
    </xf>
    <xf numFmtId="3" fontId="11" fillId="0" borderId="0" xfId="59" applyNumberFormat="1" applyFont="1" applyFill="1" applyBorder="1" applyAlignment="1">
      <alignment horizontal="right" vertical="center" wrapText="1"/>
      <protection/>
    </xf>
    <xf numFmtId="3" fontId="11" fillId="0" borderId="0" xfId="59" applyNumberFormat="1" applyFont="1" applyFill="1" applyBorder="1" applyAlignment="1" applyProtection="1">
      <alignment horizontal="right" vertical="center" wrapText="1"/>
      <protection locked="0"/>
    </xf>
    <xf numFmtId="3" fontId="11" fillId="0" borderId="0" xfId="59" applyNumberFormat="1" applyFont="1" applyFill="1" applyBorder="1" applyAlignment="1">
      <alignment horizontal="right" vertical="center" wrapText="1"/>
      <protection/>
    </xf>
    <xf numFmtId="3" fontId="11" fillId="0" borderId="0" xfId="59" applyNumberFormat="1" applyFont="1" applyFill="1" applyBorder="1">
      <alignment/>
      <protection/>
    </xf>
    <xf numFmtId="3" fontId="11" fillId="0" borderId="0" xfId="59" applyNumberFormat="1" applyFont="1" applyFill="1" applyBorder="1" applyAlignment="1">
      <alignment horizontal="right"/>
      <protection/>
    </xf>
    <xf numFmtId="0" fontId="10" fillId="0" borderId="10" xfId="59" applyFont="1" applyFill="1" applyBorder="1" applyAlignment="1">
      <alignment horizontal="center" vertical="center" wrapText="1"/>
      <protection/>
    </xf>
    <xf numFmtId="0" fontId="11" fillId="0" borderId="10" xfId="59" applyFont="1" applyFill="1" applyBorder="1" applyAlignment="1">
      <alignment vertical="center" wrapText="1"/>
      <protection/>
    </xf>
    <xf numFmtId="9" fontId="11" fillId="0" borderId="10" xfId="59" applyNumberFormat="1" applyFont="1" applyFill="1" applyBorder="1" applyAlignment="1">
      <alignment horizontal="right" vertical="center" wrapText="1"/>
      <protection/>
    </xf>
    <xf numFmtId="0" fontId="11" fillId="0" borderId="10" xfId="59" applyFont="1" applyFill="1" applyBorder="1" applyAlignment="1">
      <alignment horizontal="left" vertical="center" wrapText="1" indent="1"/>
      <protection/>
    </xf>
    <xf numFmtId="0" fontId="2" fillId="0" borderId="10" xfId="59" applyFont="1" applyFill="1" applyBorder="1" applyAlignment="1">
      <alignment horizontal="left" vertical="center" wrapText="1" indent="2"/>
      <protection/>
    </xf>
    <xf numFmtId="0" fontId="2" fillId="0" borderId="10" xfId="59" applyFont="1" applyFill="1" applyBorder="1" applyAlignment="1">
      <alignment horizontal="left" vertical="center" wrapText="1" indent="3"/>
      <protection/>
    </xf>
    <xf numFmtId="0" fontId="11" fillId="0" borderId="10" xfId="59" applyFont="1" applyFill="1" applyBorder="1" applyAlignment="1">
      <alignment horizontal="left" vertical="center" wrapText="1"/>
      <protection/>
    </xf>
    <xf numFmtId="3" fontId="11" fillId="0" borderId="10" xfId="59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59" applyFont="1" applyFill="1" applyBorder="1" applyAlignment="1">
      <alignment horizontal="left" vertical="center" wrapText="1" indent="1"/>
      <protection/>
    </xf>
    <xf numFmtId="0" fontId="12" fillId="0" borderId="10" xfId="59" applyFont="1" applyFill="1" applyBorder="1" applyAlignment="1">
      <alignment horizontal="left" vertical="center" wrapText="1" indent="1"/>
      <protection/>
    </xf>
    <xf numFmtId="3" fontId="11" fillId="0" borderId="10" xfId="59" applyNumberFormat="1" applyFont="1" applyFill="1" applyBorder="1" applyAlignment="1">
      <alignment horizontal="right" vertical="center" wrapText="1"/>
      <protection/>
    </xf>
    <xf numFmtId="3" fontId="11" fillId="0" borderId="10" xfId="59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59" applyFont="1" applyFill="1" applyAlignment="1">
      <alignment vertical="center"/>
      <protection/>
    </xf>
    <xf numFmtId="3" fontId="11" fillId="0" borderId="10" xfId="59" applyNumberFormat="1" applyFont="1" applyFill="1" applyBorder="1">
      <alignment/>
      <protection/>
    </xf>
    <xf numFmtId="3" fontId="11" fillId="0" borderId="10" xfId="59" applyNumberFormat="1" applyFont="1" applyFill="1" applyBorder="1" applyAlignment="1">
      <alignment horizontal="right"/>
      <protection/>
    </xf>
    <xf numFmtId="0" fontId="11" fillId="0" borderId="10" xfId="59" applyFont="1" applyFill="1" applyBorder="1" applyAlignment="1">
      <alignment horizontal="center" vertical="center" wrapText="1"/>
      <protection/>
    </xf>
    <xf numFmtId="0" fontId="0" fillId="0" borderId="0" xfId="58" applyFont="1" applyFill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11" fillId="0" borderId="10" xfId="57" applyFont="1" applyBorder="1" applyAlignment="1">
      <alignment horizontal="center" vertical="center" wrapText="1"/>
      <protection/>
    </xf>
    <xf numFmtId="3" fontId="11" fillId="24" borderId="10" xfId="59" applyNumberFormat="1" applyFont="1" applyFill="1" applyBorder="1" applyAlignment="1" applyProtection="1">
      <alignment horizontal="right" vertical="center" wrapText="1"/>
      <protection locked="0"/>
    </xf>
    <xf numFmtId="9" fontId="11" fillId="0" borderId="10" xfId="59" applyNumberFormat="1" applyFont="1" applyFill="1" applyBorder="1" applyAlignment="1">
      <alignment horizontal="right" vertical="center" wrapText="1"/>
      <protection/>
    </xf>
    <xf numFmtId="0" fontId="5" fillId="0" borderId="0" xfId="59" applyFill="1" applyAlignment="1">
      <alignment horizontal="right"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3" fontId="2" fillId="24" borderId="10" xfId="59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59" applyFont="1" applyFill="1" applyAlignment="1">
      <alignment vertical="center"/>
      <protection/>
    </xf>
    <xf numFmtId="0" fontId="5" fillId="0" borderId="0" xfId="59" applyFont="1" applyFill="1">
      <alignment/>
      <protection/>
    </xf>
    <xf numFmtId="3" fontId="11" fillId="0" borderId="10" xfId="59" applyNumberFormat="1" applyFont="1" applyFill="1" applyBorder="1">
      <alignment/>
      <protection/>
    </xf>
    <xf numFmtId="3" fontId="11" fillId="0" borderId="10" xfId="59" applyNumberFormat="1" applyFont="1" applyFill="1" applyBorder="1" applyAlignment="1">
      <alignment horizontal="right"/>
      <protection/>
    </xf>
    <xf numFmtId="0" fontId="20" fillId="0" borderId="0" xfId="59" applyFont="1" applyFill="1" applyAlignment="1">
      <alignment horizontal="right"/>
      <protection/>
    </xf>
    <xf numFmtId="0" fontId="0" fillId="0" borderId="0" xfId="0" applyFont="1" applyAlignment="1">
      <alignment horizontal="right"/>
    </xf>
    <xf numFmtId="0" fontId="6" fillId="0" borderId="0" xfId="59" applyFont="1" applyFill="1" applyAlignment="1">
      <alignment horizontal="center" vertical="center" wrapText="1"/>
      <protection/>
    </xf>
    <xf numFmtId="0" fontId="6" fillId="0" borderId="0" xfId="59" applyFont="1" applyFill="1" applyAlignment="1">
      <alignment horizontal="center" vertical="center"/>
      <protection/>
    </xf>
    <xf numFmtId="0" fontId="7" fillId="0" borderId="0" xfId="59" applyFont="1" applyFill="1" applyBorder="1" applyAlignment="1">
      <alignment horizontal="right"/>
      <protection/>
    </xf>
    <xf numFmtId="0" fontId="8" fillId="0" borderId="10" xfId="59" applyFont="1" applyFill="1" applyBorder="1" applyAlignment="1">
      <alignment horizontal="center" vertical="center" wrapText="1"/>
      <protection/>
    </xf>
    <xf numFmtId="0" fontId="9" fillId="0" borderId="10" xfId="58" applyFont="1" applyFill="1" applyBorder="1" applyAlignment="1" applyProtection="1">
      <alignment horizontal="center" vertical="center" textRotation="90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19" fillId="0" borderId="10" xfId="57" applyFont="1" applyBorder="1" applyAlignment="1">
      <alignment horizontal="center" wrapText="1"/>
      <protection/>
    </xf>
    <xf numFmtId="0" fontId="7" fillId="0" borderId="10" xfId="59" applyFont="1" applyFill="1" applyBorder="1" applyAlignment="1">
      <alignment horizontal="center" wrapText="1"/>
      <protection/>
    </xf>
    <xf numFmtId="0" fontId="5" fillId="0" borderId="0" xfId="59" applyFont="1" applyFill="1" applyAlignment="1">
      <alignment horizontal="center"/>
      <protection/>
    </xf>
    <xf numFmtId="0" fontId="13" fillId="0" borderId="0" xfId="58" applyFont="1" applyFill="1" applyAlignment="1" applyProtection="1">
      <alignment horizontal="center" vertical="center" wrapText="1"/>
      <protection/>
    </xf>
    <xf numFmtId="0" fontId="1" fillId="0" borderId="0" xfId="57" applyAlignment="1">
      <alignment vertical="center"/>
      <protection/>
    </xf>
    <xf numFmtId="0" fontId="9" fillId="0" borderId="11" xfId="58" applyFont="1" applyFill="1" applyBorder="1" applyAlignment="1" applyProtection="1">
      <alignment horizontal="right" vertical="center"/>
      <protection/>
    </xf>
    <xf numFmtId="0" fontId="1" fillId="0" borderId="11" xfId="57" applyBorder="1" applyAlignment="1">
      <alignment vertical="center"/>
      <protection/>
    </xf>
    <xf numFmtId="0" fontId="14" fillId="0" borderId="12" xfId="58" applyFont="1" applyFill="1" applyBorder="1" applyAlignment="1" applyProtection="1">
      <alignment horizontal="center" vertical="center" wrapText="1"/>
      <protection/>
    </xf>
    <xf numFmtId="0" fontId="14" fillId="0" borderId="13" xfId="58" applyFont="1" applyFill="1" applyBorder="1" applyAlignment="1" applyProtection="1">
      <alignment horizontal="center" vertical="center" wrapText="1"/>
      <protection/>
    </xf>
    <xf numFmtId="0" fontId="1" fillId="0" borderId="14" xfId="57" applyBorder="1" applyAlignment="1">
      <alignment horizontal="center" vertical="center" wrapText="1"/>
      <protection/>
    </xf>
    <xf numFmtId="0" fontId="9" fillId="0" borderId="12" xfId="58" applyFont="1" applyFill="1" applyBorder="1" applyAlignment="1" applyProtection="1">
      <alignment horizontal="center" vertical="center" textRotation="90"/>
      <protection/>
    </xf>
    <xf numFmtId="0" fontId="9" fillId="0" borderId="13" xfId="58" applyFont="1" applyFill="1" applyBorder="1" applyAlignment="1" applyProtection="1">
      <alignment horizontal="center" vertical="center" textRotation="90"/>
      <protection/>
    </xf>
    <xf numFmtId="0" fontId="1" fillId="0" borderId="14" xfId="57" applyBorder="1" applyAlignment="1">
      <alignment horizontal="center" vertical="center"/>
      <protection/>
    </xf>
    <xf numFmtId="0" fontId="0" fillId="0" borderId="0" xfId="0" applyAlignment="1">
      <alignment horizontal="righ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Normál_VAGYONK" xfId="58"/>
    <cellStyle name="Normál_VAGYONKIM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view="pageLayout" zoomScaleSheetLayoutView="120" workbookViewId="0" topLeftCell="A1">
      <selection activeCell="A1" sqref="A1:F1"/>
    </sheetView>
  </sheetViews>
  <sheetFormatPr defaultColWidth="12.00390625" defaultRowHeight="12.75"/>
  <cols>
    <col min="1" max="1" width="67.125" style="1" customWidth="1"/>
    <col min="2" max="2" width="6.125" style="1" customWidth="1"/>
    <col min="3" max="4" width="12.125" style="1" customWidth="1"/>
    <col min="5" max="5" width="12.125" style="8" customWidth="1"/>
    <col min="6" max="16384" width="12.00390625" style="1" customWidth="1"/>
  </cols>
  <sheetData>
    <row r="1" spans="1:6" ht="24.75" customHeight="1">
      <c r="A1" s="69" t="s">
        <v>136</v>
      </c>
      <c r="B1" s="70"/>
      <c r="C1" s="70"/>
      <c r="D1" s="70"/>
      <c r="E1" s="70"/>
      <c r="F1" s="70"/>
    </row>
    <row r="2" spans="1:5" ht="37.5" customHeight="1">
      <c r="A2" s="61"/>
      <c r="B2" s="62"/>
      <c r="C2" s="62"/>
      <c r="D2" s="62"/>
      <c r="E2" s="62"/>
    </row>
    <row r="3" spans="1:5" ht="33.75" customHeight="1">
      <c r="A3" s="71" t="s">
        <v>132</v>
      </c>
      <c r="B3" s="72"/>
      <c r="C3" s="72"/>
      <c r="D3" s="72"/>
      <c r="E3" s="72"/>
    </row>
    <row r="4" spans="3:5" ht="11.25" customHeight="1">
      <c r="C4" s="73" t="s">
        <v>27</v>
      </c>
      <c r="D4" s="73"/>
      <c r="E4" s="73"/>
    </row>
    <row r="5" spans="1:5" ht="15.75">
      <c r="A5" s="74" t="s">
        <v>28</v>
      </c>
      <c r="B5" s="75" t="s">
        <v>29</v>
      </c>
      <c r="C5" s="76" t="s">
        <v>78</v>
      </c>
      <c r="D5" s="76" t="s">
        <v>79</v>
      </c>
      <c r="E5" s="76" t="s">
        <v>80</v>
      </c>
    </row>
    <row r="6" spans="1:5" s="2" customFormat="1" ht="15.75">
      <c r="A6" s="74"/>
      <c r="B6" s="75"/>
      <c r="C6" s="76"/>
      <c r="D6" s="76"/>
      <c r="E6" s="76"/>
    </row>
    <row r="7" spans="1:5" s="3" customFormat="1" ht="15.75">
      <c r="A7" s="74"/>
      <c r="B7" s="75"/>
      <c r="C7" s="78" t="s">
        <v>81</v>
      </c>
      <c r="D7" s="77"/>
      <c r="E7" s="77"/>
    </row>
    <row r="8" spans="1:5" s="3" customFormat="1" ht="15.75">
      <c r="A8" s="55">
        <v>1</v>
      </c>
      <c r="B8" s="55">
        <v>2</v>
      </c>
      <c r="C8" s="55">
        <v>3</v>
      </c>
      <c r="D8" s="55">
        <v>4</v>
      </c>
      <c r="E8" s="55">
        <v>5</v>
      </c>
    </row>
    <row r="9" spans="1:5" s="3" customFormat="1" ht="15.75">
      <c r="A9" s="41" t="s">
        <v>82</v>
      </c>
      <c r="B9" s="4" t="s">
        <v>0</v>
      </c>
      <c r="C9" s="23">
        <v>80</v>
      </c>
      <c r="D9" s="23">
        <v>0</v>
      </c>
      <c r="E9" s="42">
        <f>D9/C9</f>
        <v>0</v>
      </c>
    </row>
    <row r="10" spans="1:5" s="3" customFormat="1" ht="15.75">
      <c r="A10" s="41" t="s">
        <v>83</v>
      </c>
      <c r="B10" s="4" t="s">
        <v>1</v>
      </c>
      <c r="C10" s="23">
        <f>C11+C29+C36</f>
        <v>292729</v>
      </c>
      <c r="D10" s="23">
        <f>D11+D29+D36</f>
        <v>293283</v>
      </c>
      <c r="E10" s="42">
        <f aca="true" t="shared" si="0" ref="E10:E51">D10/C10</f>
        <v>1.0018925354167165</v>
      </c>
    </row>
    <row r="11" spans="1:5" s="3" customFormat="1" ht="15.75">
      <c r="A11" s="41" t="s">
        <v>84</v>
      </c>
      <c r="B11" s="4" t="s">
        <v>2</v>
      </c>
      <c r="C11" s="23">
        <f>C12+C22</f>
        <v>217316</v>
      </c>
      <c r="D11" s="23">
        <f>D12+D22</f>
        <v>204602</v>
      </c>
      <c r="E11" s="42">
        <f t="shared" si="0"/>
        <v>0.9414953339836919</v>
      </c>
    </row>
    <row r="12" spans="1:5" s="3" customFormat="1" ht="15.75">
      <c r="A12" s="43" t="s">
        <v>85</v>
      </c>
      <c r="B12" s="4" t="s">
        <v>3</v>
      </c>
      <c r="C12" s="24">
        <f>C13+C14</f>
        <v>117376</v>
      </c>
      <c r="D12" s="24">
        <f>D13+D14</f>
        <v>112058</v>
      </c>
      <c r="E12" s="42">
        <f t="shared" si="0"/>
        <v>0.9546926117775354</v>
      </c>
    </row>
    <row r="13" spans="1:5" s="3" customFormat="1" ht="15.75">
      <c r="A13" s="44" t="s">
        <v>86</v>
      </c>
      <c r="B13" s="4" t="s">
        <v>4</v>
      </c>
      <c r="C13" s="24">
        <v>0</v>
      </c>
      <c r="D13" s="24">
        <v>0</v>
      </c>
      <c r="E13" s="42"/>
    </row>
    <row r="14" spans="1:5" s="3" customFormat="1" ht="15.75">
      <c r="A14" s="44" t="s">
        <v>87</v>
      </c>
      <c r="B14" s="4" t="s">
        <v>5</v>
      </c>
      <c r="C14" s="25">
        <f>SUM(C15:C21)</f>
        <v>117376</v>
      </c>
      <c r="D14" s="25">
        <f>SUM(D15:D21)</f>
        <v>112058</v>
      </c>
      <c r="E14" s="42">
        <f t="shared" si="0"/>
        <v>0.9546926117775354</v>
      </c>
    </row>
    <row r="15" spans="1:5" s="3" customFormat="1" ht="15.75">
      <c r="A15" s="45" t="s">
        <v>88</v>
      </c>
      <c r="B15" s="4" t="s">
        <v>6</v>
      </c>
      <c r="C15" s="25">
        <v>14640</v>
      </c>
      <c r="D15" s="24">
        <v>14640</v>
      </c>
      <c r="E15" s="42">
        <f t="shared" si="0"/>
        <v>1</v>
      </c>
    </row>
    <row r="16" spans="1:5" s="3" customFormat="1" ht="15.75">
      <c r="A16" s="45" t="s">
        <v>89</v>
      </c>
      <c r="B16" s="4" t="s">
        <v>7</v>
      </c>
      <c r="C16" s="24">
        <v>28</v>
      </c>
      <c r="D16" s="24">
        <v>28</v>
      </c>
      <c r="E16" s="42">
        <f t="shared" si="0"/>
        <v>1</v>
      </c>
    </row>
    <row r="17" spans="1:5" s="3" customFormat="1" ht="15.75">
      <c r="A17" s="45" t="s">
        <v>90</v>
      </c>
      <c r="B17" s="4" t="s">
        <v>8</v>
      </c>
      <c r="C17" s="25">
        <v>102708</v>
      </c>
      <c r="D17" s="25">
        <v>97390</v>
      </c>
      <c r="E17" s="42">
        <f t="shared" si="0"/>
        <v>0.9482221443315029</v>
      </c>
    </row>
    <row r="18" spans="1:5" s="3" customFormat="1" ht="15.75">
      <c r="A18" s="45" t="s">
        <v>91</v>
      </c>
      <c r="B18" s="4" t="s">
        <v>9</v>
      </c>
      <c r="C18" s="25">
        <v>0</v>
      </c>
      <c r="D18" s="24">
        <v>0</v>
      </c>
      <c r="E18" s="42"/>
    </row>
    <row r="19" spans="1:5" s="3" customFormat="1" ht="15.75">
      <c r="A19" s="45" t="s">
        <v>92</v>
      </c>
      <c r="B19" s="4" t="s">
        <v>10</v>
      </c>
      <c r="C19" s="24">
        <v>0</v>
      </c>
      <c r="D19" s="24">
        <v>0</v>
      </c>
      <c r="E19" s="42"/>
    </row>
    <row r="20" spans="1:5" s="3" customFormat="1" ht="15.75">
      <c r="A20" s="45" t="s">
        <v>93</v>
      </c>
      <c r="B20" s="4" t="s">
        <v>11</v>
      </c>
      <c r="C20" s="25">
        <v>0</v>
      </c>
      <c r="D20" s="25">
        <v>0</v>
      </c>
      <c r="E20" s="42"/>
    </row>
    <row r="21" spans="1:5" s="3" customFormat="1" ht="15.75">
      <c r="A21" s="45" t="s">
        <v>94</v>
      </c>
      <c r="B21" s="4" t="s">
        <v>12</v>
      </c>
      <c r="C21" s="25">
        <v>0</v>
      </c>
      <c r="D21" s="24">
        <v>0</v>
      </c>
      <c r="E21" s="42"/>
    </row>
    <row r="22" spans="1:5" s="3" customFormat="1" ht="15.75">
      <c r="A22" s="43" t="s">
        <v>95</v>
      </c>
      <c r="B22" s="4" t="s">
        <v>13</v>
      </c>
      <c r="C22" s="23">
        <f>SUM(C23:C28)</f>
        <v>99940</v>
      </c>
      <c r="D22" s="23">
        <f>SUM(D23:D28)</f>
        <v>92544</v>
      </c>
      <c r="E22" s="42">
        <f t="shared" si="0"/>
        <v>0.9259955973584151</v>
      </c>
    </row>
    <row r="23" spans="1:5" s="3" customFormat="1" ht="15.75">
      <c r="A23" s="45" t="s">
        <v>88</v>
      </c>
      <c r="B23" s="4" t="s">
        <v>14</v>
      </c>
      <c r="C23" s="25">
        <v>0</v>
      </c>
      <c r="D23" s="25"/>
      <c r="E23" s="42"/>
    </row>
    <row r="24" spans="1:5" s="3" customFormat="1" ht="15.75">
      <c r="A24" s="45" t="s">
        <v>96</v>
      </c>
      <c r="B24" s="4" t="s">
        <v>15</v>
      </c>
      <c r="C24" s="25">
        <v>0</v>
      </c>
      <c r="D24" s="24"/>
      <c r="E24" s="42"/>
    </row>
    <row r="25" spans="1:5" s="3" customFormat="1" ht="15.75">
      <c r="A25" s="45" t="s">
        <v>97</v>
      </c>
      <c r="B25" s="4" t="s">
        <v>16</v>
      </c>
      <c r="C25" s="24">
        <v>99940</v>
      </c>
      <c r="D25" s="24">
        <v>92544</v>
      </c>
      <c r="E25" s="42">
        <f t="shared" si="0"/>
        <v>0.9259955973584151</v>
      </c>
    </row>
    <row r="26" spans="1:5" s="3" customFormat="1" ht="15.75">
      <c r="A26" s="45" t="s">
        <v>98</v>
      </c>
      <c r="B26" s="4" t="s">
        <v>17</v>
      </c>
      <c r="C26" s="25">
        <v>0</v>
      </c>
      <c r="D26" s="25">
        <v>0</v>
      </c>
      <c r="E26" s="42"/>
    </row>
    <row r="27" spans="1:5" s="3" customFormat="1" ht="15.75">
      <c r="A27" s="45" t="s">
        <v>99</v>
      </c>
      <c r="B27" s="4" t="s">
        <v>18</v>
      </c>
      <c r="C27" s="25">
        <v>0</v>
      </c>
      <c r="D27" s="24">
        <v>0</v>
      </c>
      <c r="E27" s="42"/>
    </row>
    <row r="28" spans="1:5" s="3" customFormat="1" ht="15.75">
      <c r="A28" s="45" t="s">
        <v>100</v>
      </c>
      <c r="B28" s="4" t="s">
        <v>19</v>
      </c>
      <c r="C28" s="24">
        <v>0</v>
      </c>
      <c r="D28" s="24">
        <v>0</v>
      </c>
      <c r="E28" s="42"/>
    </row>
    <row r="29" spans="1:5" s="3" customFormat="1" ht="15.75">
      <c r="A29" s="46" t="s">
        <v>101</v>
      </c>
      <c r="B29" s="4" t="s">
        <v>20</v>
      </c>
      <c r="C29" s="47">
        <f>SUM(C30:C35)</f>
        <v>52027</v>
      </c>
      <c r="D29" s="47">
        <f>SUM(D30:D35)</f>
        <v>51079</v>
      </c>
      <c r="E29" s="42">
        <f t="shared" si="0"/>
        <v>0.9817786918330866</v>
      </c>
    </row>
    <row r="30" spans="1:5" s="3" customFormat="1" ht="15.75">
      <c r="A30" s="48" t="s">
        <v>88</v>
      </c>
      <c r="B30" s="4" t="s">
        <v>21</v>
      </c>
      <c r="C30" s="25">
        <v>14438</v>
      </c>
      <c r="D30" s="24">
        <v>14438</v>
      </c>
      <c r="E30" s="42">
        <f t="shared" si="0"/>
        <v>1</v>
      </c>
    </row>
    <row r="31" spans="1:5" s="3" customFormat="1" ht="15.75">
      <c r="A31" s="48" t="s">
        <v>102</v>
      </c>
      <c r="B31" s="4" t="s">
        <v>22</v>
      </c>
      <c r="C31" s="24">
        <v>3946</v>
      </c>
      <c r="D31" s="25">
        <v>3946</v>
      </c>
      <c r="E31" s="42">
        <f t="shared" si="0"/>
        <v>1</v>
      </c>
    </row>
    <row r="32" spans="1:5" s="3" customFormat="1" ht="15.75">
      <c r="A32" s="49" t="s">
        <v>103</v>
      </c>
      <c r="B32" s="4" t="s">
        <v>23</v>
      </c>
      <c r="C32" s="24">
        <v>0</v>
      </c>
      <c r="D32" s="24">
        <v>0</v>
      </c>
      <c r="E32" s="42"/>
    </row>
    <row r="33" spans="1:5" s="3" customFormat="1" ht="15.75">
      <c r="A33" s="48" t="s">
        <v>104</v>
      </c>
      <c r="B33" s="4" t="s">
        <v>24</v>
      </c>
      <c r="C33" s="24">
        <v>7048</v>
      </c>
      <c r="D33" s="24">
        <v>6898</v>
      </c>
      <c r="E33" s="42">
        <f t="shared" si="0"/>
        <v>0.9787173666288309</v>
      </c>
    </row>
    <row r="34" spans="1:5" s="3" customFormat="1" ht="15.75">
      <c r="A34" s="48" t="s">
        <v>99</v>
      </c>
      <c r="B34" s="4" t="s">
        <v>25</v>
      </c>
      <c r="C34" s="25">
        <v>26595</v>
      </c>
      <c r="D34" s="25">
        <v>25797</v>
      </c>
      <c r="E34" s="42">
        <f t="shared" si="0"/>
        <v>0.9699943598420756</v>
      </c>
    </row>
    <row r="35" spans="1:5" s="3" customFormat="1" ht="15.75">
      <c r="A35" s="48" t="s">
        <v>100</v>
      </c>
      <c r="B35" s="4" t="s">
        <v>26</v>
      </c>
      <c r="C35" s="25">
        <v>0</v>
      </c>
      <c r="D35" s="24">
        <v>0</v>
      </c>
      <c r="E35" s="42"/>
    </row>
    <row r="36" spans="1:5" s="3" customFormat="1" ht="15.75">
      <c r="A36" s="46" t="s">
        <v>117</v>
      </c>
      <c r="B36" s="4" t="s">
        <v>39</v>
      </c>
      <c r="C36" s="47">
        <f>SUM(C37:C40)</f>
        <v>23386</v>
      </c>
      <c r="D36" s="47">
        <f>SUM(D37:D40)</f>
        <v>37602</v>
      </c>
      <c r="E36" s="42">
        <f t="shared" si="0"/>
        <v>1.6078850594372702</v>
      </c>
    </row>
    <row r="37" spans="1:5" s="3" customFormat="1" ht="15.75">
      <c r="A37" s="44" t="s">
        <v>105</v>
      </c>
      <c r="B37" s="4" t="s">
        <v>40</v>
      </c>
      <c r="C37" s="24">
        <v>14407</v>
      </c>
      <c r="D37" s="25">
        <v>18370</v>
      </c>
      <c r="E37" s="42">
        <f t="shared" si="0"/>
        <v>1.2750746165058653</v>
      </c>
    </row>
    <row r="38" spans="1:5" s="3" customFormat="1" ht="15.75">
      <c r="A38" s="44" t="s">
        <v>106</v>
      </c>
      <c r="B38" s="4" t="s">
        <v>41</v>
      </c>
      <c r="C38" s="24">
        <v>5316</v>
      </c>
      <c r="D38" s="25">
        <v>5938</v>
      </c>
      <c r="E38" s="42">
        <f t="shared" si="0"/>
        <v>1.1170052671181339</v>
      </c>
    </row>
    <row r="39" spans="1:5" s="3" customFormat="1" ht="15.75">
      <c r="A39" s="44" t="s">
        <v>107</v>
      </c>
      <c r="B39" s="4" t="s">
        <v>42</v>
      </c>
      <c r="C39" s="24">
        <v>1102</v>
      </c>
      <c r="D39" s="25">
        <v>1102</v>
      </c>
      <c r="E39" s="42"/>
    </row>
    <row r="40" spans="1:5" s="52" customFormat="1" ht="15.75">
      <c r="A40" s="44" t="s">
        <v>108</v>
      </c>
      <c r="B40" s="4" t="s">
        <v>43</v>
      </c>
      <c r="C40" s="24">
        <v>2561</v>
      </c>
      <c r="D40" s="24">
        <v>12192</v>
      </c>
      <c r="E40" s="42">
        <f t="shared" si="0"/>
        <v>4.760640374853573</v>
      </c>
    </row>
    <row r="41" spans="1:5" s="3" customFormat="1" ht="14.25" customHeight="1">
      <c r="A41" s="41" t="s">
        <v>118</v>
      </c>
      <c r="B41" s="4" t="s">
        <v>44</v>
      </c>
      <c r="C41" s="50">
        <v>710</v>
      </c>
      <c r="D41" s="51">
        <v>248</v>
      </c>
      <c r="E41" s="42">
        <f t="shared" si="0"/>
        <v>0.3492957746478873</v>
      </c>
    </row>
    <row r="42" spans="1:5" s="3" customFormat="1" ht="15.75">
      <c r="A42" s="48" t="s">
        <v>109</v>
      </c>
      <c r="B42" s="4" t="s">
        <v>45</v>
      </c>
      <c r="C42" s="24">
        <v>710</v>
      </c>
      <c r="D42" s="25">
        <v>248</v>
      </c>
      <c r="E42" s="42">
        <f t="shared" si="0"/>
        <v>0.3492957746478873</v>
      </c>
    </row>
    <row r="43" spans="1:5" s="3" customFormat="1" ht="21">
      <c r="A43" s="41" t="s">
        <v>119</v>
      </c>
      <c r="B43" s="4" t="s">
        <v>46</v>
      </c>
      <c r="C43" s="50">
        <v>35817</v>
      </c>
      <c r="D43" s="23">
        <v>47596</v>
      </c>
      <c r="E43" s="42">
        <f t="shared" si="0"/>
        <v>1.3288661808638356</v>
      </c>
    </row>
    <row r="44" spans="1:5" s="3" customFormat="1" ht="15.75">
      <c r="A44" s="41" t="s">
        <v>110</v>
      </c>
      <c r="B44" s="4" t="s">
        <v>47</v>
      </c>
      <c r="C44" s="50">
        <f>C43+C41+C10+C9</f>
        <v>329336</v>
      </c>
      <c r="D44" s="50">
        <f>D43+D41+D10+D9</f>
        <v>341127</v>
      </c>
      <c r="E44" s="42">
        <f t="shared" si="0"/>
        <v>1.035802341681444</v>
      </c>
    </row>
    <row r="45" spans="1:5" s="3" customFormat="1" ht="15.75">
      <c r="A45" s="41" t="s">
        <v>111</v>
      </c>
      <c r="B45" s="4" t="s">
        <v>48</v>
      </c>
      <c r="C45" s="50">
        <v>456</v>
      </c>
      <c r="D45" s="50">
        <v>713</v>
      </c>
      <c r="E45" s="42">
        <f t="shared" si="0"/>
        <v>1.5635964912280702</v>
      </c>
    </row>
    <row r="46" spans="1:5" ht="15.75">
      <c r="A46" s="41" t="s">
        <v>112</v>
      </c>
      <c r="B46" s="4" t="s">
        <v>49</v>
      </c>
      <c r="C46" s="50">
        <v>15963</v>
      </c>
      <c r="D46" s="50">
        <v>18693</v>
      </c>
      <c r="E46" s="42">
        <f t="shared" si="0"/>
        <v>1.1710204848712649</v>
      </c>
    </row>
    <row r="47" spans="1:5" ht="15.75">
      <c r="A47" s="41" t="s">
        <v>113</v>
      </c>
      <c r="B47" s="4" t="s">
        <v>50</v>
      </c>
      <c r="C47" s="50">
        <v>0</v>
      </c>
      <c r="D47" s="50">
        <v>0</v>
      </c>
      <c r="E47" s="42"/>
    </row>
    <row r="48" spans="1:5" ht="15.75">
      <c r="A48" s="41" t="s">
        <v>114</v>
      </c>
      <c r="B48" s="4" t="s">
        <v>51</v>
      </c>
      <c r="C48" s="53">
        <v>25376</v>
      </c>
      <c r="D48" s="53">
        <v>38238</v>
      </c>
      <c r="E48" s="42">
        <f t="shared" si="0"/>
        <v>1.5068568726355611</v>
      </c>
    </row>
    <row r="49" spans="1:5" ht="15.75">
      <c r="A49" s="41" t="s">
        <v>55</v>
      </c>
      <c r="B49" s="4" t="s">
        <v>52</v>
      </c>
      <c r="C49" s="53">
        <v>665</v>
      </c>
      <c r="D49" s="53">
        <v>3305</v>
      </c>
      <c r="E49" s="42">
        <f t="shared" si="0"/>
        <v>4.969924812030075</v>
      </c>
    </row>
    <row r="50" spans="1:5" ht="15.75">
      <c r="A50" s="41" t="s">
        <v>115</v>
      </c>
      <c r="B50" s="4" t="s">
        <v>53</v>
      </c>
      <c r="C50" s="53">
        <f>SUM(C45:C49)</f>
        <v>42460</v>
      </c>
      <c r="D50" s="53">
        <f>SUM(D45:D49)</f>
        <v>60949</v>
      </c>
      <c r="E50" s="42">
        <f t="shared" si="0"/>
        <v>1.435445124823363</v>
      </c>
    </row>
    <row r="51" spans="1:5" ht="15.75">
      <c r="A51" s="41" t="s">
        <v>116</v>
      </c>
      <c r="B51" s="4" t="s">
        <v>54</v>
      </c>
      <c r="C51" s="54">
        <f>C44+C50</f>
        <v>371796</v>
      </c>
      <c r="D51" s="54">
        <f>D44+D50</f>
        <v>402076</v>
      </c>
      <c r="E51" s="42">
        <f t="shared" si="0"/>
        <v>1.0814425114847928</v>
      </c>
    </row>
    <row r="52" spans="1:5" ht="15.75">
      <c r="A52" s="5"/>
      <c r="B52" s="16"/>
      <c r="C52" s="16"/>
      <c r="D52" s="16"/>
      <c r="E52" s="16"/>
    </row>
    <row r="53" ht="15.75">
      <c r="A53" s="7"/>
    </row>
    <row r="54" ht="15.75">
      <c r="A54" s="6"/>
    </row>
    <row r="55" ht="15.75">
      <c r="A55" s="16"/>
    </row>
    <row r="56" ht="15.75">
      <c r="A56" s="16"/>
    </row>
  </sheetData>
  <sheetProtection/>
  <mergeCells count="9">
    <mergeCell ref="A1:F1"/>
    <mergeCell ref="A3:E3"/>
    <mergeCell ref="C4:E4"/>
    <mergeCell ref="A5:A7"/>
    <mergeCell ref="B5:B7"/>
    <mergeCell ref="C5:C6"/>
    <mergeCell ref="D5:D6"/>
    <mergeCell ref="E5:E7"/>
    <mergeCell ref="C7:D7"/>
  </mergeCells>
  <printOptions horizontalCentered="1"/>
  <pageMargins left="0.25" right="0.25" top="0.75" bottom="0.75" header="0.3" footer="0.3"/>
  <pageSetup horizontalDpi="600" verticalDpi="600" orientation="portrait" paperSize="9" scale="85" r:id="rId1"/>
  <headerFooter alignWithMargins="0">
    <oddHeader>&amp;R11.a. melléklet a 5/2014. (V. 8.) önkormányzati rendelethez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view="pageLayout" workbookViewId="0" topLeftCell="A1">
      <selection activeCell="A16" sqref="A16"/>
    </sheetView>
  </sheetViews>
  <sheetFormatPr defaultColWidth="9.00390625" defaultRowHeight="12.75"/>
  <cols>
    <col min="1" max="1" width="60.625" style="10" customWidth="1"/>
    <col min="2" max="2" width="6.125" style="15" customWidth="1"/>
    <col min="3" max="16384" width="9.375" style="9" customWidth="1"/>
  </cols>
  <sheetData>
    <row r="1" spans="1:6" s="57" customFormat="1" ht="32.25" customHeight="1">
      <c r="A1" s="69" t="s">
        <v>137</v>
      </c>
      <c r="B1" s="70"/>
      <c r="C1" s="70"/>
      <c r="D1" s="70"/>
      <c r="E1" s="70"/>
      <c r="F1" s="62"/>
    </row>
    <row r="2" spans="1:5" ht="12.75">
      <c r="A2" s="56"/>
      <c r="B2" s="57"/>
      <c r="C2" s="57"/>
      <c r="D2" s="57"/>
      <c r="E2" s="57"/>
    </row>
    <row r="3" spans="1:5" ht="12.75">
      <c r="A3" s="56"/>
      <c r="B3" s="57"/>
      <c r="C3" s="57"/>
      <c r="D3" s="57"/>
      <c r="E3" s="57"/>
    </row>
    <row r="4" spans="1:5" s="11" customFormat="1" ht="31.5" customHeight="1">
      <c r="A4" s="80" t="s">
        <v>133</v>
      </c>
      <c r="B4" s="80"/>
      <c r="C4" s="81"/>
      <c r="D4" s="81"/>
      <c r="E4" s="81"/>
    </row>
    <row r="5" spans="1:5" s="11" customFormat="1" ht="12.75" customHeight="1">
      <c r="A5" s="81"/>
      <c r="B5" s="81"/>
      <c r="C5" s="81"/>
      <c r="D5" s="81"/>
      <c r="E5" s="81"/>
    </row>
    <row r="6" spans="1:5" s="12" customFormat="1" ht="12.75">
      <c r="A6" s="10"/>
      <c r="B6" s="15"/>
      <c r="C6" s="9"/>
      <c r="D6" s="9"/>
      <c r="E6" s="9"/>
    </row>
    <row r="7" spans="1:5" s="12" customFormat="1" ht="15">
      <c r="A7" s="82" t="s">
        <v>27</v>
      </c>
      <c r="B7" s="83"/>
      <c r="C7" s="83"/>
      <c r="D7" s="83"/>
      <c r="E7" s="83"/>
    </row>
    <row r="8" spans="1:5" ht="15.75" customHeight="1">
      <c r="A8" s="84" t="s">
        <v>56</v>
      </c>
      <c r="B8" s="87" t="s">
        <v>29</v>
      </c>
      <c r="C8" s="76" t="s">
        <v>78</v>
      </c>
      <c r="D8" s="76" t="s">
        <v>79</v>
      </c>
      <c r="E8" s="76" t="s">
        <v>80</v>
      </c>
    </row>
    <row r="9" spans="1:5" ht="15.75" customHeight="1">
      <c r="A9" s="85"/>
      <c r="B9" s="88"/>
      <c r="C9" s="76"/>
      <c r="D9" s="76"/>
      <c r="E9" s="76"/>
    </row>
    <row r="10" spans="1:5" ht="15.75" customHeight="1">
      <c r="A10" s="86"/>
      <c r="B10" s="89"/>
      <c r="C10" s="78" t="s">
        <v>81</v>
      </c>
      <c r="D10" s="77"/>
      <c r="E10" s="77"/>
    </row>
    <row r="11" spans="1:5" ht="15.75" customHeight="1">
      <c r="A11" s="17" t="s">
        <v>57</v>
      </c>
      <c r="B11" s="18" t="s">
        <v>58</v>
      </c>
      <c r="C11" s="55">
        <v>3</v>
      </c>
      <c r="D11" s="58">
        <v>4</v>
      </c>
      <c r="E11" s="58">
        <v>5</v>
      </c>
    </row>
    <row r="12" spans="1:5" ht="15.75" customHeight="1">
      <c r="A12" s="19" t="s">
        <v>59</v>
      </c>
      <c r="B12" s="13" t="s">
        <v>30</v>
      </c>
      <c r="C12" s="20">
        <v>67074</v>
      </c>
      <c r="D12" s="20">
        <v>67074</v>
      </c>
      <c r="E12" s="21">
        <f>D12/C12</f>
        <v>1</v>
      </c>
    </row>
    <row r="13" spans="1:5" ht="15.75" customHeight="1">
      <c r="A13" s="19" t="s">
        <v>60</v>
      </c>
      <c r="B13" s="13" t="s">
        <v>31</v>
      </c>
      <c r="C13" s="20">
        <v>264766</v>
      </c>
      <c r="D13" s="20">
        <v>271708</v>
      </c>
      <c r="E13" s="21">
        <f>D13/C13</f>
        <v>1.026219378621122</v>
      </c>
    </row>
    <row r="14" spans="1:5" ht="15.75" customHeight="1">
      <c r="A14" s="19" t="s">
        <v>61</v>
      </c>
      <c r="B14" s="13" t="s">
        <v>32</v>
      </c>
      <c r="C14" s="20">
        <v>0</v>
      </c>
      <c r="D14" s="20">
        <v>0</v>
      </c>
      <c r="E14" s="21"/>
    </row>
    <row r="15" spans="1:5" ht="15.75" customHeight="1">
      <c r="A15" s="22" t="s">
        <v>130</v>
      </c>
      <c r="B15" s="13" t="s">
        <v>33</v>
      </c>
      <c r="C15" s="50">
        <f>SUM(C12:C14)</f>
        <v>331840</v>
      </c>
      <c r="D15" s="50">
        <f>SUM(D12:D14)</f>
        <v>338782</v>
      </c>
      <c r="E15" s="60">
        <f>D15/C15</f>
        <v>1.0209197203471552</v>
      </c>
    </row>
    <row r="16" spans="1:5" s="14" customFormat="1" ht="15.75" customHeight="1">
      <c r="A16" s="22" t="s">
        <v>122</v>
      </c>
      <c r="B16" s="13" t="s">
        <v>34</v>
      </c>
      <c r="C16" s="24">
        <f>C17+C18</f>
        <v>26032</v>
      </c>
      <c r="D16" s="24">
        <f>D17+D18</f>
        <v>41395</v>
      </c>
      <c r="E16" s="21">
        <f>D16/C16</f>
        <v>1.5901582667486172</v>
      </c>
    </row>
    <row r="17" spans="1:5" ht="15.75" customHeight="1">
      <c r="A17" s="19" t="s">
        <v>62</v>
      </c>
      <c r="B17" s="13" t="s">
        <v>35</v>
      </c>
      <c r="C17" s="24">
        <v>26032</v>
      </c>
      <c r="D17" s="24">
        <v>41395</v>
      </c>
      <c r="E17" s="21">
        <f>D17/C17</f>
        <v>1.5901582667486172</v>
      </c>
    </row>
    <row r="18" spans="1:5" ht="15.75" customHeight="1">
      <c r="A18" s="19" t="s">
        <v>63</v>
      </c>
      <c r="B18" s="13" t="s">
        <v>36</v>
      </c>
      <c r="C18" s="25">
        <v>0</v>
      </c>
      <c r="D18" s="25">
        <v>0</v>
      </c>
      <c r="E18" s="21"/>
    </row>
    <row r="19" spans="1:5" ht="15.75" customHeight="1">
      <c r="A19" s="22" t="s">
        <v>123</v>
      </c>
      <c r="B19" s="13" t="s">
        <v>37</v>
      </c>
      <c r="C19" s="25">
        <v>0</v>
      </c>
      <c r="D19" s="24">
        <v>0</v>
      </c>
      <c r="E19" s="21"/>
    </row>
    <row r="20" spans="1:5" ht="15.75" customHeight="1">
      <c r="A20" s="19" t="s">
        <v>64</v>
      </c>
      <c r="B20" s="13" t="s">
        <v>38</v>
      </c>
      <c r="C20" s="24">
        <v>0</v>
      </c>
      <c r="D20" s="24">
        <v>0</v>
      </c>
      <c r="E20" s="21"/>
    </row>
    <row r="21" spans="1:5" ht="15.75" customHeight="1">
      <c r="A21" s="19" t="s">
        <v>65</v>
      </c>
      <c r="B21" s="13" t="s">
        <v>9</v>
      </c>
      <c r="C21" s="25">
        <v>0</v>
      </c>
      <c r="D21" s="25">
        <v>0</v>
      </c>
      <c r="E21" s="21"/>
    </row>
    <row r="22" spans="1:5" ht="15.75" customHeight="1">
      <c r="A22" s="26" t="s">
        <v>124</v>
      </c>
      <c r="B22" s="13" t="s">
        <v>10</v>
      </c>
      <c r="C22" s="59">
        <f>C16+C19</f>
        <v>26032</v>
      </c>
      <c r="D22" s="51">
        <f>D16+D19</f>
        <v>41395</v>
      </c>
      <c r="E22" s="60">
        <f>D22/C22</f>
        <v>1.5901582667486172</v>
      </c>
    </row>
    <row r="23" spans="1:5" ht="15.75" customHeight="1">
      <c r="A23" s="27" t="s">
        <v>125</v>
      </c>
      <c r="B23" s="13" t="s">
        <v>11</v>
      </c>
      <c r="C23" s="24">
        <v>0</v>
      </c>
      <c r="D23" s="24">
        <v>0</v>
      </c>
      <c r="E23" s="21"/>
    </row>
    <row r="24" spans="1:5" ht="15.75" customHeight="1">
      <c r="A24" s="19" t="s">
        <v>66</v>
      </c>
      <c r="B24" s="13" t="s">
        <v>12</v>
      </c>
      <c r="C24" s="25">
        <v>0</v>
      </c>
      <c r="D24" s="25">
        <v>0</v>
      </c>
      <c r="E24" s="21"/>
    </row>
    <row r="25" spans="1:5" ht="15.75" customHeight="1">
      <c r="A25" s="19" t="s">
        <v>67</v>
      </c>
      <c r="B25" s="13" t="s">
        <v>13</v>
      </c>
      <c r="C25" s="25">
        <v>0</v>
      </c>
      <c r="D25" s="24">
        <v>0</v>
      </c>
      <c r="E25" s="21"/>
    </row>
    <row r="26" spans="1:5" ht="15.75" customHeight="1">
      <c r="A26" s="19" t="s">
        <v>68</v>
      </c>
      <c r="B26" s="13" t="s">
        <v>14</v>
      </c>
      <c r="C26" s="20">
        <v>0</v>
      </c>
      <c r="D26" s="20">
        <v>0</v>
      </c>
      <c r="E26" s="21"/>
    </row>
    <row r="27" spans="1:5" ht="15.75" customHeight="1">
      <c r="A27" s="19" t="s">
        <v>69</v>
      </c>
      <c r="B27" s="13" t="s">
        <v>15</v>
      </c>
      <c r="C27" s="25">
        <v>0</v>
      </c>
      <c r="D27" s="25">
        <v>0</v>
      </c>
      <c r="E27" s="21"/>
    </row>
    <row r="28" spans="1:5" ht="15.75" customHeight="1">
      <c r="A28" s="27" t="s">
        <v>126</v>
      </c>
      <c r="B28" s="13" t="s">
        <v>16</v>
      </c>
      <c r="C28" s="51">
        <f>C29+C30+C31+C32</f>
        <v>13915</v>
      </c>
      <c r="D28" s="51">
        <f>D29+D30+D31+D32</f>
        <v>21751</v>
      </c>
      <c r="E28" s="60">
        <f>D28/C28</f>
        <v>1.5631333093783686</v>
      </c>
    </row>
    <row r="29" spans="1:5" ht="15.75" customHeight="1">
      <c r="A29" s="19" t="s">
        <v>70</v>
      </c>
      <c r="B29" s="13" t="s">
        <v>17</v>
      </c>
      <c r="C29" s="24">
        <v>0</v>
      </c>
      <c r="D29" s="24">
        <v>7366</v>
      </c>
      <c r="E29" s="21"/>
    </row>
    <row r="30" spans="1:5" ht="15.75" customHeight="1">
      <c r="A30" s="19" t="s">
        <v>71</v>
      </c>
      <c r="B30" s="13" t="s">
        <v>18</v>
      </c>
      <c r="C30" s="25">
        <v>0</v>
      </c>
      <c r="D30" s="25">
        <v>0</v>
      </c>
      <c r="E30" s="21"/>
    </row>
    <row r="31" spans="1:5" ht="15.75" customHeight="1">
      <c r="A31" s="19" t="s">
        <v>72</v>
      </c>
      <c r="B31" s="13" t="s">
        <v>19</v>
      </c>
      <c r="C31" s="25">
        <v>12570</v>
      </c>
      <c r="D31" s="24">
        <v>13284</v>
      </c>
      <c r="E31" s="21">
        <f>D31/C31</f>
        <v>1.056801909307876</v>
      </c>
    </row>
    <row r="32" spans="1:5" ht="15.75" customHeight="1">
      <c r="A32" s="19" t="s">
        <v>131</v>
      </c>
      <c r="B32" s="13" t="s">
        <v>20</v>
      </c>
      <c r="C32" s="24">
        <f>SUM(C33:C36)</f>
        <v>1345</v>
      </c>
      <c r="D32" s="24">
        <f>SUM(D33:D36)</f>
        <v>1101</v>
      </c>
      <c r="E32" s="21">
        <f>D32/C32</f>
        <v>0.8185873605947955</v>
      </c>
    </row>
    <row r="33" spans="1:5" ht="15.75" customHeight="1">
      <c r="A33" s="28" t="s">
        <v>73</v>
      </c>
      <c r="B33" s="13" t="s">
        <v>21</v>
      </c>
      <c r="C33" s="29">
        <v>1345</v>
      </c>
      <c r="D33" s="29">
        <v>1101</v>
      </c>
      <c r="E33" s="21">
        <f>D33/C33</f>
        <v>0.8185873605947955</v>
      </c>
    </row>
    <row r="34" spans="1:5" ht="15.75" customHeight="1">
      <c r="A34" s="30" t="s">
        <v>74</v>
      </c>
      <c r="B34" s="13" t="s">
        <v>22</v>
      </c>
      <c r="C34" s="25">
        <v>0</v>
      </c>
      <c r="D34" s="24">
        <v>0</v>
      </c>
      <c r="E34" s="21"/>
    </row>
    <row r="35" spans="1:5" ht="15.75" customHeight="1">
      <c r="A35" s="30" t="s">
        <v>75</v>
      </c>
      <c r="B35" s="13" t="s">
        <v>23</v>
      </c>
      <c r="C35" s="24">
        <v>0</v>
      </c>
      <c r="D35" s="25">
        <v>0</v>
      </c>
      <c r="E35" s="21"/>
    </row>
    <row r="36" spans="1:5" ht="12.75">
      <c r="A36" s="30" t="s">
        <v>76</v>
      </c>
      <c r="B36" s="13" t="s">
        <v>24</v>
      </c>
      <c r="C36" s="24">
        <v>0</v>
      </c>
      <c r="D36" s="24">
        <v>0</v>
      </c>
      <c r="E36" s="21"/>
    </row>
    <row r="37" spans="1:5" ht="12.75">
      <c r="A37" s="27" t="s">
        <v>77</v>
      </c>
      <c r="B37" s="13" t="s">
        <v>25</v>
      </c>
      <c r="C37" s="50">
        <v>9</v>
      </c>
      <c r="D37" s="50">
        <v>148</v>
      </c>
      <c r="E37" s="60"/>
    </row>
    <row r="38" spans="1:5" ht="12.75">
      <c r="A38" s="26" t="s">
        <v>128</v>
      </c>
      <c r="B38" s="13" t="s">
        <v>26</v>
      </c>
      <c r="C38" s="51">
        <f>C23+C28+C37</f>
        <v>13924</v>
      </c>
      <c r="D38" s="51">
        <f>D23+D28+D37</f>
        <v>21899</v>
      </c>
      <c r="E38" s="60">
        <f>D38/C38</f>
        <v>1.5727520827348462</v>
      </c>
    </row>
    <row r="39" spans="1:5" ht="12.75">
      <c r="A39" s="22" t="s">
        <v>129</v>
      </c>
      <c r="B39" s="13" t="s">
        <v>39</v>
      </c>
      <c r="C39" s="51">
        <f>C15+C22+C38</f>
        <v>371796</v>
      </c>
      <c r="D39" s="51">
        <f>D15+D22+D38</f>
        <v>402076</v>
      </c>
      <c r="E39" s="60">
        <f>D39/C39</f>
        <v>1.0814425114847928</v>
      </c>
    </row>
    <row r="40" spans="1:5" ht="15.75">
      <c r="A40" s="5"/>
      <c r="B40" s="6"/>
      <c r="C40" s="31"/>
      <c r="D40" s="31"/>
      <c r="E40" s="32"/>
    </row>
    <row r="41" spans="1:5" ht="15.75">
      <c r="A41" s="5"/>
      <c r="B41" s="6"/>
      <c r="C41" s="33"/>
      <c r="D41" s="34"/>
      <c r="E41" s="32"/>
    </row>
    <row r="42" spans="1:5" ht="15.75">
      <c r="A42" s="6"/>
      <c r="B42" s="6"/>
      <c r="C42" s="33"/>
      <c r="D42" s="34"/>
      <c r="E42" s="32"/>
    </row>
    <row r="43" spans="1:5" ht="15.75">
      <c r="A43" s="79"/>
      <c r="B43" s="79"/>
      <c r="C43" s="33"/>
      <c r="D43" s="34"/>
      <c r="E43" s="32"/>
    </row>
    <row r="44" spans="1:5" ht="15.75">
      <c r="A44" s="79"/>
      <c r="B44" s="79"/>
      <c r="C44" s="33"/>
      <c r="D44" s="33"/>
      <c r="E44" s="32"/>
    </row>
    <row r="45" spans="3:5" ht="12.75">
      <c r="C45" s="35"/>
      <c r="D45" s="36"/>
      <c r="E45" s="32"/>
    </row>
    <row r="46" spans="3:5" ht="12.75">
      <c r="C46" s="33"/>
      <c r="D46" s="34"/>
      <c r="E46" s="32"/>
    </row>
    <row r="47" spans="3:5" ht="12.75">
      <c r="C47" s="35"/>
      <c r="D47" s="37"/>
      <c r="E47" s="32"/>
    </row>
    <row r="48" spans="3:5" ht="12.75">
      <c r="C48" s="35"/>
      <c r="D48" s="35"/>
      <c r="E48" s="32"/>
    </row>
    <row r="49" spans="3:5" ht="12.75">
      <c r="C49" s="35"/>
      <c r="D49" s="35"/>
      <c r="E49" s="32"/>
    </row>
    <row r="50" spans="3:5" ht="12.75">
      <c r="C50" s="35"/>
      <c r="D50" s="35"/>
      <c r="E50" s="32"/>
    </row>
    <row r="51" spans="3:5" ht="12.75">
      <c r="C51" s="35"/>
      <c r="D51" s="35"/>
      <c r="E51" s="32"/>
    </row>
    <row r="52" spans="3:5" ht="12.75">
      <c r="C52" s="38"/>
      <c r="D52" s="38"/>
      <c r="E52" s="32"/>
    </row>
    <row r="53" spans="3:5" ht="12.75">
      <c r="C53" s="38"/>
      <c r="D53" s="38"/>
      <c r="E53" s="32"/>
    </row>
    <row r="54" spans="3:5" ht="12.75">
      <c r="C54" s="38"/>
      <c r="D54" s="38"/>
      <c r="E54" s="32"/>
    </row>
    <row r="55" spans="3:5" ht="12.75">
      <c r="C55" s="39"/>
      <c r="D55" s="39"/>
      <c r="E55" s="32"/>
    </row>
  </sheetData>
  <sheetProtection/>
  <mergeCells count="11">
    <mergeCell ref="C10:D10"/>
    <mergeCell ref="A1:E1"/>
    <mergeCell ref="A43:B43"/>
    <mergeCell ref="A44:B44"/>
    <mergeCell ref="A4:E5"/>
    <mergeCell ref="A7:E7"/>
    <mergeCell ref="A8:A10"/>
    <mergeCell ref="B8:B10"/>
    <mergeCell ref="C8:C9"/>
    <mergeCell ref="D8:D9"/>
    <mergeCell ref="E8:E10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  <headerFooter alignWithMargins="0">
    <oddHeader>&amp;R11.a. melléklet a 5/2014. (V. 8.) önkormányzati rendelethez    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view="pageLayout" zoomScaleSheetLayoutView="120" workbookViewId="0" topLeftCell="A1">
      <selection activeCell="J23" sqref="J23"/>
    </sheetView>
  </sheetViews>
  <sheetFormatPr defaultColWidth="12.00390625" defaultRowHeight="12.75"/>
  <cols>
    <col min="1" max="1" width="67.125" style="1" customWidth="1"/>
    <col min="2" max="2" width="6.125" style="1" customWidth="1"/>
    <col min="3" max="4" width="12.125" style="1" customWidth="1"/>
    <col min="5" max="5" width="12.125" style="8" customWidth="1"/>
    <col min="6" max="16384" width="12.00390625" style="1" customWidth="1"/>
  </cols>
  <sheetData>
    <row r="1" spans="1:6" ht="33" customHeight="1">
      <c r="A1" s="69" t="s">
        <v>136</v>
      </c>
      <c r="B1" s="70"/>
      <c r="C1" s="70"/>
      <c r="D1" s="70"/>
      <c r="E1" s="70"/>
      <c r="F1" s="70"/>
    </row>
    <row r="2" spans="1:5" ht="52.5" customHeight="1">
      <c r="A2" s="71" t="s">
        <v>134</v>
      </c>
      <c r="B2" s="72"/>
      <c r="C2" s="72"/>
      <c r="D2" s="72"/>
      <c r="E2" s="72"/>
    </row>
    <row r="3" spans="3:5" ht="15.75" customHeight="1">
      <c r="C3" s="73" t="s">
        <v>27</v>
      </c>
      <c r="D3" s="73"/>
      <c r="E3" s="73"/>
    </row>
    <row r="4" spans="1:5" ht="11.25" customHeight="1">
      <c r="A4" s="74" t="s">
        <v>28</v>
      </c>
      <c r="B4" s="75" t="s">
        <v>29</v>
      </c>
      <c r="C4" s="76" t="s">
        <v>78</v>
      </c>
      <c r="D4" s="76" t="s">
        <v>79</v>
      </c>
      <c r="E4" s="76" t="s">
        <v>80</v>
      </c>
    </row>
    <row r="5" spans="1:5" ht="15.75">
      <c r="A5" s="74"/>
      <c r="B5" s="75"/>
      <c r="C5" s="76"/>
      <c r="D5" s="76"/>
      <c r="E5" s="76"/>
    </row>
    <row r="6" spans="1:5" s="2" customFormat="1" ht="15.75">
      <c r="A6" s="74"/>
      <c r="B6" s="75"/>
      <c r="C6" s="78" t="s">
        <v>81</v>
      </c>
      <c r="D6" s="77"/>
      <c r="E6" s="77"/>
    </row>
    <row r="7" spans="1:5" s="3" customFormat="1" ht="15.75">
      <c r="A7" s="40">
        <v>1</v>
      </c>
      <c r="B7" s="40">
        <v>2</v>
      </c>
      <c r="C7" s="40">
        <v>3</v>
      </c>
      <c r="D7" s="40">
        <v>4</v>
      </c>
      <c r="E7" s="40">
        <v>5</v>
      </c>
    </row>
    <row r="8" spans="1:6" s="3" customFormat="1" ht="15.75">
      <c r="A8" s="41" t="s">
        <v>82</v>
      </c>
      <c r="B8" s="4" t="s">
        <v>0</v>
      </c>
      <c r="C8" s="23">
        <v>13515</v>
      </c>
      <c r="D8" s="23">
        <v>7049</v>
      </c>
      <c r="E8" s="42">
        <f>D8/C8</f>
        <v>0.5215686274509804</v>
      </c>
      <c r="F8" s="65"/>
    </row>
    <row r="9" spans="1:6" s="3" customFormat="1" ht="15.75">
      <c r="A9" s="41" t="s">
        <v>83</v>
      </c>
      <c r="B9" s="4" t="s">
        <v>1</v>
      </c>
      <c r="C9" s="23">
        <f>C10+C28+C35</f>
        <v>435213</v>
      </c>
      <c r="D9" s="23">
        <f>D10+D28+D35</f>
        <v>433487</v>
      </c>
      <c r="E9" s="42">
        <f aca="true" t="shared" si="0" ref="E9:E50">D9/C9</f>
        <v>0.9960341258188519</v>
      </c>
      <c r="F9" s="65"/>
    </row>
    <row r="10" spans="1:6" s="3" customFormat="1" ht="15.75">
      <c r="A10" s="41" t="s">
        <v>84</v>
      </c>
      <c r="B10" s="4" t="s">
        <v>2</v>
      </c>
      <c r="C10" s="23">
        <f>C11+C21</f>
        <v>290598</v>
      </c>
      <c r="D10" s="23">
        <f>D11+D21</f>
        <v>279751</v>
      </c>
      <c r="E10" s="42">
        <f t="shared" si="0"/>
        <v>0.9626735214970509</v>
      </c>
      <c r="F10" s="65"/>
    </row>
    <row r="11" spans="1:6" s="3" customFormat="1" ht="15.75">
      <c r="A11" s="43" t="s">
        <v>85</v>
      </c>
      <c r="B11" s="4" t="s">
        <v>3</v>
      </c>
      <c r="C11" s="24">
        <f>C12+C13</f>
        <v>160080</v>
      </c>
      <c r="D11" s="24">
        <f>D12+D13</f>
        <v>160080</v>
      </c>
      <c r="E11" s="42">
        <f t="shared" si="0"/>
        <v>1</v>
      </c>
      <c r="F11" s="65"/>
    </row>
    <row r="12" spans="1:6" s="3" customFormat="1" ht="15.75">
      <c r="A12" s="44" t="s">
        <v>86</v>
      </c>
      <c r="B12" s="4" t="s">
        <v>4</v>
      </c>
      <c r="C12" s="24">
        <v>0</v>
      </c>
      <c r="D12" s="24">
        <v>0</v>
      </c>
      <c r="E12" s="42"/>
      <c r="F12" s="65"/>
    </row>
    <row r="13" spans="1:6" s="3" customFormat="1" ht="15.75">
      <c r="A13" s="44" t="s">
        <v>87</v>
      </c>
      <c r="B13" s="4" t="s">
        <v>5</v>
      </c>
      <c r="C13" s="25">
        <f>SUM(C14:C20)</f>
        <v>160080</v>
      </c>
      <c r="D13" s="25">
        <f>SUM(D14:D20)</f>
        <v>160080</v>
      </c>
      <c r="E13" s="42">
        <f t="shared" si="0"/>
        <v>1</v>
      </c>
      <c r="F13" s="65"/>
    </row>
    <row r="14" spans="1:6" s="3" customFormat="1" ht="15.75">
      <c r="A14" s="45" t="s">
        <v>88</v>
      </c>
      <c r="B14" s="4" t="s">
        <v>6</v>
      </c>
      <c r="C14" s="25">
        <v>14640</v>
      </c>
      <c r="D14" s="24">
        <v>14640</v>
      </c>
      <c r="E14" s="42">
        <f t="shared" si="0"/>
        <v>1</v>
      </c>
      <c r="F14" s="65"/>
    </row>
    <row r="15" spans="1:6" s="3" customFormat="1" ht="15.75">
      <c r="A15" s="45" t="s">
        <v>89</v>
      </c>
      <c r="B15" s="4" t="s">
        <v>7</v>
      </c>
      <c r="C15" s="24">
        <v>28</v>
      </c>
      <c r="D15" s="24">
        <v>28</v>
      </c>
      <c r="E15" s="42">
        <f t="shared" si="0"/>
        <v>1</v>
      </c>
      <c r="F15" s="65"/>
    </row>
    <row r="16" spans="1:6" s="3" customFormat="1" ht="15.75">
      <c r="A16" s="45" t="s">
        <v>90</v>
      </c>
      <c r="B16" s="4" t="s">
        <v>8</v>
      </c>
      <c r="C16" s="25">
        <v>145412</v>
      </c>
      <c r="D16" s="25">
        <v>145412</v>
      </c>
      <c r="E16" s="42">
        <f t="shared" si="0"/>
        <v>1</v>
      </c>
      <c r="F16" s="65"/>
    </row>
    <row r="17" spans="1:6" s="3" customFormat="1" ht="15.75">
      <c r="A17" s="45" t="s">
        <v>91</v>
      </c>
      <c r="B17" s="4" t="s">
        <v>9</v>
      </c>
      <c r="C17" s="25">
        <v>0</v>
      </c>
      <c r="D17" s="24">
        <v>0</v>
      </c>
      <c r="E17" s="42"/>
      <c r="F17" s="65"/>
    </row>
    <row r="18" spans="1:6" s="3" customFormat="1" ht="15.75">
      <c r="A18" s="45" t="s">
        <v>92</v>
      </c>
      <c r="B18" s="4" t="s">
        <v>10</v>
      </c>
      <c r="C18" s="24">
        <v>0</v>
      </c>
      <c r="D18" s="24">
        <v>0</v>
      </c>
      <c r="E18" s="42"/>
      <c r="F18" s="65"/>
    </row>
    <row r="19" spans="1:6" s="3" customFormat="1" ht="15.75">
      <c r="A19" s="45" t="s">
        <v>93</v>
      </c>
      <c r="B19" s="4" t="s">
        <v>11</v>
      </c>
      <c r="C19" s="25">
        <v>0</v>
      </c>
      <c r="D19" s="25">
        <v>0</v>
      </c>
      <c r="E19" s="42"/>
      <c r="F19" s="65"/>
    </row>
    <row r="20" spans="1:6" s="3" customFormat="1" ht="15.75">
      <c r="A20" s="45" t="s">
        <v>94</v>
      </c>
      <c r="B20" s="4" t="s">
        <v>12</v>
      </c>
      <c r="C20" s="25">
        <v>0</v>
      </c>
      <c r="D20" s="24">
        <v>0</v>
      </c>
      <c r="E20" s="42"/>
      <c r="F20" s="65"/>
    </row>
    <row r="21" spans="1:6" s="3" customFormat="1" ht="15.75">
      <c r="A21" s="43" t="s">
        <v>95</v>
      </c>
      <c r="B21" s="4" t="s">
        <v>13</v>
      </c>
      <c r="C21" s="23">
        <f>SUM(C22:C27)</f>
        <v>130518</v>
      </c>
      <c r="D21" s="23">
        <f>SUM(D22:D27)</f>
        <v>119671</v>
      </c>
      <c r="E21" s="42">
        <f t="shared" si="0"/>
        <v>0.9168926891310011</v>
      </c>
      <c r="F21" s="65"/>
    </row>
    <row r="22" spans="1:6" s="3" customFormat="1" ht="15.75">
      <c r="A22" s="45" t="s">
        <v>88</v>
      </c>
      <c r="B22" s="4" t="s">
        <v>14</v>
      </c>
      <c r="C22" s="25">
        <v>0</v>
      </c>
      <c r="D22" s="25"/>
      <c r="E22" s="42"/>
      <c r="F22" s="65"/>
    </row>
    <row r="23" spans="1:6" s="3" customFormat="1" ht="15.75">
      <c r="A23" s="45" t="s">
        <v>96</v>
      </c>
      <c r="B23" s="4" t="s">
        <v>15</v>
      </c>
      <c r="C23" s="25">
        <v>0</v>
      </c>
      <c r="D23" s="24"/>
      <c r="E23" s="42"/>
      <c r="F23" s="65"/>
    </row>
    <row r="24" spans="1:6" s="3" customFormat="1" ht="15.75">
      <c r="A24" s="45" t="s">
        <v>97</v>
      </c>
      <c r="B24" s="4" t="s">
        <v>16</v>
      </c>
      <c r="C24" s="24">
        <v>130518</v>
      </c>
      <c r="D24" s="24">
        <v>119671</v>
      </c>
      <c r="E24" s="42">
        <f t="shared" si="0"/>
        <v>0.9168926891310011</v>
      </c>
      <c r="F24" s="65"/>
    </row>
    <row r="25" spans="1:6" s="3" customFormat="1" ht="15.75">
      <c r="A25" s="45" t="s">
        <v>98</v>
      </c>
      <c r="B25" s="4" t="s">
        <v>17</v>
      </c>
      <c r="C25" s="25">
        <v>0</v>
      </c>
      <c r="D25" s="25">
        <v>0</v>
      </c>
      <c r="E25" s="42"/>
      <c r="F25" s="65"/>
    </row>
    <row r="26" spans="1:6" s="3" customFormat="1" ht="15.75">
      <c r="A26" s="45" t="s">
        <v>99</v>
      </c>
      <c r="B26" s="4" t="s">
        <v>18</v>
      </c>
      <c r="C26" s="25">
        <v>0</v>
      </c>
      <c r="D26" s="24">
        <v>0</v>
      </c>
      <c r="E26" s="42"/>
      <c r="F26" s="65"/>
    </row>
    <row r="27" spans="1:6" s="3" customFormat="1" ht="15.75">
      <c r="A27" s="45" t="s">
        <v>100</v>
      </c>
      <c r="B27" s="4" t="s">
        <v>19</v>
      </c>
      <c r="C27" s="24">
        <v>0</v>
      </c>
      <c r="D27" s="24">
        <v>0</v>
      </c>
      <c r="E27" s="42"/>
      <c r="F27" s="65"/>
    </row>
    <row r="28" spans="1:6" s="3" customFormat="1" ht="15.75">
      <c r="A28" s="46" t="s">
        <v>101</v>
      </c>
      <c r="B28" s="4" t="s">
        <v>20</v>
      </c>
      <c r="C28" s="47">
        <f>SUM(C29:C34)</f>
        <v>69835</v>
      </c>
      <c r="D28" s="47">
        <f>SUM(D29:D34)</f>
        <v>74832</v>
      </c>
      <c r="E28" s="42">
        <f t="shared" si="0"/>
        <v>1.0715543781771317</v>
      </c>
      <c r="F28" s="65"/>
    </row>
    <row r="29" spans="1:6" s="3" customFormat="1" ht="15.75">
      <c r="A29" s="48" t="s">
        <v>88</v>
      </c>
      <c r="B29" s="4" t="s">
        <v>21</v>
      </c>
      <c r="C29" s="25">
        <v>14505</v>
      </c>
      <c r="D29" s="24">
        <v>14505</v>
      </c>
      <c r="E29" s="42">
        <f t="shared" si="0"/>
        <v>1</v>
      </c>
      <c r="F29" s="65"/>
    </row>
    <row r="30" spans="1:6" s="3" customFormat="1" ht="15.75">
      <c r="A30" s="48" t="s">
        <v>102</v>
      </c>
      <c r="B30" s="4" t="s">
        <v>22</v>
      </c>
      <c r="C30" s="24">
        <v>3946</v>
      </c>
      <c r="D30" s="25">
        <v>3946</v>
      </c>
      <c r="E30" s="42">
        <f t="shared" si="0"/>
        <v>1</v>
      </c>
      <c r="F30" s="65"/>
    </row>
    <row r="31" spans="1:6" s="3" customFormat="1" ht="15.75">
      <c r="A31" s="49" t="s">
        <v>103</v>
      </c>
      <c r="B31" s="4" t="s">
        <v>23</v>
      </c>
      <c r="C31" s="24">
        <v>0</v>
      </c>
      <c r="D31" s="24">
        <v>0</v>
      </c>
      <c r="E31" s="42"/>
      <c r="F31" s="65"/>
    </row>
    <row r="32" spans="1:6" s="3" customFormat="1" ht="15.75">
      <c r="A32" s="48" t="s">
        <v>104</v>
      </c>
      <c r="B32" s="4" t="s">
        <v>24</v>
      </c>
      <c r="C32" s="24">
        <v>13777</v>
      </c>
      <c r="D32" s="24">
        <v>18774</v>
      </c>
      <c r="E32" s="42">
        <f t="shared" si="0"/>
        <v>1.3627059592073747</v>
      </c>
      <c r="F32" s="65"/>
    </row>
    <row r="33" spans="1:6" s="3" customFormat="1" ht="15.75">
      <c r="A33" s="48" t="s">
        <v>99</v>
      </c>
      <c r="B33" s="4" t="s">
        <v>25</v>
      </c>
      <c r="C33" s="25">
        <v>37607</v>
      </c>
      <c r="D33" s="25">
        <v>37607</v>
      </c>
      <c r="E33" s="42">
        <f t="shared" si="0"/>
        <v>1</v>
      </c>
      <c r="F33" s="65"/>
    </row>
    <row r="34" spans="1:6" s="3" customFormat="1" ht="15.75">
      <c r="A34" s="48" t="s">
        <v>100</v>
      </c>
      <c r="B34" s="4" t="s">
        <v>26</v>
      </c>
      <c r="C34" s="25">
        <v>0</v>
      </c>
      <c r="D34" s="24">
        <v>0</v>
      </c>
      <c r="E34" s="42"/>
      <c r="F34" s="65"/>
    </row>
    <row r="35" spans="1:6" s="3" customFormat="1" ht="15.75">
      <c r="A35" s="46" t="s">
        <v>117</v>
      </c>
      <c r="B35" s="4" t="s">
        <v>39</v>
      </c>
      <c r="C35" s="47">
        <f>SUM(C36:C39)</f>
        <v>74780</v>
      </c>
      <c r="D35" s="47">
        <f>SUM(D36:D39)</f>
        <v>78904</v>
      </c>
      <c r="E35" s="42">
        <f t="shared" si="0"/>
        <v>1.0551484354105376</v>
      </c>
      <c r="F35" s="65"/>
    </row>
    <row r="36" spans="1:6" s="3" customFormat="1" ht="15.75">
      <c r="A36" s="44" t="s">
        <v>105</v>
      </c>
      <c r="B36" s="4" t="s">
        <v>40</v>
      </c>
      <c r="C36" s="24">
        <v>57625</v>
      </c>
      <c r="D36" s="25">
        <v>49611</v>
      </c>
      <c r="E36" s="42">
        <f t="shared" si="0"/>
        <v>0.8609284164859002</v>
      </c>
      <c r="F36" s="65"/>
    </row>
    <row r="37" spans="1:6" s="3" customFormat="1" ht="15.75">
      <c r="A37" s="44" t="s">
        <v>106</v>
      </c>
      <c r="B37" s="4" t="s">
        <v>41</v>
      </c>
      <c r="C37" s="24">
        <v>13326</v>
      </c>
      <c r="D37" s="25">
        <v>15228</v>
      </c>
      <c r="E37" s="42">
        <f t="shared" si="0"/>
        <v>1.1427285006753714</v>
      </c>
      <c r="F37" s="65"/>
    </row>
    <row r="38" spans="1:6" s="3" customFormat="1" ht="15.75">
      <c r="A38" s="44" t="s">
        <v>107</v>
      </c>
      <c r="B38" s="4" t="s">
        <v>42</v>
      </c>
      <c r="C38" s="24">
        <v>1268</v>
      </c>
      <c r="D38" s="25">
        <v>1873</v>
      </c>
      <c r="E38" s="42"/>
      <c r="F38" s="65"/>
    </row>
    <row r="39" spans="1:6" s="3" customFormat="1" ht="15.75">
      <c r="A39" s="44" t="s">
        <v>108</v>
      </c>
      <c r="B39" s="4" t="s">
        <v>43</v>
      </c>
      <c r="C39" s="24">
        <v>2561</v>
      </c>
      <c r="D39" s="24">
        <v>12192</v>
      </c>
      <c r="E39" s="42">
        <f t="shared" si="0"/>
        <v>4.760640374853573</v>
      </c>
      <c r="F39" s="65"/>
    </row>
    <row r="40" spans="1:6" s="52" customFormat="1" ht="15.75">
      <c r="A40" s="41" t="s">
        <v>120</v>
      </c>
      <c r="B40" s="4" t="s">
        <v>44</v>
      </c>
      <c r="C40" s="23">
        <v>710</v>
      </c>
      <c r="D40" s="47">
        <v>248</v>
      </c>
      <c r="E40" s="42">
        <f t="shared" si="0"/>
        <v>0.3492957746478873</v>
      </c>
      <c r="F40" s="65"/>
    </row>
    <row r="41" spans="1:6" s="3" customFormat="1" ht="15.75" customHeight="1">
      <c r="A41" s="48" t="s">
        <v>109</v>
      </c>
      <c r="B41" s="4" t="s">
        <v>45</v>
      </c>
      <c r="C41" s="24">
        <v>710</v>
      </c>
      <c r="D41" s="25">
        <v>248</v>
      </c>
      <c r="E41" s="42">
        <f t="shared" si="0"/>
        <v>0.3492957746478873</v>
      </c>
      <c r="F41" s="65"/>
    </row>
    <row r="42" spans="1:6" s="3" customFormat="1" ht="21">
      <c r="A42" s="41" t="s">
        <v>119</v>
      </c>
      <c r="B42" s="4" t="s">
        <v>46</v>
      </c>
      <c r="C42" s="23">
        <v>72753</v>
      </c>
      <c r="D42" s="23">
        <v>92150</v>
      </c>
      <c r="E42" s="42">
        <f t="shared" si="0"/>
        <v>1.266614435143568</v>
      </c>
      <c r="F42" s="65"/>
    </row>
    <row r="43" spans="1:6" s="3" customFormat="1" ht="15.75">
      <c r="A43" s="41" t="s">
        <v>110</v>
      </c>
      <c r="B43" s="4" t="s">
        <v>47</v>
      </c>
      <c r="C43" s="23">
        <f>C42+C40+C9+C8</f>
        <v>522191</v>
      </c>
      <c r="D43" s="23">
        <f>D42+D40+D9+D8</f>
        <v>532934</v>
      </c>
      <c r="E43" s="42">
        <f t="shared" si="0"/>
        <v>1.0205729321263675</v>
      </c>
      <c r="F43" s="65"/>
    </row>
    <row r="44" spans="1:6" s="3" customFormat="1" ht="15.75">
      <c r="A44" s="41" t="s">
        <v>111</v>
      </c>
      <c r="B44" s="4" t="s">
        <v>48</v>
      </c>
      <c r="C44" s="23">
        <v>456</v>
      </c>
      <c r="D44" s="23">
        <v>713</v>
      </c>
      <c r="E44" s="42">
        <f t="shared" si="0"/>
        <v>1.5635964912280702</v>
      </c>
      <c r="F44" s="65"/>
    </row>
    <row r="45" spans="1:6" s="3" customFormat="1" ht="15.75">
      <c r="A45" s="41" t="s">
        <v>112</v>
      </c>
      <c r="B45" s="4" t="s">
        <v>49</v>
      </c>
      <c r="C45" s="23">
        <v>15963</v>
      </c>
      <c r="D45" s="23">
        <v>18693</v>
      </c>
      <c r="E45" s="42">
        <f t="shared" si="0"/>
        <v>1.1710204848712649</v>
      </c>
      <c r="F45" s="65"/>
    </row>
    <row r="46" spans="1:6" ht="15.75">
      <c r="A46" s="41" t="s">
        <v>113</v>
      </c>
      <c r="B46" s="4" t="s">
        <v>50</v>
      </c>
      <c r="C46" s="23">
        <v>0</v>
      </c>
      <c r="D46" s="23">
        <v>0</v>
      </c>
      <c r="E46" s="42"/>
      <c r="F46" s="66"/>
    </row>
    <row r="47" spans="1:6" ht="15.75">
      <c r="A47" s="41" t="s">
        <v>114</v>
      </c>
      <c r="B47" s="4" t="s">
        <v>51</v>
      </c>
      <c r="C47" s="67">
        <v>25376</v>
      </c>
      <c r="D47" s="67">
        <v>38238</v>
      </c>
      <c r="E47" s="42">
        <f t="shared" si="0"/>
        <v>1.5068568726355611</v>
      </c>
      <c r="F47" s="66"/>
    </row>
    <row r="48" spans="1:6" ht="15.75">
      <c r="A48" s="41" t="s">
        <v>55</v>
      </c>
      <c r="B48" s="4" t="s">
        <v>52</v>
      </c>
      <c r="C48" s="67">
        <v>665</v>
      </c>
      <c r="D48" s="67">
        <v>3505</v>
      </c>
      <c r="E48" s="42">
        <f t="shared" si="0"/>
        <v>5.2706766917293235</v>
      </c>
      <c r="F48" s="66"/>
    </row>
    <row r="49" spans="1:6" ht="15.75">
      <c r="A49" s="41" t="s">
        <v>115</v>
      </c>
      <c r="B49" s="4" t="s">
        <v>53</v>
      </c>
      <c r="C49" s="67">
        <f>SUM(C44:C48)</f>
        <v>42460</v>
      </c>
      <c r="D49" s="67">
        <f>SUM(D44:D48)</f>
        <v>61149</v>
      </c>
      <c r="E49" s="42">
        <f t="shared" si="0"/>
        <v>1.4401554404145078</v>
      </c>
      <c r="F49" s="66"/>
    </row>
    <row r="50" spans="1:6" ht="15.75">
      <c r="A50" s="41" t="s">
        <v>116</v>
      </c>
      <c r="B50" s="4" t="s">
        <v>54</v>
      </c>
      <c r="C50" s="68">
        <f>C43+C49</f>
        <v>564651</v>
      </c>
      <c r="D50" s="68">
        <f>D43+D49</f>
        <v>594083</v>
      </c>
      <c r="E50" s="42">
        <f t="shared" si="0"/>
        <v>1.0521242324905118</v>
      </c>
      <c r="F50" s="66"/>
    </row>
    <row r="51" spans="1:5" ht="15.75">
      <c r="A51" s="5"/>
      <c r="B51" s="16"/>
      <c r="C51" s="16"/>
      <c r="D51" s="16"/>
      <c r="E51" s="16"/>
    </row>
    <row r="52" ht="15.75">
      <c r="A52" s="7"/>
    </row>
    <row r="53" ht="15.75">
      <c r="A53" s="6"/>
    </row>
    <row r="54" ht="15.75">
      <c r="A54" s="16"/>
    </row>
    <row r="55" ht="15.75">
      <c r="A55" s="16"/>
    </row>
  </sheetData>
  <sheetProtection/>
  <mergeCells count="9">
    <mergeCell ref="A1:F1"/>
    <mergeCell ref="A2:E2"/>
    <mergeCell ref="C3:E3"/>
    <mergeCell ref="A4:A6"/>
    <mergeCell ref="B4:B6"/>
    <mergeCell ref="C4:C5"/>
    <mergeCell ref="D4:D5"/>
    <mergeCell ref="E4:E6"/>
    <mergeCell ref="C6:D6"/>
  </mergeCells>
  <printOptions horizontalCentered="1"/>
  <pageMargins left="0.25" right="0.25" top="0.75" bottom="0.75" header="0.3" footer="0.3"/>
  <pageSetup horizontalDpi="300" verticalDpi="300" orientation="portrait" paperSize="9" scale="85" r:id="rId1"/>
  <headerFooter alignWithMargins="0">
    <oddHeader>&amp;R11.b. melléklet a 5/2014. (V.8..) önkormányzati rendelethez     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4"/>
  <sheetViews>
    <sheetView view="pageLayout" workbookViewId="0" topLeftCell="A1">
      <selection activeCell="A15" sqref="A15"/>
    </sheetView>
  </sheetViews>
  <sheetFormatPr defaultColWidth="9.00390625" defaultRowHeight="12.75"/>
  <cols>
    <col min="1" max="1" width="60.625" style="10" customWidth="1"/>
    <col min="2" max="2" width="6.125" style="15" customWidth="1"/>
    <col min="3" max="16384" width="9.375" style="9" customWidth="1"/>
  </cols>
  <sheetData>
    <row r="1" spans="1:6" ht="32.25" customHeight="1">
      <c r="A1" s="69" t="s">
        <v>137</v>
      </c>
      <c r="B1" s="90"/>
      <c r="C1" s="90"/>
      <c r="D1" s="90"/>
      <c r="E1" s="90"/>
      <c r="F1" s="63"/>
    </row>
    <row r="3" spans="1:5" ht="12.75">
      <c r="A3" s="80" t="s">
        <v>135</v>
      </c>
      <c r="B3" s="80"/>
      <c r="C3" s="81"/>
      <c r="D3" s="81"/>
      <c r="E3" s="81"/>
    </row>
    <row r="4" spans="1:5" ht="12.75">
      <c r="A4" s="81"/>
      <c r="B4" s="81"/>
      <c r="C4" s="81"/>
      <c r="D4" s="81"/>
      <c r="E4" s="81"/>
    </row>
    <row r="5" spans="1:5" s="11" customFormat="1" ht="31.5" customHeight="1">
      <c r="A5" s="10"/>
      <c r="B5" s="15"/>
      <c r="C5" s="9"/>
      <c r="D5" s="9"/>
      <c r="E5" s="9"/>
    </row>
    <row r="6" spans="1:5" s="11" customFormat="1" ht="12.75" customHeight="1">
      <c r="A6" s="82" t="s">
        <v>27</v>
      </c>
      <c r="B6" s="83"/>
      <c r="C6" s="83"/>
      <c r="D6" s="83"/>
      <c r="E6" s="83"/>
    </row>
    <row r="7" spans="1:5" s="12" customFormat="1" ht="12.75">
      <c r="A7" s="84" t="s">
        <v>56</v>
      </c>
      <c r="B7" s="87" t="s">
        <v>29</v>
      </c>
      <c r="C7" s="76" t="s">
        <v>78</v>
      </c>
      <c r="D7" s="76" t="s">
        <v>79</v>
      </c>
      <c r="E7" s="76" t="s">
        <v>80</v>
      </c>
    </row>
    <row r="8" spans="1:5" s="12" customFormat="1" ht="12.75">
      <c r="A8" s="85"/>
      <c r="B8" s="88"/>
      <c r="C8" s="76"/>
      <c r="D8" s="76"/>
      <c r="E8" s="76"/>
    </row>
    <row r="9" spans="1:5" ht="15.75" customHeight="1">
      <c r="A9" s="86"/>
      <c r="B9" s="89"/>
      <c r="C9" s="78" t="s">
        <v>81</v>
      </c>
      <c r="D9" s="77"/>
      <c r="E9" s="77"/>
    </row>
    <row r="10" spans="1:5" ht="15.75" customHeight="1">
      <c r="A10" s="17" t="s">
        <v>57</v>
      </c>
      <c r="B10" s="18" t="s">
        <v>58</v>
      </c>
      <c r="C10" s="55">
        <v>3</v>
      </c>
      <c r="D10" s="58">
        <v>4</v>
      </c>
      <c r="E10" s="58">
        <v>5</v>
      </c>
    </row>
    <row r="11" spans="1:5" ht="15.75" customHeight="1">
      <c r="A11" s="19" t="s">
        <v>59</v>
      </c>
      <c r="B11" s="13" t="s">
        <v>30</v>
      </c>
      <c r="C11" s="20">
        <v>67074</v>
      </c>
      <c r="D11" s="20">
        <v>67074</v>
      </c>
      <c r="E11" s="21">
        <f>D11/C11</f>
        <v>1</v>
      </c>
    </row>
    <row r="12" spans="1:5" ht="15.75" customHeight="1">
      <c r="A12" s="19" t="s">
        <v>60</v>
      </c>
      <c r="B12" s="13" t="s">
        <v>31</v>
      </c>
      <c r="C12" s="20">
        <v>457621</v>
      </c>
      <c r="D12" s="20">
        <f>264766+182784+10071+6094</f>
        <v>463715</v>
      </c>
      <c r="E12" s="21">
        <f>D12/C12</f>
        <v>1.0133166965676836</v>
      </c>
    </row>
    <row r="13" spans="1:5" ht="15.75" customHeight="1">
      <c r="A13" s="19" t="s">
        <v>61</v>
      </c>
      <c r="B13" s="13" t="s">
        <v>32</v>
      </c>
      <c r="C13" s="20">
        <v>0</v>
      </c>
      <c r="D13" s="20">
        <v>0</v>
      </c>
      <c r="E13" s="21"/>
    </row>
    <row r="14" spans="1:5" ht="15.75" customHeight="1">
      <c r="A14" s="22" t="s">
        <v>121</v>
      </c>
      <c r="B14" s="13" t="s">
        <v>33</v>
      </c>
      <c r="C14" s="50">
        <f>SUM(C11:C13)</f>
        <v>524695</v>
      </c>
      <c r="D14" s="50">
        <f>SUM(D11:D13)</f>
        <v>530789</v>
      </c>
      <c r="E14" s="21">
        <f>D14/C14</f>
        <v>1.0116143664414565</v>
      </c>
    </row>
    <row r="15" spans="1:5" ht="15.75" customHeight="1">
      <c r="A15" s="22" t="s">
        <v>122</v>
      </c>
      <c r="B15" s="13" t="s">
        <v>34</v>
      </c>
      <c r="C15" s="20">
        <f>C16+C17</f>
        <v>26032</v>
      </c>
      <c r="D15" s="20">
        <f>D16+D17</f>
        <v>41395</v>
      </c>
      <c r="E15" s="21">
        <f>D15/C15</f>
        <v>1.5901582667486172</v>
      </c>
    </row>
    <row r="16" spans="1:5" ht="15.75" customHeight="1">
      <c r="A16" s="19" t="s">
        <v>62</v>
      </c>
      <c r="B16" s="13" t="s">
        <v>35</v>
      </c>
      <c r="C16" s="20">
        <v>26032</v>
      </c>
      <c r="D16" s="20">
        <v>41395</v>
      </c>
      <c r="E16" s="21">
        <f>D16/C16</f>
        <v>1.5901582667486172</v>
      </c>
    </row>
    <row r="17" spans="1:5" s="14" customFormat="1" ht="15.75" customHeight="1">
      <c r="A17" s="19" t="s">
        <v>63</v>
      </c>
      <c r="B17" s="13" t="s">
        <v>36</v>
      </c>
      <c r="C17" s="29">
        <v>0</v>
      </c>
      <c r="D17" s="29">
        <v>0</v>
      </c>
      <c r="E17" s="21"/>
    </row>
    <row r="18" spans="1:5" ht="15.75" customHeight="1">
      <c r="A18" s="22" t="s">
        <v>123</v>
      </c>
      <c r="B18" s="13" t="s">
        <v>37</v>
      </c>
      <c r="C18" s="29">
        <v>0</v>
      </c>
      <c r="D18" s="20">
        <v>0</v>
      </c>
      <c r="E18" s="21"/>
    </row>
    <row r="19" spans="1:5" ht="15.75" customHeight="1">
      <c r="A19" s="19" t="s">
        <v>64</v>
      </c>
      <c r="B19" s="13" t="s">
        <v>38</v>
      </c>
      <c r="C19" s="20">
        <v>0</v>
      </c>
      <c r="D19" s="20">
        <v>0</v>
      </c>
      <c r="E19" s="21"/>
    </row>
    <row r="20" spans="1:5" ht="15.75" customHeight="1">
      <c r="A20" s="19" t="s">
        <v>65</v>
      </c>
      <c r="B20" s="13" t="s">
        <v>9</v>
      </c>
      <c r="C20" s="29">
        <v>0</v>
      </c>
      <c r="D20" s="29">
        <v>0</v>
      </c>
      <c r="E20" s="21"/>
    </row>
    <row r="21" spans="1:5" ht="15.75" customHeight="1">
      <c r="A21" s="26" t="s">
        <v>124</v>
      </c>
      <c r="B21" s="13" t="s">
        <v>10</v>
      </c>
      <c r="C21" s="64">
        <f>C15+C18</f>
        <v>26032</v>
      </c>
      <c r="D21" s="29">
        <f>D15+D18</f>
        <v>41395</v>
      </c>
      <c r="E21" s="21">
        <f>D21/C21</f>
        <v>1.5901582667486172</v>
      </c>
    </row>
    <row r="22" spans="1:5" ht="15.75" customHeight="1">
      <c r="A22" s="27" t="s">
        <v>125</v>
      </c>
      <c r="B22" s="13" t="s">
        <v>11</v>
      </c>
      <c r="C22" s="20">
        <v>0</v>
      </c>
      <c r="D22" s="20">
        <v>0</v>
      </c>
      <c r="E22" s="21"/>
    </row>
    <row r="23" spans="1:5" ht="15.75" customHeight="1">
      <c r="A23" s="19" t="s">
        <v>66</v>
      </c>
      <c r="B23" s="13" t="s">
        <v>12</v>
      </c>
      <c r="C23" s="29">
        <v>0</v>
      </c>
      <c r="D23" s="29">
        <v>0</v>
      </c>
      <c r="E23" s="21"/>
    </row>
    <row r="24" spans="1:5" ht="15.75" customHeight="1">
      <c r="A24" s="19" t="s">
        <v>67</v>
      </c>
      <c r="B24" s="13" t="s">
        <v>13</v>
      </c>
      <c r="C24" s="29">
        <v>0</v>
      </c>
      <c r="D24" s="20">
        <v>0</v>
      </c>
      <c r="E24" s="21"/>
    </row>
    <row r="25" spans="1:5" ht="15.75" customHeight="1">
      <c r="A25" s="19" t="s">
        <v>68</v>
      </c>
      <c r="B25" s="13" t="s">
        <v>14</v>
      </c>
      <c r="C25" s="20">
        <v>0</v>
      </c>
      <c r="D25" s="20">
        <v>0</v>
      </c>
      <c r="E25" s="21"/>
    </row>
    <row r="26" spans="1:5" ht="15.75" customHeight="1">
      <c r="A26" s="19" t="s">
        <v>69</v>
      </c>
      <c r="B26" s="13" t="s">
        <v>15</v>
      </c>
      <c r="C26" s="29">
        <v>0</v>
      </c>
      <c r="D26" s="29">
        <v>0</v>
      </c>
      <c r="E26" s="21"/>
    </row>
    <row r="27" spans="1:5" ht="15.75" customHeight="1">
      <c r="A27" s="27" t="s">
        <v>126</v>
      </c>
      <c r="B27" s="13" t="s">
        <v>16</v>
      </c>
      <c r="C27" s="29">
        <f>C28+C29+C30+C31</f>
        <v>13915</v>
      </c>
      <c r="D27" s="29">
        <f>D28+D29+D30+D31</f>
        <v>21751</v>
      </c>
      <c r="E27" s="21">
        <f>D27/C27</f>
        <v>1.5631333093783686</v>
      </c>
    </row>
    <row r="28" spans="1:5" ht="15.75" customHeight="1">
      <c r="A28" s="19" t="s">
        <v>70</v>
      </c>
      <c r="B28" s="13" t="s">
        <v>17</v>
      </c>
      <c r="C28" s="20">
        <v>0</v>
      </c>
      <c r="D28" s="20">
        <v>7366</v>
      </c>
      <c r="E28" s="21"/>
    </row>
    <row r="29" spans="1:5" ht="15.75" customHeight="1">
      <c r="A29" s="19" t="s">
        <v>71</v>
      </c>
      <c r="B29" s="13" t="s">
        <v>18</v>
      </c>
      <c r="C29" s="29">
        <v>0</v>
      </c>
      <c r="D29" s="29">
        <v>0</v>
      </c>
      <c r="E29" s="21"/>
    </row>
    <row r="30" spans="1:5" ht="15.75" customHeight="1">
      <c r="A30" s="19" t="s">
        <v>72</v>
      </c>
      <c r="B30" s="13" t="s">
        <v>19</v>
      </c>
      <c r="C30" s="29">
        <v>12570</v>
      </c>
      <c r="D30" s="20">
        <v>13284</v>
      </c>
      <c r="E30" s="21">
        <f>D30/C30</f>
        <v>1.056801909307876</v>
      </c>
    </row>
    <row r="31" spans="1:5" ht="15.75" customHeight="1">
      <c r="A31" s="19" t="s">
        <v>127</v>
      </c>
      <c r="B31" s="13" t="s">
        <v>20</v>
      </c>
      <c r="C31" s="20">
        <f>SUM(C32:C35)</f>
        <v>1345</v>
      </c>
      <c r="D31" s="20">
        <f>SUM(D32:D35)</f>
        <v>1101</v>
      </c>
      <c r="E31" s="21">
        <f>D31/C31</f>
        <v>0.8185873605947955</v>
      </c>
    </row>
    <row r="32" spans="1:5" ht="15.75" customHeight="1">
      <c r="A32" s="28" t="s">
        <v>73</v>
      </c>
      <c r="B32" s="13" t="s">
        <v>21</v>
      </c>
      <c r="C32" s="29">
        <v>1345</v>
      </c>
      <c r="D32" s="29">
        <v>1101</v>
      </c>
      <c r="E32" s="21">
        <f>D32/C32</f>
        <v>0.8185873605947955</v>
      </c>
    </row>
    <row r="33" spans="1:5" ht="15.75" customHeight="1">
      <c r="A33" s="30" t="s">
        <v>74</v>
      </c>
      <c r="B33" s="13" t="s">
        <v>22</v>
      </c>
      <c r="C33" s="29">
        <v>0</v>
      </c>
      <c r="D33" s="20">
        <v>0</v>
      </c>
      <c r="E33" s="21"/>
    </row>
    <row r="34" spans="1:5" ht="15.75" customHeight="1">
      <c r="A34" s="30" t="s">
        <v>75</v>
      </c>
      <c r="B34" s="13" t="s">
        <v>23</v>
      </c>
      <c r="C34" s="20">
        <v>0</v>
      </c>
      <c r="D34" s="29">
        <v>0</v>
      </c>
      <c r="E34" s="21"/>
    </row>
    <row r="35" spans="1:5" ht="15.75" customHeight="1">
      <c r="A35" s="30" t="s">
        <v>76</v>
      </c>
      <c r="B35" s="13" t="s">
        <v>24</v>
      </c>
      <c r="C35" s="20">
        <v>0</v>
      </c>
      <c r="D35" s="20">
        <v>0</v>
      </c>
      <c r="E35" s="21"/>
    </row>
    <row r="36" spans="1:5" ht="15.75" customHeight="1">
      <c r="A36" s="27" t="s">
        <v>77</v>
      </c>
      <c r="B36" s="13" t="s">
        <v>25</v>
      </c>
      <c r="C36" s="20">
        <v>9</v>
      </c>
      <c r="D36" s="20">
        <v>148</v>
      </c>
      <c r="E36" s="21"/>
    </row>
    <row r="37" spans="1:5" ht="12.75">
      <c r="A37" s="26" t="s">
        <v>128</v>
      </c>
      <c r="B37" s="13" t="s">
        <v>26</v>
      </c>
      <c r="C37" s="29">
        <f>C22+C27+C36</f>
        <v>13924</v>
      </c>
      <c r="D37" s="29">
        <f>D22+D27+D36</f>
        <v>21899</v>
      </c>
      <c r="E37" s="21">
        <f>D37/C37</f>
        <v>1.5727520827348462</v>
      </c>
    </row>
    <row r="38" spans="1:5" ht="12.75">
      <c r="A38" s="22" t="s">
        <v>129</v>
      </c>
      <c r="B38" s="13" t="s">
        <v>39</v>
      </c>
      <c r="C38" s="29">
        <f>C14+C21+C37</f>
        <v>564651</v>
      </c>
      <c r="D38" s="29">
        <f>D14+D21+D37</f>
        <v>594083</v>
      </c>
      <c r="E38" s="21">
        <f>D38/C38</f>
        <v>1.0521242324905118</v>
      </c>
    </row>
    <row r="39" spans="1:5" ht="15.75">
      <c r="A39" s="5"/>
      <c r="B39" s="6"/>
      <c r="C39" s="31"/>
      <c r="D39" s="31"/>
      <c r="E39" s="32"/>
    </row>
    <row r="40" spans="1:5" ht="15.75">
      <c r="A40" s="5"/>
      <c r="B40" s="6"/>
      <c r="C40" s="33"/>
      <c r="D40" s="34"/>
      <c r="E40" s="32"/>
    </row>
    <row r="41" spans="1:5" ht="15.75">
      <c r="A41" s="6"/>
      <c r="B41" s="6"/>
      <c r="C41" s="33"/>
      <c r="D41" s="34"/>
      <c r="E41" s="32"/>
    </row>
    <row r="42" spans="1:5" ht="15.75">
      <c r="A42" s="79"/>
      <c r="B42" s="79"/>
      <c r="C42" s="33"/>
      <c r="D42" s="34"/>
      <c r="E42" s="32"/>
    </row>
    <row r="43" spans="1:5" ht="15.75">
      <c r="A43" s="79"/>
      <c r="B43" s="79"/>
      <c r="C43" s="33"/>
      <c r="D43" s="33"/>
      <c r="E43" s="32"/>
    </row>
    <row r="44" spans="3:5" ht="12.75">
      <c r="C44" s="35"/>
      <c r="D44" s="36"/>
      <c r="E44" s="32"/>
    </row>
    <row r="45" spans="3:5" ht="12.75">
      <c r="C45" s="33"/>
      <c r="D45" s="34"/>
      <c r="E45" s="32"/>
    </row>
    <row r="46" spans="3:5" ht="12.75">
      <c r="C46" s="35"/>
      <c r="D46" s="37"/>
      <c r="E46" s="32"/>
    </row>
    <row r="47" spans="3:5" ht="12.75">
      <c r="C47" s="35"/>
      <c r="D47" s="35"/>
      <c r="E47" s="32"/>
    </row>
    <row r="48" spans="3:5" ht="12.75">
      <c r="C48" s="35"/>
      <c r="D48" s="35"/>
      <c r="E48" s="32"/>
    </row>
    <row r="49" spans="3:5" ht="12.75">
      <c r="C49" s="35"/>
      <c r="D49" s="35"/>
      <c r="E49" s="32"/>
    </row>
    <row r="50" spans="3:5" ht="12.75">
      <c r="C50" s="35"/>
      <c r="D50" s="35"/>
      <c r="E50" s="32"/>
    </row>
    <row r="51" spans="3:5" ht="12.75">
      <c r="C51" s="38"/>
      <c r="D51" s="38"/>
      <c r="E51" s="32"/>
    </row>
    <row r="52" spans="3:5" ht="12.75">
      <c r="C52" s="38"/>
      <c r="D52" s="38"/>
      <c r="E52" s="32"/>
    </row>
    <row r="53" spans="3:5" ht="12.75">
      <c r="C53" s="38"/>
      <c r="D53" s="38"/>
      <c r="E53" s="32"/>
    </row>
    <row r="54" spans="3:5" ht="12.75">
      <c r="C54" s="39"/>
      <c r="D54" s="39"/>
      <c r="E54" s="32"/>
    </row>
  </sheetData>
  <sheetProtection/>
  <mergeCells count="11">
    <mergeCell ref="C9:D9"/>
    <mergeCell ref="A1:E1"/>
    <mergeCell ref="A42:B42"/>
    <mergeCell ref="A43:B43"/>
    <mergeCell ref="A3:E4"/>
    <mergeCell ref="A6:E6"/>
    <mergeCell ref="A7:A9"/>
    <mergeCell ref="B7:B9"/>
    <mergeCell ref="C7:C8"/>
    <mergeCell ref="D7:D8"/>
    <mergeCell ref="E7:E9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  <headerFooter alignWithMargins="0">
    <oddHeader>&amp;R11.b. melléklet a 5./2014. (V. 8.) önkormányzati rendelethez   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 10</dc:creator>
  <cp:keywords/>
  <dc:description/>
  <cp:lastModifiedBy>Iroda 08</cp:lastModifiedBy>
  <cp:lastPrinted>2014-05-08T09:50:05Z</cp:lastPrinted>
  <dcterms:created xsi:type="dcterms:W3CDTF">2013-09-26T15:41:26Z</dcterms:created>
  <dcterms:modified xsi:type="dcterms:W3CDTF">2014-05-09T18:21:08Z</dcterms:modified>
  <cp:category/>
  <cp:version/>
  <cp:contentType/>
  <cp:contentStatus/>
</cp:coreProperties>
</file>