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05.31\zárszámadás\"/>
    </mc:Choice>
  </mc:AlternateContent>
  <bookViews>
    <workbookView xWindow="0" yWindow="0" windowWidth="19200" windowHeight="11595"/>
  </bookViews>
  <sheets>
    <sheet name="1." sheetId="1" r:id="rId1"/>
  </sheets>
  <definedNames>
    <definedName name="_xlnm.Print_Area" localSheetId="0">'1.'!$A$1:$E$41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  <c r="B15" i="1"/>
  <c r="C15" i="1"/>
  <c r="D15" i="1"/>
  <c r="E15" i="1"/>
  <c r="B18" i="1"/>
  <c r="C18" i="1"/>
  <c r="D18" i="1"/>
  <c r="B22" i="1"/>
  <c r="C22" i="1"/>
  <c r="D22" i="1"/>
  <c r="B24" i="1"/>
  <c r="C24" i="1"/>
  <c r="C25" i="1" s="1"/>
  <c r="D24" i="1"/>
  <c r="B25" i="1"/>
  <c r="D25" i="1"/>
  <c r="E25" i="1" s="1"/>
  <c r="B32" i="1"/>
  <c r="C32" i="1"/>
  <c r="D32" i="1"/>
  <c r="E32" i="1" s="1"/>
  <c r="B33" i="1"/>
  <c r="D33" i="1"/>
  <c r="E33" i="1" s="1"/>
  <c r="B38" i="1"/>
  <c r="B39" i="1" s="1"/>
  <c r="B41" i="1" s="1"/>
  <c r="C38" i="1"/>
  <c r="D38" i="1"/>
  <c r="D39" i="1" s="1"/>
  <c r="D41" i="1" s="1"/>
  <c r="E41" i="1" s="1"/>
  <c r="C39" i="1"/>
  <c r="C33" i="1" l="1"/>
  <c r="C41" i="1" s="1"/>
</calcChain>
</file>

<file path=xl/sharedStrings.xml><?xml version="1.0" encoding="utf-8"?>
<sst xmlns="http://schemas.openxmlformats.org/spreadsheetml/2006/main" count="42" uniqueCount="42">
  <si>
    <t>BEVÉTELEK ÖSSZESEN</t>
  </si>
  <si>
    <t>FINANSZÍROZÁSI BEVÉTELEK</t>
  </si>
  <si>
    <t>Belföldi finanszírozási bevételek</t>
  </si>
  <si>
    <t>Államháztartáson belüli megelőlegzések</t>
  </si>
  <si>
    <t>Előző évi költségvetési maradványának igénybevétele</t>
  </si>
  <si>
    <t>Hitel-, kölcsönfelvétel pénzügyi vállalkozástól</t>
  </si>
  <si>
    <t>KÖLTSÉGVETÉSI BEVÉTELEK</t>
  </si>
  <si>
    <t>Működési bevételek</t>
  </si>
  <si>
    <t>Egyéb kapott (járó) kamatok és kamatjellegű bevételek</t>
  </si>
  <si>
    <t>egyéb működési bevétel</t>
  </si>
  <si>
    <t>egyéb működési célú átvett pénzeszköz</t>
  </si>
  <si>
    <t>Kiszámlázott általános forgalmi adó</t>
  </si>
  <si>
    <t>Tuladonosi bevétel</t>
  </si>
  <si>
    <t>Szolgáltatások ellenértéke</t>
  </si>
  <si>
    <t>Közhatalmi bevételek</t>
  </si>
  <si>
    <t>Egyéb közhatalmi bevételek</t>
  </si>
  <si>
    <t>Pótlék, bírság</t>
  </si>
  <si>
    <t>Termékek és szolgáltatások adói</t>
  </si>
  <si>
    <t>Gépjárműadók</t>
  </si>
  <si>
    <t>Értékesítési és forgalmi adók (iparűzési adó)</t>
  </si>
  <si>
    <t>Vagyoni tipúsú adók</t>
  </si>
  <si>
    <t>Felhalmozási célú támogatások államháztartáson belülről</t>
  </si>
  <si>
    <t>Egyéb felhalmozási célú támogatások bevételei államháztartáson belülről</t>
  </si>
  <si>
    <t>Felhalmozási célú önkormányzati támogatások</t>
  </si>
  <si>
    <t>Müködési célú támogatások államháztartáson belülről</t>
  </si>
  <si>
    <t>Egyéb működési célú támogatások bevételei államháztartáson belülről</t>
  </si>
  <si>
    <t>Önkormányzatok működési támogatásai</t>
  </si>
  <si>
    <t>Elszámolásból származó bevételek</t>
  </si>
  <si>
    <t>Működési célú költségvetési támogatásoki és kiegészítő támogatások</t>
  </si>
  <si>
    <t>Müködési célú központosított előirányzatok</t>
  </si>
  <si>
    <t>Települési önkormányzatok kulturális feladatainak támogatása</t>
  </si>
  <si>
    <t xml:space="preserve">Települési önk. szociális, gyermekjóléti és gyermekétkeztetési feladatok </t>
  </si>
  <si>
    <t>Települési önkormányzat egyes köznevelési feladatainak támogatása</t>
  </si>
  <si>
    <t>Helyi önkormányzatok müködésének általános támogatása</t>
  </si>
  <si>
    <t>Telj. %</t>
  </si>
  <si>
    <t>Teljesítés</t>
  </si>
  <si>
    <t>Mód. ei.</t>
  </si>
  <si>
    <t>Ered. ei.</t>
  </si>
  <si>
    <t>Megnevezés</t>
  </si>
  <si>
    <t>Bánhorváti Község Önkormányzatának bevételei 2016. évi  (Ft-ban)</t>
  </si>
  <si>
    <t>1. melléklet:</t>
  </si>
  <si>
    <t>Bánhorváti Község Önkormányzata 2017. évi zárszámadásról szóló 5/2018. (V. 31.)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</si>
</sst>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9" fontId="4" fillId="0" borderId="1" xfId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9" fontId="4" fillId="0" borderId="4" xfId="1" applyFont="1" applyFill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9" fontId="4" fillId="3" borderId="7" xfId="1" applyFont="1" applyFill="1" applyBorder="1" applyAlignment="1">
      <alignment vertical="center"/>
    </xf>
    <xf numFmtId="3" fontId="4" fillId="4" borderId="8" xfId="0" applyNumberFormat="1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2" fillId="0" borderId="6" xfId="0" applyFont="1" applyBorder="1"/>
    <xf numFmtId="3" fontId="2" fillId="0" borderId="10" xfId="0" applyNumberFormat="1" applyFont="1" applyBorder="1"/>
    <xf numFmtId="3" fontId="2" fillId="0" borderId="11" xfId="0" applyNumberFormat="1" applyFont="1" applyBorder="1"/>
    <xf numFmtId="0" fontId="2" fillId="0" borderId="12" xfId="0" applyFon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0" fontId="2" fillId="0" borderId="15" xfId="0" applyFont="1" applyBorder="1"/>
    <xf numFmtId="9" fontId="4" fillId="3" borderId="13" xfId="1" applyFont="1" applyFill="1" applyBorder="1" applyAlignment="1">
      <alignment vertical="center"/>
    </xf>
    <xf numFmtId="3" fontId="4" fillId="4" borderId="14" xfId="0" applyNumberFormat="1" applyFont="1" applyFill="1" applyBorder="1" applyAlignment="1">
      <alignment vertical="center"/>
    </xf>
    <xf numFmtId="0" fontId="4" fillId="4" borderId="15" xfId="0" applyFont="1" applyFill="1" applyBorder="1" applyAlignment="1">
      <alignment vertical="center"/>
    </xf>
    <xf numFmtId="9" fontId="4" fillId="3" borderId="10" xfId="1" applyFont="1" applyFill="1" applyBorder="1" applyAlignment="1">
      <alignment vertical="center"/>
    </xf>
    <xf numFmtId="3" fontId="4" fillId="4" borderId="11" xfId="0" applyNumberFormat="1" applyFont="1" applyFill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3" fontId="4" fillId="0" borderId="10" xfId="0" applyNumberFormat="1" applyFont="1" applyBorder="1"/>
    <xf numFmtId="3" fontId="4" fillId="0" borderId="11" xfId="0" applyNumberFormat="1" applyFont="1" applyBorder="1"/>
    <xf numFmtId="0" fontId="4" fillId="0" borderId="12" xfId="0" applyFont="1" applyBorder="1"/>
    <xf numFmtId="9" fontId="2" fillId="5" borderId="10" xfId="1" applyFont="1" applyFill="1" applyBorder="1" applyAlignment="1">
      <alignment vertical="center"/>
    </xf>
    <xf numFmtId="3" fontId="2" fillId="5" borderId="11" xfId="0" applyNumberFormat="1" applyFont="1" applyFill="1" applyBorder="1" applyAlignment="1">
      <alignment vertical="center"/>
    </xf>
    <xf numFmtId="0" fontId="2" fillId="5" borderId="12" xfId="0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9" fontId="4" fillId="0" borderId="10" xfId="1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2" borderId="0" xfId="0" applyFont="1" applyFill="1"/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85"/>
  <sheetViews>
    <sheetView tabSelected="1" workbookViewId="0">
      <selection activeCell="H9" sqref="H9"/>
    </sheetView>
  </sheetViews>
  <sheetFormatPr defaultRowHeight="15" x14ac:dyDescent="0.25"/>
  <cols>
    <col min="1" max="1" width="65.7109375" style="1" customWidth="1"/>
    <col min="2" max="5" width="13.7109375" style="1" customWidth="1"/>
    <col min="6" max="16384" width="9.140625" style="1"/>
  </cols>
  <sheetData>
    <row r="1" spans="1:104" x14ac:dyDescent="0.25">
      <c r="A1" s="51" t="s">
        <v>40</v>
      </c>
      <c r="B1" s="51"/>
      <c r="C1" s="51"/>
      <c r="D1" s="51"/>
      <c r="E1" s="51"/>
    </row>
    <row r="2" spans="1:104" x14ac:dyDescent="0.25">
      <c r="A2" s="50" t="s">
        <v>41</v>
      </c>
      <c r="B2" s="50"/>
      <c r="C2" s="50"/>
      <c r="D2" s="50"/>
      <c r="E2" s="50"/>
    </row>
    <row r="4" spans="1:104" s="46" customFormat="1" ht="18" customHeight="1" x14ac:dyDescent="0.25">
      <c r="A4" s="49" t="s">
        <v>39</v>
      </c>
      <c r="B4" s="48"/>
      <c r="C4" s="48"/>
      <c r="D4" s="48"/>
      <c r="E4" s="4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</row>
    <row r="5" spans="1:104" x14ac:dyDescent="0.25">
      <c r="A5" s="45" t="s">
        <v>38</v>
      </c>
      <c r="B5" s="44" t="s">
        <v>37</v>
      </c>
      <c r="C5" s="44" t="s">
        <v>36</v>
      </c>
      <c r="D5" s="44" t="s">
        <v>35</v>
      </c>
      <c r="E5" s="43" t="s">
        <v>34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</row>
    <row r="6" spans="1:104" x14ac:dyDescent="0.25">
      <c r="A6" s="22" t="s">
        <v>33</v>
      </c>
      <c r="B6" s="21">
        <v>70335180</v>
      </c>
      <c r="C6" s="21">
        <v>71453290</v>
      </c>
      <c r="D6" s="21">
        <v>71453290</v>
      </c>
      <c r="E6" s="2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</row>
    <row r="7" spans="1:104" x14ac:dyDescent="0.25">
      <c r="A7" s="22" t="s">
        <v>32</v>
      </c>
      <c r="B7" s="21">
        <v>63937090</v>
      </c>
      <c r="C7" s="21">
        <v>70199002</v>
      </c>
      <c r="D7" s="21">
        <v>70199002</v>
      </c>
      <c r="E7" s="2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</row>
    <row r="8" spans="1:104" x14ac:dyDescent="0.25">
      <c r="A8" s="22" t="s">
        <v>31</v>
      </c>
      <c r="B8" s="21">
        <v>34153099</v>
      </c>
      <c r="C8" s="21">
        <v>34088119</v>
      </c>
      <c r="D8" s="21">
        <v>34088119</v>
      </c>
      <c r="E8" s="2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</row>
    <row r="9" spans="1:104" x14ac:dyDescent="0.25">
      <c r="A9" s="22" t="s">
        <v>30</v>
      </c>
      <c r="B9" s="21">
        <v>1624500</v>
      </c>
      <c r="C9" s="21">
        <v>1624500</v>
      </c>
      <c r="D9" s="21">
        <v>1624500</v>
      </c>
      <c r="E9" s="2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</row>
    <row r="10" spans="1:104" x14ac:dyDescent="0.25">
      <c r="A10" s="22" t="s">
        <v>29</v>
      </c>
      <c r="B10" s="21"/>
      <c r="C10" s="21"/>
      <c r="D10" s="21"/>
      <c r="E10" s="2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</row>
    <row r="11" spans="1:104" x14ac:dyDescent="0.25">
      <c r="A11" s="22" t="s">
        <v>28</v>
      </c>
      <c r="B11" s="21">
        <v>0</v>
      </c>
      <c r="C11" s="21">
        <v>9464015</v>
      </c>
      <c r="D11" s="21">
        <v>9464015</v>
      </c>
      <c r="E11" s="2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</row>
    <row r="12" spans="1:104" x14ac:dyDescent="0.25">
      <c r="A12" s="22" t="s">
        <v>27</v>
      </c>
      <c r="B12" s="21">
        <v>0</v>
      </c>
      <c r="C12" s="21">
        <v>0</v>
      </c>
      <c r="D12" s="21">
        <v>0</v>
      </c>
      <c r="E12" s="2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</row>
    <row r="13" spans="1:104" x14ac:dyDescent="0.25">
      <c r="A13" s="36" t="s">
        <v>26</v>
      </c>
      <c r="B13" s="35">
        <f>SUM(B6:B12)</f>
        <v>170049869</v>
      </c>
      <c r="C13" s="35">
        <f>SUM(C6:C12)</f>
        <v>186828926</v>
      </c>
      <c r="D13" s="35">
        <f>SUM(D6:D12)</f>
        <v>186828926</v>
      </c>
      <c r="E13" s="42">
        <f>D13/B13</f>
        <v>1.0986713903319738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</row>
    <row r="14" spans="1:104" x14ac:dyDescent="0.25">
      <c r="A14" s="22" t="s">
        <v>25</v>
      </c>
      <c r="B14" s="21">
        <v>179883308</v>
      </c>
      <c r="C14" s="21">
        <v>194010944</v>
      </c>
      <c r="D14" s="21">
        <v>152370041</v>
      </c>
      <c r="E14" s="20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</row>
    <row r="15" spans="1:104" s="8" customFormat="1" ht="18" customHeight="1" x14ac:dyDescent="0.2">
      <c r="A15" s="41" t="s">
        <v>24</v>
      </c>
      <c r="B15" s="40">
        <f>SUM(B13:B14)</f>
        <v>349933177</v>
      </c>
      <c r="C15" s="40">
        <f>SUM(C13:C14)</f>
        <v>380839870</v>
      </c>
      <c r="D15" s="40">
        <f>SUM(D13:D14)</f>
        <v>339198967</v>
      </c>
      <c r="E15" s="29">
        <f>D15/B15</f>
        <v>0.96932497200744128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</row>
    <row r="16" spans="1:104" x14ac:dyDescent="0.25">
      <c r="A16" s="22" t="s">
        <v>23</v>
      </c>
      <c r="B16" s="21">
        <v>0</v>
      </c>
      <c r="C16" s="21">
        <v>29729430</v>
      </c>
      <c r="D16" s="21">
        <v>29729430</v>
      </c>
      <c r="E16" s="2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</row>
    <row r="17" spans="1:104" x14ac:dyDescent="0.25">
      <c r="A17" s="22" t="s">
        <v>22</v>
      </c>
      <c r="B17" s="21">
        <v>30000000</v>
      </c>
      <c r="C17" s="21">
        <v>52631533</v>
      </c>
      <c r="D17" s="21">
        <v>52631533</v>
      </c>
      <c r="E17" s="2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</row>
    <row r="18" spans="1:104" s="8" customFormat="1" ht="18" customHeight="1" x14ac:dyDescent="0.2">
      <c r="A18" s="41" t="s">
        <v>21</v>
      </c>
      <c r="B18" s="40">
        <f>SUM(B16:B17)</f>
        <v>30000000</v>
      </c>
      <c r="C18" s="40">
        <f>SUM(C16:C17)</f>
        <v>82360963</v>
      </c>
      <c r="D18" s="40">
        <f>SUM(D16:D17)</f>
        <v>82360963</v>
      </c>
      <c r="E18" s="2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</row>
    <row r="19" spans="1:104" s="8" customFormat="1" ht="18" customHeight="1" x14ac:dyDescent="0.2">
      <c r="A19" s="39" t="s">
        <v>20</v>
      </c>
      <c r="B19" s="38">
        <v>16500000</v>
      </c>
      <c r="C19" s="38">
        <v>17738550</v>
      </c>
      <c r="D19" s="38">
        <v>17738550</v>
      </c>
      <c r="E19" s="37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</row>
    <row r="20" spans="1:104" x14ac:dyDescent="0.25">
      <c r="A20" s="22" t="s">
        <v>19</v>
      </c>
      <c r="B20" s="21">
        <v>20000000</v>
      </c>
      <c r="C20" s="21">
        <v>23170517</v>
      </c>
      <c r="D20" s="21">
        <v>23180517</v>
      </c>
      <c r="E20" s="2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</row>
    <row r="21" spans="1:104" x14ac:dyDescent="0.25">
      <c r="A21" s="22" t="s">
        <v>18</v>
      </c>
      <c r="B21" s="21">
        <v>1900000</v>
      </c>
      <c r="C21" s="21">
        <v>2017154</v>
      </c>
      <c r="D21" s="21">
        <v>2017154</v>
      </c>
      <c r="E21" s="20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</row>
    <row r="22" spans="1:104" s="32" customFormat="1" ht="14.25" x14ac:dyDescent="0.2">
      <c r="A22" s="36" t="s">
        <v>17</v>
      </c>
      <c r="B22" s="35">
        <f>SUM(B20:B21)</f>
        <v>21900000</v>
      </c>
      <c r="C22" s="35">
        <f>SUM(C20:C21)</f>
        <v>25187671</v>
      </c>
      <c r="D22" s="35">
        <f>SUM(D20:D21)</f>
        <v>25197671</v>
      </c>
      <c r="E22" s="34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</row>
    <row r="23" spans="1:104" x14ac:dyDescent="0.25">
      <c r="A23" s="22" t="s">
        <v>16</v>
      </c>
      <c r="B23" s="21">
        <v>0</v>
      </c>
      <c r="C23" s="21">
        <v>324886</v>
      </c>
      <c r="D23" s="21">
        <v>324886</v>
      </c>
      <c r="E23" s="20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</row>
    <row r="24" spans="1:104" s="32" customFormat="1" ht="14.25" x14ac:dyDescent="0.2">
      <c r="A24" s="36" t="s">
        <v>15</v>
      </c>
      <c r="B24" s="35">
        <f>SUM(B23)</f>
        <v>0</v>
      </c>
      <c r="C24" s="35">
        <f>SUM(C23)</f>
        <v>324886</v>
      </c>
      <c r="D24" s="35">
        <f>SUM(D23)</f>
        <v>324886</v>
      </c>
      <c r="E24" s="34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</row>
    <row r="25" spans="1:104" s="13" customFormat="1" ht="18" customHeight="1" x14ac:dyDescent="0.2">
      <c r="A25" s="31" t="s">
        <v>14</v>
      </c>
      <c r="B25" s="30">
        <f>B19+B22+B24</f>
        <v>38400000</v>
      </c>
      <c r="C25" s="30">
        <f>C19+C22+C24</f>
        <v>43251107</v>
      </c>
      <c r="D25" s="30">
        <f>D19+D22+D24</f>
        <v>43261107</v>
      </c>
      <c r="E25" s="29">
        <f>D25/B25</f>
        <v>1.126591328125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</row>
    <row r="26" spans="1:104" x14ac:dyDescent="0.25">
      <c r="A26" s="22" t="s">
        <v>13</v>
      </c>
      <c r="B26" s="21">
        <v>1181102</v>
      </c>
      <c r="C26" s="21">
        <v>1273071</v>
      </c>
      <c r="D26" s="21">
        <v>1273071</v>
      </c>
      <c r="E26" s="2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</row>
    <row r="27" spans="1:104" x14ac:dyDescent="0.25">
      <c r="A27" s="22" t="s">
        <v>12</v>
      </c>
      <c r="B27" s="21">
        <v>0</v>
      </c>
      <c r="C27" s="21">
        <v>23600</v>
      </c>
      <c r="D27" s="21">
        <v>23600</v>
      </c>
      <c r="E27" s="2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</row>
    <row r="28" spans="1:104" x14ac:dyDescent="0.25">
      <c r="A28" s="22" t="s">
        <v>11</v>
      </c>
      <c r="B28" s="21">
        <v>318898</v>
      </c>
      <c r="C28" s="21">
        <v>318898</v>
      </c>
      <c r="D28" s="21">
        <v>253875</v>
      </c>
      <c r="E28" s="20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</row>
    <row r="29" spans="1:104" x14ac:dyDescent="0.25">
      <c r="A29" s="22" t="s">
        <v>10</v>
      </c>
      <c r="B29" s="21"/>
      <c r="C29" s="21">
        <v>100000</v>
      </c>
      <c r="D29" s="21">
        <v>100000</v>
      </c>
      <c r="E29" s="20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</row>
    <row r="30" spans="1:104" x14ac:dyDescent="0.25">
      <c r="A30" s="22" t="s">
        <v>9</v>
      </c>
      <c r="B30" s="21"/>
      <c r="C30" s="21">
        <v>73</v>
      </c>
      <c r="D30" s="21">
        <v>73</v>
      </c>
      <c r="E30" s="2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</row>
    <row r="31" spans="1:104" x14ac:dyDescent="0.25">
      <c r="A31" s="22" t="s">
        <v>8</v>
      </c>
      <c r="B31" s="21">
        <v>0</v>
      </c>
      <c r="C31" s="21">
        <v>3171</v>
      </c>
      <c r="D31" s="21">
        <v>3171</v>
      </c>
      <c r="E31" s="2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</row>
    <row r="32" spans="1:104" s="13" customFormat="1" ht="18" customHeight="1" x14ac:dyDescent="0.2">
      <c r="A32" s="28" t="s">
        <v>7</v>
      </c>
      <c r="B32" s="27">
        <f>SUM(B26:B31)</f>
        <v>1500000</v>
      </c>
      <c r="C32" s="27">
        <f>SUM(C26:C31)</f>
        <v>1718813</v>
      </c>
      <c r="D32" s="27">
        <f>SUM(D26:D31)</f>
        <v>1653790</v>
      </c>
      <c r="E32" s="26">
        <f>D32/B32</f>
        <v>1.1025266666666667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</row>
    <row r="33" spans="1:104" s="8" customFormat="1" ht="18" customHeight="1" x14ac:dyDescent="0.2">
      <c r="A33" s="12" t="s">
        <v>6</v>
      </c>
      <c r="B33" s="11">
        <f>B15+B18+B25+B32</f>
        <v>419833177</v>
      </c>
      <c r="C33" s="11">
        <f>C15+C18+C25+C32</f>
        <v>508170753</v>
      </c>
      <c r="D33" s="11">
        <f>D15+D18+D25+D32</f>
        <v>466474827</v>
      </c>
      <c r="E33" s="10">
        <f>D33/B33</f>
        <v>1.111095674556468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</row>
    <row r="34" spans="1:104" customFormat="1" ht="18" customHeight="1" x14ac:dyDescent="0.2"/>
    <row r="35" spans="1:104" x14ac:dyDescent="0.25">
      <c r="A35" s="25" t="s">
        <v>5</v>
      </c>
      <c r="B35" s="24">
        <v>0</v>
      </c>
      <c r="C35" s="24">
        <v>55000000</v>
      </c>
      <c r="D35" s="24">
        <v>55000000</v>
      </c>
      <c r="E35" s="2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</row>
    <row r="36" spans="1:104" x14ac:dyDescent="0.25">
      <c r="A36" s="22" t="s">
        <v>4</v>
      </c>
      <c r="B36" s="21">
        <v>0</v>
      </c>
      <c r="C36" s="21">
        <v>121060525</v>
      </c>
      <c r="D36" s="21">
        <v>121060525</v>
      </c>
      <c r="E36" s="2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</row>
    <row r="37" spans="1:104" x14ac:dyDescent="0.25">
      <c r="A37" s="19" t="s">
        <v>3</v>
      </c>
      <c r="B37" s="18">
        <v>0</v>
      </c>
      <c r="C37" s="18">
        <v>6328723</v>
      </c>
      <c r="D37" s="18">
        <v>6238723</v>
      </c>
      <c r="E37" s="17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</row>
    <row r="38" spans="1:104" s="13" customFormat="1" ht="18" customHeight="1" x14ac:dyDescent="0.2">
      <c r="A38" s="16" t="s">
        <v>2</v>
      </c>
      <c r="B38" s="15">
        <f>SUM(B35:B37)</f>
        <v>0</v>
      </c>
      <c r="C38" s="15">
        <f>SUM(C35:C37)</f>
        <v>182389248</v>
      </c>
      <c r="D38" s="15">
        <f>SUM(D35:D37)</f>
        <v>182299248</v>
      </c>
      <c r="E38" s="14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</row>
    <row r="39" spans="1:104" s="8" customFormat="1" ht="18" customHeight="1" x14ac:dyDescent="0.2">
      <c r="A39" s="12" t="s">
        <v>1</v>
      </c>
      <c r="B39" s="11">
        <f>SUM(B38)</f>
        <v>0</v>
      </c>
      <c r="C39" s="11">
        <f>SUM(C38)</f>
        <v>182389248</v>
      </c>
      <c r="D39" s="11">
        <f>SUM(D38)</f>
        <v>182299248</v>
      </c>
      <c r="E39" s="10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</row>
    <row r="41" spans="1:104" s="3" customFormat="1" ht="20.100000000000001" customHeight="1" x14ac:dyDescent="0.2">
      <c r="A41" s="7" t="s">
        <v>0</v>
      </c>
      <c r="B41" s="6">
        <f>B33+B39</f>
        <v>419833177</v>
      </c>
      <c r="C41" s="6">
        <f>C33+C39</f>
        <v>690560001</v>
      </c>
      <c r="D41" s="6">
        <f>D33+D39</f>
        <v>648774075</v>
      </c>
      <c r="E41" s="5">
        <f>D41/B41</f>
        <v>1.5453139736024244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</row>
    <row r="42" spans="1:104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</row>
    <row r="43" spans="1:104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</row>
    <row r="44" spans="1:104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</row>
    <row r="45" spans="1:104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</row>
    <row r="46" spans="1:104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</row>
    <row r="47" spans="1:104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</row>
    <row r="48" spans="1:104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</row>
    <row r="49" spans="6:104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</row>
    <row r="50" spans="6:104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</row>
    <row r="51" spans="6:104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</row>
    <row r="52" spans="6:104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</row>
    <row r="53" spans="6:104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</row>
    <row r="54" spans="6:104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</row>
    <row r="55" spans="6:104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</row>
    <row r="56" spans="6:104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</row>
    <row r="57" spans="6:104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</row>
    <row r="58" spans="6:104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</row>
    <row r="59" spans="6:104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</row>
    <row r="60" spans="6:104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</row>
    <row r="61" spans="6:104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</row>
    <row r="62" spans="6:104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</row>
    <row r="63" spans="6:104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</row>
    <row r="64" spans="6:104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</row>
    <row r="65" spans="6:104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</row>
    <row r="66" spans="6:104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</row>
    <row r="67" spans="6:104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</row>
    <row r="68" spans="6:104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</row>
    <row r="69" spans="6:104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</row>
    <row r="70" spans="6:104" x14ac:dyDescent="0.25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</row>
    <row r="71" spans="6:104" x14ac:dyDescent="0.25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</row>
    <row r="72" spans="6:104" x14ac:dyDescent="0.25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</row>
    <row r="73" spans="6:104" x14ac:dyDescent="0.25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</row>
    <row r="74" spans="6:104" x14ac:dyDescent="0.25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</row>
    <row r="75" spans="6:104" x14ac:dyDescent="0.25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</row>
    <row r="76" spans="6:104" x14ac:dyDescent="0.25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</row>
    <row r="77" spans="6:104" x14ac:dyDescent="0.25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</row>
    <row r="78" spans="6:104" x14ac:dyDescent="0.25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</row>
    <row r="79" spans="6:104" x14ac:dyDescent="0.25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</row>
    <row r="80" spans="6:104" x14ac:dyDescent="0.25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</row>
    <row r="81" spans="6:104" x14ac:dyDescent="0.25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</row>
    <row r="82" spans="6:104" x14ac:dyDescent="0.25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</row>
    <row r="83" spans="6:104" x14ac:dyDescent="0.25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</row>
    <row r="84" spans="6:104" x14ac:dyDescent="0.25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</row>
    <row r="85" spans="6:104" x14ac:dyDescent="0.25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</row>
  </sheetData>
  <sheetProtection selectLockedCells="1" selectUnlockedCells="1"/>
  <mergeCells count="2">
    <mergeCell ref="A4:E4"/>
    <mergeCell ref="A2:E2"/>
  </mergeCells>
  <pageMargins left="0.7" right="0.7" top="0.75" bottom="0.75" header="0.3" footer="0.3"/>
  <pageSetup paperSize="9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</vt:lpstr>
      <vt:lpstr>'1.'!Nyomtatási_terület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2018-05-31T07:59:51Z</dcterms:created>
  <dcterms:modified xsi:type="dcterms:W3CDTF">2018-05-31T08:00:28Z</dcterms:modified>
</cp:coreProperties>
</file>