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RAMOS PENDRIVE MENTÉS 2015.04.07\2018 RENDELETEK BALATONSZENTGYÖRGY\2017 KÖLTSÉGVETÉS MÓDOSÍTÁSA\"/>
    </mc:Choice>
  </mc:AlternateContent>
  <bookViews>
    <workbookView xWindow="480" yWindow="15" windowWidth="11355" windowHeight="8445" tabRatio="601"/>
  </bookViews>
  <sheets>
    <sheet name="4a melléklet" sheetId="22" r:id="rId1"/>
  </sheets>
  <calcPr calcId="152511"/>
</workbook>
</file>

<file path=xl/calcChain.xml><?xml version="1.0" encoding="utf-8"?>
<calcChain xmlns="http://schemas.openxmlformats.org/spreadsheetml/2006/main">
  <c r="N18" i="22" l="1"/>
  <c r="N17" i="22"/>
  <c r="N13" i="22"/>
  <c r="N10" i="22"/>
  <c r="N16" i="22" s="1"/>
  <c r="L18" i="22"/>
  <c r="L17" i="22"/>
  <c r="L13" i="22"/>
  <c r="L10" i="22"/>
  <c r="L16" i="22" s="1"/>
  <c r="J18" i="22"/>
  <c r="J17" i="22"/>
  <c r="J13" i="22"/>
  <c r="J10" i="22"/>
  <c r="J16" i="22" s="1"/>
  <c r="H18" i="22"/>
  <c r="H17" i="22"/>
  <c r="H13" i="22"/>
  <c r="H10" i="22"/>
  <c r="H16" i="22" s="1"/>
  <c r="F17" i="22"/>
  <c r="F16" i="22"/>
  <c r="F13" i="22"/>
  <c r="F10" i="22"/>
  <c r="D17" i="22"/>
  <c r="D16" i="22"/>
  <c r="D13" i="22"/>
  <c r="D10" i="22"/>
  <c r="O18" i="22" l="1"/>
  <c r="M18" i="22"/>
  <c r="K18" i="22"/>
  <c r="I18" i="22"/>
  <c r="G18" i="22"/>
  <c r="F18" i="22"/>
  <c r="O17" i="22"/>
  <c r="M17" i="22"/>
  <c r="K17" i="22"/>
  <c r="I17" i="22"/>
  <c r="G17" i="22"/>
  <c r="E18" i="22"/>
  <c r="E17" i="22"/>
  <c r="D18" i="22"/>
  <c r="O13" i="22"/>
  <c r="Q13" i="22" s="1"/>
  <c r="M13" i="22"/>
  <c r="K13" i="22"/>
  <c r="I13" i="22"/>
  <c r="G13" i="22"/>
  <c r="E13" i="22"/>
  <c r="O10" i="22"/>
  <c r="M10" i="22"/>
  <c r="M16" i="22"/>
  <c r="K10" i="22"/>
  <c r="K16" i="22" s="1"/>
  <c r="I10" i="22"/>
  <c r="I16" i="22" s="1"/>
  <c r="G10" i="22"/>
  <c r="G16" i="22" s="1"/>
  <c r="E10" i="22"/>
  <c r="E16" i="22" s="1"/>
  <c r="Q15" i="22"/>
  <c r="Q14" i="22"/>
  <c r="P15" i="22"/>
  <c r="P14" i="22"/>
  <c r="Q12" i="22"/>
  <c r="Q18" i="22" s="1"/>
  <c r="Q11" i="22"/>
  <c r="P12" i="22"/>
  <c r="P18" i="22" s="1"/>
  <c r="P11" i="22"/>
  <c r="O16" i="22" l="1"/>
  <c r="P13" i="22"/>
  <c r="P10" i="22"/>
  <c r="Q10" i="22"/>
  <c r="Q16" i="22" s="1"/>
  <c r="Q17" i="22"/>
  <c r="P17" i="22"/>
  <c r="P16" i="22" l="1"/>
</calcChain>
</file>

<file path=xl/sharedStrings.xml><?xml version="1.0" encoding="utf-8"?>
<sst xmlns="http://schemas.openxmlformats.org/spreadsheetml/2006/main" count="35" uniqueCount="18">
  <si>
    <t>Összesen</t>
  </si>
  <si>
    <t>Önkormányzat</t>
  </si>
  <si>
    <t>Az Önkormányzat és költségvetési szervei működési kiadásai</t>
  </si>
  <si>
    <t>Személyi juttatás</t>
  </si>
  <si>
    <t>Dologi kiadás</t>
  </si>
  <si>
    <t>4.melléklet folytatása</t>
  </si>
  <si>
    <t>ÁHT-n belül</t>
  </si>
  <si>
    <t>ÁHT-n kívül</t>
  </si>
  <si>
    <t>ebből: kötelező feladat</t>
  </si>
  <si>
    <t xml:space="preserve">          önként vállalt feladat</t>
  </si>
  <si>
    <t>Működési célú támogatások</t>
  </si>
  <si>
    <t>Ellátottak pénzbeli juttatásai</t>
  </si>
  <si>
    <t>M.adó terhelő járulékok és szoc.hj.</t>
  </si>
  <si>
    <t>Közös önkormányzati hivatal</t>
  </si>
  <si>
    <t>Adatok forintban!</t>
  </si>
  <si>
    <t>Eredeti előirányzat</t>
  </si>
  <si>
    <t>Módosított előirányzat</t>
  </si>
  <si>
    <t>az 1/2018.(II.26.)önkormányzati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</si>
</sst>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name val="Arial CE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double">
        <color indexed="64"/>
      </left>
      <right/>
      <top style="double">
        <color indexed="64"/>
      </top>
      <bottom/>
      <diagonal style="thin">
        <color indexed="64"/>
      </diagonal>
    </border>
    <border diagonalUp="1">
      <left/>
      <right/>
      <top style="double">
        <color indexed="64"/>
      </top>
      <bottom/>
      <diagonal style="thin">
        <color indexed="64"/>
      </diagonal>
    </border>
    <border diagonalUp="1">
      <left/>
      <right style="double">
        <color indexed="64"/>
      </right>
      <top style="double">
        <color indexed="64"/>
      </top>
      <bottom/>
      <diagonal style="thin">
        <color indexed="64"/>
      </diagonal>
    </border>
    <border diagonalUp="1">
      <left style="double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double">
        <color indexed="64"/>
      </right>
      <top/>
      <bottom/>
      <diagonal style="thin">
        <color indexed="64"/>
      </diagonal>
    </border>
    <border diagonalUp="1">
      <left style="double">
        <color indexed="64"/>
      </left>
      <right/>
      <top/>
      <bottom style="double">
        <color indexed="64"/>
      </bottom>
      <diagonal style="thin">
        <color indexed="64"/>
      </diagonal>
    </border>
    <border diagonalUp="1">
      <left/>
      <right/>
      <top/>
      <bottom style="double">
        <color indexed="64"/>
      </bottom>
      <diagonal style="thin">
        <color indexed="64"/>
      </diagonal>
    </border>
    <border diagonalUp="1">
      <left/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0" fontId="3" fillId="0" borderId="0" applyNumberFormat="0" applyFill="0" applyBorder="0" applyAlignment="0" applyProtection="0"/>
  </cellStyleXfs>
  <cellXfs count="85">
    <xf numFmtId="0" fontId="0" fillId="0" borderId="0" xfId="0"/>
    <xf numFmtId="0" fontId="0" fillId="0" borderId="0" xfId="0" applyAlignment="1"/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2" fillId="0" borderId="4" xfId="0" applyNumberFormat="1" applyFont="1" applyBorder="1" applyAlignment="1"/>
    <xf numFmtId="3" fontId="2" fillId="0" borderId="6" xfId="0" applyNumberFormat="1" applyFont="1" applyBorder="1" applyAlignment="1"/>
    <xf numFmtId="3" fontId="2" fillId="0" borderId="7" xfId="0" applyNumberFormat="1" applyFont="1" applyBorder="1" applyAlignment="1"/>
    <xf numFmtId="3" fontId="5" fillId="0" borderId="8" xfId="0" applyNumberFormat="1" applyFont="1" applyBorder="1" applyAlignment="1"/>
    <xf numFmtId="3" fontId="5" fillId="0" borderId="9" xfId="0" applyNumberFormat="1" applyFont="1" applyBorder="1" applyAlignment="1"/>
    <xf numFmtId="3" fontId="5" fillId="0" borderId="11" xfId="0" applyNumberFormat="1" applyFont="1" applyBorder="1" applyAlignment="1"/>
    <xf numFmtId="3" fontId="5" fillId="0" borderId="13" xfId="0" applyNumberFormat="1" applyFont="1" applyBorder="1" applyAlignment="1"/>
    <xf numFmtId="3" fontId="5" fillId="0" borderId="15" xfId="0" applyNumberFormat="1" applyFont="1" applyBorder="1" applyAlignment="1"/>
    <xf numFmtId="3" fontId="5" fillId="0" borderId="16" xfId="0" applyNumberFormat="1" applyFont="1" applyBorder="1" applyAlignment="1"/>
    <xf numFmtId="3" fontId="5" fillId="0" borderId="3" xfId="0" applyNumberFormat="1" applyFont="1" applyBorder="1" applyAlignment="1"/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3" fontId="2" fillId="0" borderId="17" xfId="0" applyNumberFormat="1" applyFont="1" applyBorder="1" applyAlignment="1"/>
    <xf numFmtId="3" fontId="2" fillId="0" borderId="18" xfId="0" applyNumberFormat="1" applyFont="1" applyBorder="1" applyAlignment="1"/>
    <xf numFmtId="3" fontId="4" fillId="0" borderId="19" xfId="0" applyNumberFormat="1" applyFont="1" applyBorder="1" applyAlignment="1"/>
    <xf numFmtId="3" fontId="4" fillId="0" borderId="20" xfId="0" applyNumberFormat="1" applyFont="1" applyBorder="1" applyAlignment="1"/>
    <xf numFmtId="3" fontId="4" fillId="0" borderId="21" xfId="0" applyNumberFormat="1" applyFont="1" applyBorder="1" applyAlignment="1"/>
    <xf numFmtId="3" fontId="4" fillId="0" borderId="22" xfId="0" applyNumberFormat="1" applyFont="1" applyBorder="1" applyAlignment="1"/>
    <xf numFmtId="3" fontId="2" fillId="0" borderId="23" xfId="0" applyNumberFormat="1" applyFont="1" applyBorder="1" applyAlignment="1"/>
    <xf numFmtId="3" fontId="2" fillId="0" borderId="24" xfId="0" applyNumberFormat="1" applyFont="1" applyBorder="1" applyAlignment="1"/>
    <xf numFmtId="3" fontId="4" fillId="0" borderId="25" xfId="0" applyNumberFormat="1" applyFont="1" applyBorder="1" applyAlignment="1"/>
    <xf numFmtId="3" fontId="4" fillId="0" borderId="26" xfId="0" applyNumberFormat="1" applyFont="1" applyBorder="1" applyAlignment="1"/>
    <xf numFmtId="3" fontId="2" fillId="0" borderId="28" xfId="0" applyNumberFormat="1" applyFont="1" applyBorder="1" applyAlignment="1"/>
    <xf numFmtId="3" fontId="2" fillId="0" borderId="30" xfId="0" applyNumberFormat="1" applyFont="1" applyBorder="1" applyAlignment="1"/>
    <xf numFmtId="3" fontId="2" fillId="0" borderId="32" xfId="0" applyNumberFormat="1" applyFont="1" applyBorder="1" applyAlignment="1"/>
    <xf numFmtId="3" fontId="2" fillId="0" borderId="34" xfId="0" applyNumberFormat="1" applyFont="1" applyBorder="1" applyAlignment="1"/>
    <xf numFmtId="3" fontId="5" fillId="0" borderId="4" xfId="0" applyNumberFormat="1" applyFont="1" applyBorder="1" applyAlignment="1"/>
    <xf numFmtId="3" fontId="5" fillId="0" borderId="35" xfId="0" applyNumberFormat="1" applyFont="1" applyBorder="1" applyAlignment="1"/>
    <xf numFmtId="3" fontId="5" fillId="0" borderId="7" xfId="0" applyNumberFormat="1" applyFont="1" applyBorder="1" applyAlignment="1"/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3" fontId="5" fillId="0" borderId="5" xfId="0" applyNumberFormat="1" applyFont="1" applyBorder="1" applyAlignment="1"/>
    <xf numFmtId="3" fontId="5" fillId="0" borderId="51" xfId="0" applyNumberFormat="1" applyFont="1" applyBorder="1" applyAlignment="1"/>
    <xf numFmtId="0" fontId="5" fillId="0" borderId="3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0" fillId="0" borderId="31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24" xfId="0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3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2" fillId="0" borderId="31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27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0" fillId="0" borderId="40" xfId="0" applyBorder="1" applyAlignment="1">
      <alignment horizontal="right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8" xfId="0" applyBorder="1" applyAlignment="1">
      <alignment horizontal="center" vertical="center" wrapText="1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8" xfId="0" applyBorder="1" applyAlignment="1">
      <alignment horizontal="center"/>
    </xf>
  </cellXfs>
  <cellStyles count="4">
    <cellStyle name="Normál" xfId="0" builtinId="0"/>
    <cellStyle name="Normál 11" xfId="1"/>
    <cellStyle name="Normál 2 2" xfId="2"/>
    <cellStyle name="Normál 8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tabSelected="1" zoomScaleNormal="100" workbookViewId="0">
      <selection activeCell="S26" sqref="S26"/>
    </sheetView>
  </sheetViews>
  <sheetFormatPr defaultRowHeight="12.75" x14ac:dyDescent="0.2"/>
  <cols>
    <col min="4" max="9" width="10.7109375" bestFit="1" customWidth="1"/>
    <col min="10" max="10" width="11.140625" customWidth="1"/>
    <col min="11" max="11" width="11.7109375" bestFit="1" customWidth="1"/>
    <col min="12" max="13" width="10.7109375" bestFit="1" customWidth="1"/>
    <col min="14" max="15" width="9.7109375" bestFit="1" customWidth="1"/>
    <col min="16" max="17" width="11.7109375" bestFit="1" customWidth="1"/>
  </cols>
  <sheetData>
    <row r="1" spans="1:17" x14ac:dyDescent="0.2">
      <c r="A1" s="58" t="s">
        <v>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2" spans="1:17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26.25" customHeight="1" x14ac:dyDescent="0.2">
      <c r="A3" s="69" t="s">
        <v>17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17" ht="12.75" customHeight="1" x14ac:dyDescent="0.2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1:17" x14ac:dyDescent="0.2">
      <c r="A5" s="59" t="s">
        <v>2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</row>
    <row r="6" spans="1:17" ht="13.5" thickBot="1" x14ac:dyDescent="0.25">
      <c r="P6" s="72" t="s">
        <v>14</v>
      </c>
      <c r="Q6" s="72"/>
    </row>
    <row r="7" spans="1:17" ht="13.5" thickTop="1" x14ac:dyDescent="0.2">
      <c r="A7" s="60"/>
      <c r="B7" s="61"/>
      <c r="C7" s="62"/>
      <c r="D7" s="77" t="s">
        <v>3</v>
      </c>
      <c r="E7" s="78"/>
      <c r="F7" s="52" t="s">
        <v>12</v>
      </c>
      <c r="G7" s="53"/>
      <c r="H7" s="77" t="s">
        <v>4</v>
      </c>
      <c r="I7" s="78"/>
      <c r="J7" s="82" t="s">
        <v>10</v>
      </c>
      <c r="K7" s="83"/>
      <c r="L7" s="83"/>
      <c r="M7" s="84"/>
      <c r="N7" s="81" t="s">
        <v>11</v>
      </c>
      <c r="O7" s="53"/>
      <c r="P7" s="73" t="s">
        <v>0</v>
      </c>
      <c r="Q7" s="74"/>
    </row>
    <row r="8" spans="1:17" x14ac:dyDescent="0.2">
      <c r="A8" s="63"/>
      <c r="B8" s="64"/>
      <c r="C8" s="65"/>
      <c r="D8" s="79"/>
      <c r="E8" s="80"/>
      <c r="F8" s="54"/>
      <c r="G8" s="55"/>
      <c r="H8" s="79"/>
      <c r="I8" s="80"/>
      <c r="J8" s="43" t="s">
        <v>6</v>
      </c>
      <c r="K8" s="44"/>
      <c r="L8" s="45" t="s">
        <v>7</v>
      </c>
      <c r="M8" s="46"/>
      <c r="N8" s="54"/>
      <c r="O8" s="55"/>
      <c r="P8" s="75"/>
      <c r="Q8" s="76"/>
    </row>
    <row r="9" spans="1:17" s="3" customFormat="1" ht="23.25" thickBot="1" x14ac:dyDescent="0.25">
      <c r="A9" s="66"/>
      <c r="B9" s="67"/>
      <c r="C9" s="68"/>
      <c r="D9" s="5" t="s">
        <v>15</v>
      </c>
      <c r="E9" s="6" t="s">
        <v>16</v>
      </c>
      <c r="F9" s="5" t="s">
        <v>15</v>
      </c>
      <c r="G9" s="6" t="s">
        <v>16</v>
      </c>
      <c r="H9" s="5" t="s">
        <v>15</v>
      </c>
      <c r="I9" s="6" t="s">
        <v>16</v>
      </c>
      <c r="J9" s="5" t="s">
        <v>15</v>
      </c>
      <c r="K9" s="36" t="s">
        <v>16</v>
      </c>
      <c r="L9" s="37" t="s">
        <v>15</v>
      </c>
      <c r="M9" s="6" t="s">
        <v>16</v>
      </c>
      <c r="N9" s="5" t="s">
        <v>15</v>
      </c>
      <c r="O9" s="6" t="s">
        <v>16</v>
      </c>
      <c r="P9" s="17" t="s">
        <v>15</v>
      </c>
      <c r="Q9" s="18" t="s">
        <v>16</v>
      </c>
    </row>
    <row r="10" spans="1:17" ht="13.5" thickTop="1" x14ac:dyDescent="0.2">
      <c r="A10" s="70" t="s">
        <v>1</v>
      </c>
      <c r="B10" s="71"/>
      <c r="C10" s="71"/>
      <c r="D10" s="29">
        <f t="shared" ref="D10" si="0">D11+D12</f>
        <v>50796000</v>
      </c>
      <c r="E10" s="29">
        <f t="shared" ref="E10:O10" si="1">E11+E12</f>
        <v>50571000</v>
      </c>
      <c r="F10" s="29">
        <f t="shared" ref="F10" si="2">F11+F12</f>
        <v>9580000</v>
      </c>
      <c r="G10" s="29">
        <f t="shared" si="1"/>
        <v>9605000</v>
      </c>
      <c r="H10" s="29">
        <f t="shared" ref="H10" si="3">H11+H12</f>
        <v>42489000</v>
      </c>
      <c r="I10" s="29">
        <f t="shared" si="1"/>
        <v>45008580</v>
      </c>
      <c r="J10" s="30">
        <f t="shared" ref="J10" si="4">J11+J12</f>
        <v>106738000</v>
      </c>
      <c r="K10" s="30">
        <f t="shared" si="1"/>
        <v>115179087</v>
      </c>
      <c r="L10" s="29">
        <f t="shared" ref="L10" si="5">L11+L12</f>
        <v>14400000</v>
      </c>
      <c r="M10" s="29">
        <f t="shared" si="1"/>
        <v>18381000</v>
      </c>
      <c r="N10" s="29">
        <f t="shared" ref="N10" si="6">N11+N12</f>
        <v>8611000</v>
      </c>
      <c r="O10" s="29">
        <f t="shared" si="1"/>
        <v>8651000</v>
      </c>
      <c r="P10" s="19">
        <f t="shared" ref="P10:P15" si="7">D10+F10+H10+L10+N10+J10</f>
        <v>232614000</v>
      </c>
      <c r="Q10" s="20">
        <f t="shared" ref="Q10:Q15" si="8">E10+G10+I10+M10+O10+K10</f>
        <v>247395667</v>
      </c>
    </row>
    <row r="11" spans="1:17" x14ac:dyDescent="0.2">
      <c r="A11" s="49" t="s">
        <v>8</v>
      </c>
      <c r="B11" s="50"/>
      <c r="C11" s="51"/>
      <c r="D11" s="10">
        <v>50796000</v>
      </c>
      <c r="E11" s="10">
        <v>50571000</v>
      </c>
      <c r="F11" s="10">
        <v>9580000</v>
      </c>
      <c r="G11" s="10">
        <v>9605000</v>
      </c>
      <c r="H11" s="10">
        <v>41839000</v>
      </c>
      <c r="I11" s="10">
        <v>44358580</v>
      </c>
      <c r="J11" s="11">
        <v>106738000</v>
      </c>
      <c r="K11" s="11">
        <v>115179087</v>
      </c>
      <c r="L11" s="10">
        <v>7900000</v>
      </c>
      <c r="M11" s="10">
        <v>11881000</v>
      </c>
      <c r="N11" s="10">
        <v>8611000</v>
      </c>
      <c r="O11" s="10">
        <v>8651000</v>
      </c>
      <c r="P11" s="21">
        <f t="shared" si="7"/>
        <v>225464000</v>
      </c>
      <c r="Q11" s="22">
        <f t="shared" si="8"/>
        <v>240245667</v>
      </c>
    </row>
    <row r="12" spans="1:17" x14ac:dyDescent="0.2">
      <c r="A12" s="49" t="s">
        <v>9</v>
      </c>
      <c r="B12" s="50"/>
      <c r="C12" s="51"/>
      <c r="D12" s="12"/>
      <c r="E12" s="12"/>
      <c r="F12" s="12"/>
      <c r="G12" s="12"/>
      <c r="H12" s="12">
        <v>650000</v>
      </c>
      <c r="I12" s="12">
        <v>650000</v>
      </c>
      <c r="J12" s="13"/>
      <c r="K12" s="13"/>
      <c r="L12" s="12">
        <v>6500000</v>
      </c>
      <c r="M12" s="12">
        <v>6500000</v>
      </c>
      <c r="N12" s="12"/>
      <c r="O12" s="12"/>
      <c r="P12" s="23">
        <f t="shared" si="7"/>
        <v>7150000</v>
      </c>
      <c r="Q12" s="24">
        <f t="shared" si="8"/>
        <v>7150000</v>
      </c>
    </row>
    <row r="13" spans="1:17" x14ac:dyDescent="0.2">
      <c r="A13" s="56" t="s">
        <v>13</v>
      </c>
      <c r="B13" s="57"/>
      <c r="C13" s="57"/>
      <c r="D13" s="31">
        <f t="shared" ref="D13" si="9">D14+D15</f>
        <v>36165000</v>
      </c>
      <c r="E13" s="31">
        <f t="shared" ref="E13:O13" si="10">E14+E15</f>
        <v>35380000</v>
      </c>
      <c r="F13" s="31">
        <f t="shared" ref="F13" si="11">F14+F15</f>
        <v>8273000</v>
      </c>
      <c r="G13" s="31">
        <f t="shared" si="10"/>
        <v>8305000</v>
      </c>
      <c r="H13" s="31">
        <f t="shared" ref="H13" si="12">H14+H15</f>
        <v>9944000</v>
      </c>
      <c r="I13" s="31">
        <f t="shared" si="10"/>
        <v>10779000</v>
      </c>
      <c r="J13" s="32">
        <f t="shared" ref="J13" si="13">J14+J15</f>
        <v>500000</v>
      </c>
      <c r="K13" s="32">
        <f t="shared" si="10"/>
        <v>0</v>
      </c>
      <c r="L13" s="31">
        <f t="shared" ref="L13" si="14">L14+L15</f>
        <v>0</v>
      </c>
      <c r="M13" s="31">
        <f t="shared" si="10"/>
        <v>0</v>
      </c>
      <c r="N13" s="31">
        <f t="shared" ref="N13" si="15">N14+N15</f>
        <v>0</v>
      </c>
      <c r="O13" s="31">
        <f t="shared" si="10"/>
        <v>0</v>
      </c>
      <c r="P13" s="25">
        <f t="shared" si="7"/>
        <v>54882000</v>
      </c>
      <c r="Q13" s="26">
        <f t="shared" si="8"/>
        <v>54464000</v>
      </c>
    </row>
    <row r="14" spans="1:17" x14ac:dyDescent="0.2">
      <c r="A14" s="49" t="s">
        <v>8</v>
      </c>
      <c r="B14" s="50"/>
      <c r="C14" s="51"/>
      <c r="D14" s="14">
        <v>36165000</v>
      </c>
      <c r="E14" s="14">
        <v>35380000</v>
      </c>
      <c r="F14" s="14">
        <v>8273000</v>
      </c>
      <c r="G14" s="14">
        <v>8305000</v>
      </c>
      <c r="H14" s="14">
        <v>9944000</v>
      </c>
      <c r="I14" s="14">
        <v>10779000</v>
      </c>
      <c r="J14" s="15">
        <v>500000</v>
      </c>
      <c r="K14" s="15">
        <v>0</v>
      </c>
      <c r="L14" s="14">
        <v>0</v>
      </c>
      <c r="M14" s="14">
        <v>0</v>
      </c>
      <c r="N14" s="14">
        <v>0</v>
      </c>
      <c r="O14" s="14">
        <v>0</v>
      </c>
      <c r="P14" s="27">
        <f t="shared" si="7"/>
        <v>54882000</v>
      </c>
      <c r="Q14" s="28">
        <f t="shared" si="8"/>
        <v>54464000</v>
      </c>
    </row>
    <row r="15" spans="1:17" ht="13.5" thickBot="1" x14ac:dyDescent="0.25">
      <c r="A15" s="49" t="s">
        <v>9</v>
      </c>
      <c r="B15" s="50"/>
      <c r="C15" s="51"/>
      <c r="D15" s="10"/>
      <c r="E15" s="10"/>
      <c r="F15" s="10"/>
      <c r="G15" s="10"/>
      <c r="H15" s="10"/>
      <c r="I15" s="10"/>
      <c r="J15" s="11"/>
      <c r="K15" s="11"/>
      <c r="L15" s="10"/>
      <c r="M15" s="10"/>
      <c r="N15" s="10"/>
      <c r="O15" s="10"/>
      <c r="P15" s="21">
        <f t="shared" si="7"/>
        <v>0</v>
      </c>
      <c r="Q15" s="22">
        <f t="shared" si="8"/>
        <v>0</v>
      </c>
    </row>
    <row r="16" spans="1:17" ht="14.25" thickTop="1" thickBot="1" x14ac:dyDescent="0.25">
      <c r="A16" s="47" t="s">
        <v>0</v>
      </c>
      <c r="B16" s="48"/>
      <c r="C16" s="48"/>
      <c r="D16" s="7">
        <f t="shared" ref="D16:O16" si="16">SUM(D10,D13,)</f>
        <v>86961000</v>
      </c>
      <c r="E16" s="7">
        <f t="shared" si="16"/>
        <v>85951000</v>
      </c>
      <c r="F16" s="7">
        <f t="shared" si="16"/>
        <v>17853000</v>
      </c>
      <c r="G16" s="7">
        <f t="shared" si="16"/>
        <v>17910000</v>
      </c>
      <c r="H16" s="7">
        <f t="shared" si="16"/>
        <v>52433000</v>
      </c>
      <c r="I16" s="7">
        <f t="shared" si="16"/>
        <v>55787580</v>
      </c>
      <c r="J16" s="7">
        <f t="shared" si="16"/>
        <v>107238000</v>
      </c>
      <c r="K16" s="7">
        <f t="shared" si="16"/>
        <v>115179087</v>
      </c>
      <c r="L16" s="7">
        <f t="shared" si="16"/>
        <v>14400000</v>
      </c>
      <c r="M16" s="7">
        <f t="shared" si="16"/>
        <v>18381000</v>
      </c>
      <c r="N16" s="9">
        <f t="shared" si="16"/>
        <v>8611000</v>
      </c>
      <c r="O16" s="9">
        <f t="shared" si="16"/>
        <v>8651000</v>
      </c>
      <c r="P16" s="8">
        <f>SUM(P10,P13)</f>
        <v>287496000</v>
      </c>
      <c r="Q16" s="9">
        <f>SUM(Q10,Q13,)</f>
        <v>301859667</v>
      </c>
    </row>
    <row r="17" spans="1:17" ht="14.25" thickTop="1" thickBot="1" x14ac:dyDescent="0.25">
      <c r="A17" s="40" t="s">
        <v>8</v>
      </c>
      <c r="B17" s="41"/>
      <c r="C17" s="42"/>
      <c r="D17" s="33">
        <f>D11+D14</f>
        <v>86961000</v>
      </c>
      <c r="E17" s="33">
        <f>E11+E14</f>
        <v>85951000</v>
      </c>
      <c r="F17" s="35">
        <f t="shared" ref="F17" si="17">F11+F14</f>
        <v>17853000</v>
      </c>
      <c r="G17" s="35">
        <f t="shared" ref="G17:O17" si="18">G11+G14</f>
        <v>17910000</v>
      </c>
      <c r="H17" s="33">
        <f t="shared" ref="H17" si="19">H11+H14</f>
        <v>51783000</v>
      </c>
      <c r="I17" s="33">
        <f t="shared" si="18"/>
        <v>55137580</v>
      </c>
      <c r="J17" s="35">
        <f t="shared" ref="J17" si="20">J11+J14</f>
        <v>107238000</v>
      </c>
      <c r="K17" s="35">
        <f t="shared" si="18"/>
        <v>115179087</v>
      </c>
      <c r="L17" s="33">
        <f t="shared" ref="L17" si="21">L11+L14</f>
        <v>7900000</v>
      </c>
      <c r="M17" s="33">
        <f t="shared" si="18"/>
        <v>11881000</v>
      </c>
      <c r="N17" s="35">
        <f t="shared" ref="N17" si="22">N11+N14</f>
        <v>8611000</v>
      </c>
      <c r="O17" s="35">
        <f t="shared" si="18"/>
        <v>8651000</v>
      </c>
      <c r="P17" s="16">
        <f>P11+P14</f>
        <v>280346000</v>
      </c>
      <c r="Q17" s="33">
        <f>Q11+Q14</f>
        <v>294709667</v>
      </c>
    </row>
    <row r="18" spans="1:17" ht="14.25" thickTop="1" thickBot="1" x14ac:dyDescent="0.25">
      <c r="A18" s="40" t="s">
        <v>9</v>
      </c>
      <c r="B18" s="41"/>
      <c r="C18" s="42"/>
      <c r="D18" s="16">
        <f>D12+D15</f>
        <v>0</v>
      </c>
      <c r="E18" s="39">
        <f>E12+E15</f>
        <v>0</v>
      </c>
      <c r="F18" s="34">
        <f t="shared" ref="F18:O18" si="23">F12+F15</f>
        <v>0</v>
      </c>
      <c r="G18" s="38">
        <f t="shared" si="23"/>
        <v>0</v>
      </c>
      <c r="H18" s="39">
        <f t="shared" ref="H18" si="24">H12+H15</f>
        <v>650000</v>
      </c>
      <c r="I18" s="39">
        <f t="shared" si="23"/>
        <v>650000</v>
      </c>
      <c r="J18" s="38">
        <f t="shared" ref="J18" si="25">J12+J15</f>
        <v>0</v>
      </c>
      <c r="K18" s="38">
        <f t="shared" si="23"/>
        <v>0</v>
      </c>
      <c r="L18" s="39">
        <f t="shared" ref="L18" si="26">L12+L15</f>
        <v>6500000</v>
      </c>
      <c r="M18" s="39">
        <f t="shared" si="23"/>
        <v>6500000</v>
      </c>
      <c r="N18" s="38">
        <f t="shared" ref="N18" si="27">N12+N15</f>
        <v>0</v>
      </c>
      <c r="O18" s="38">
        <f t="shared" si="23"/>
        <v>0</v>
      </c>
      <c r="P18" s="16">
        <f>P12+P15</f>
        <v>7150000</v>
      </c>
      <c r="Q18" s="33">
        <f>Q12+Q15</f>
        <v>7150000</v>
      </c>
    </row>
    <row r="19" spans="1:17" ht="13.5" thickTop="1" x14ac:dyDescent="0.2"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x14ac:dyDescent="0.2"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x14ac:dyDescent="0.2"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"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2"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2"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2"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2"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2"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2"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2"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"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"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2"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4:17" x14ac:dyDescent="0.2"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4:17" x14ac:dyDescent="0.2"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</sheetData>
  <mergeCells count="22">
    <mergeCell ref="A1:Q1"/>
    <mergeCell ref="A5:Q5"/>
    <mergeCell ref="A7:C9"/>
    <mergeCell ref="A3:Q3"/>
    <mergeCell ref="A10:C10"/>
    <mergeCell ref="P6:Q6"/>
    <mergeCell ref="P7:Q8"/>
    <mergeCell ref="D7:E8"/>
    <mergeCell ref="H7:I8"/>
    <mergeCell ref="N7:O8"/>
    <mergeCell ref="J7:M7"/>
    <mergeCell ref="A18:C18"/>
    <mergeCell ref="J8:K8"/>
    <mergeCell ref="L8:M8"/>
    <mergeCell ref="A16:C16"/>
    <mergeCell ref="A11:C11"/>
    <mergeCell ref="A14:C14"/>
    <mergeCell ref="A12:C12"/>
    <mergeCell ref="A17:C17"/>
    <mergeCell ref="F7:G8"/>
    <mergeCell ref="A15:C15"/>
    <mergeCell ref="A13:C13"/>
  </mergeCells>
  <phoneticPr fontId="1" type="noConversion"/>
  <pageMargins left="0.31496062992125984" right="0.31496062992125984" top="0.98425196850393704" bottom="0.98425196850393704" header="0.51181102362204722" footer="0.51181102362204722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4a melléklet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Somogy Megyei Közi. Hivatal</dc:creator>
  <cp:lastModifiedBy>Csilla</cp:lastModifiedBy>
  <cp:lastPrinted>2016-02-18T13:57:54Z</cp:lastPrinted>
  <dcterms:created xsi:type="dcterms:W3CDTF">2006-01-17T11:47:21Z</dcterms:created>
  <dcterms:modified xsi:type="dcterms:W3CDTF">2018-02-27T10:59:06Z</dcterms:modified>
</cp:coreProperties>
</file>