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3. mell" sheetId="1" r:id="rId1"/>
    <sheet name="kibontva" sheetId="2" r:id="rId2"/>
    <sheet name="K48 feladott" sheetId="3" r:id="rId3"/>
  </sheets>
  <definedNames>
    <definedName name="_xlnm.Print_Area" localSheetId="0">'3. mell'!$A$1:$C$27</definedName>
  </definedNames>
  <calcPr calcId="181029"/>
</workbook>
</file>

<file path=xl/calcChain.xml><?xml version="1.0" encoding="utf-8"?>
<calcChain xmlns="http://schemas.openxmlformats.org/spreadsheetml/2006/main">
  <c r="C27" i="1" l="1"/>
  <c r="D27" i="1"/>
  <c r="D19" i="1"/>
  <c r="D26" i="1"/>
  <c r="D20" i="1"/>
  <c r="D13" i="1"/>
  <c r="A57" i="2"/>
  <c r="A64" i="2"/>
  <c r="A158" i="2"/>
  <c r="B108" i="2"/>
  <c r="B39" i="2"/>
  <c r="B14" i="2"/>
  <c r="A115" i="2" l="1"/>
  <c r="A39" i="2"/>
  <c r="A32" i="2"/>
  <c r="A20" i="2"/>
  <c r="E158" i="2" s="1"/>
  <c r="A11" i="2"/>
  <c r="A14" i="2" s="1"/>
  <c r="C13" i="1" l="1"/>
</calcChain>
</file>

<file path=xl/sharedStrings.xml><?xml version="1.0" encoding="utf-8"?>
<sst xmlns="http://schemas.openxmlformats.org/spreadsheetml/2006/main" count="3242" uniqueCount="494">
  <si>
    <t>Összesen:</t>
  </si>
  <si>
    <t>Megnevezés</t>
  </si>
  <si>
    <t xml:space="preserve">Újszülöttek támogatása </t>
  </si>
  <si>
    <t>Temetési segély</t>
  </si>
  <si>
    <t xml:space="preserve">Köztemetés </t>
  </si>
  <si>
    <t>Krízisalap  támogatás</t>
  </si>
  <si>
    <t>Bursa Hungarica</t>
  </si>
  <si>
    <t>Lakhatási támogatás</t>
  </si>
  <si>
    <t xml:space="preserve">Társadalmi szervezetek támogatása </t>
  </si>
  <si>
    <t xml:space="preserve">Őszi Alkony Nyugdíjas Klub  támogatása </t>
  </si>
  <si>
    <t xml:space="preserve">Szivárvány Nyugdíjas Klub  támogatása </t>
  </si>
  <si>
    <t xml:space="preserve">Mozgáskorlátozottak Szövetsége támogatása </t>
  </si>
  <si>
    <t>Polgárőrség</t>
  </si>
  <si>
    <t>Alapítvány a Kaszaperiak Bold tám.</t>
  </si>
  <si>
    <t>Pénzbeli átmeneti segély</t>
  </si>
  <si>
    <t>Természetbeni átmeneti segély</t>
  </si>
  <si>
    <t>Letelepedési támogatás</t>
  </si>
  <si>
    <t>Az önkormányzat 2020. évi költségvetésének társadalom és szociálpolitikai juttatásainak terve</t>
  </si>
  <si>
    <t xml:space="preserve">Háztartások,civil szervezetek  támogatásának 2020. évi terve </t>
  </si>
  <si>
    <t>2020. évi terv</t>
  </si>
  <si>
    <t>Teljesítés összege:</t>
  </si>
  <si>
    <t>KÖZTEMETÉS</t>
  </si>
  <si>
    <t>2020-02-12</t>
  </si>
  <si>
    <t>rendkív.telep.tám.-hamv.spec.burk.-Apró Attila</t>
  </si>
  <si>
    <t>2020-02-28</t>
  </si>
  <si>
    <t>rendkív.telep.tám.-köztem.-Apró Attila</t>
  </si>
  <si>
    <t>2020-03-10</t>
  </si>
  <si>
    <t>rendkív.telep.tám.-Szlovák E. pathológiai szolg.</t>
  </si>
  <si>
    <t>2020-03-25</t>
  </si>
  <si>
    <t>rendkív.telep.tám.-köztemetés-Puskás Pálné</t>
  </si>
  <si>
    <t>2020-08-19</t>
  </si>
  <si>
    <t>rendkív.telep.tám.-köztemetés-Szlovák Erzsébet</t>
  </si>
  <si>
    <t>2020-08-31</t>
  </si>
  <si>
    <t>rendkív.telep.tám.-köztemetés (Papp Mátyás)</t>
  </si>
  <si>
    <t>rendkív.telep.tám.-köztemetés-Fodor József</t>
  </si>
  <si>
    <t>rendkív.telep.tám.-köztemetés-Pónya Ferenc</t>
  </si>
  <si>
    <t>nincs feladva</t>
  </si>
  <si>
    <t>2020-04-20</t>
  </si>
  <si>
    <t>köztem.visszafiz.-Puskás Pálné</t>
  </si>
  <si>
    <t>2020-07-02</t>
  </si>
  <si>
    <t>köztem.visszafiz.-Fodor József</t>
  </si>
  <si>
    <t>ELSŐ LAKÁSHOZ JUTÓK TÁMOGATÁSA</t>
  </si>
  <si>
    <t>2020-02-05</t>
  </si>
  <si>
    <t>rendkív.telep.tám.-Besenyei-Bodnár Beáta-első lakáshoz jutók</t>
  </si>
  <si>
    <t>2020-03-05</t>
  </si>
  <si>
    <t>rendkív.telep.tám.-első lakás-Pappné Gulyás L.</t>
  </si>
  <si>
    <t>ÚJSZÜLÖTTEK TÁMOGATÁSA</t>
  </si>
  <si>
    <t>2020-06-10</t>
  </si>
  <si>
    <t>rendkív.telep.tám.-újszülött-Pelle-Braun Katalin</t>
  </si>
  <si>
    <t>2020-07-03</t>
  </si>
  <si>
    <t>rendkív.telep.tám.-Papp Péter-újszülött</t>
  </si>
  <si>
    <t>2020-07-20</t>
  </si>
  <si>
    <t>rendkív.telep.tám.-újszülött-Rangaszné L.Alexandra</t>
  </si>
  <si>
    <t>2020-07-22</t>
  </si>
  <si>
    <t>rendkív.telep.tám.-újszülött-Csányi Renáta</t>
  </si>
  <si>
    <t>2020-07-30</t>
  </si>
  <si>
    <t>rendkív.telep.tám.-újszülött-Mezei Krisztina</t>
  </si>
  <si>
    <t>2020-08-17</t>
  </si>
  <si>
    <t>rendkív.telep.tám.-újszülött-Magné G.Noémi</t>
  </si>
  <si>
    <t>rendkív.telep.tám.-újszülött-Fudala I.</t>
  </si>
  <si>
    <t>2020-09-03</t>
  </si>
  <si>
    <t>rendkív.telep.tám.-újszülött-Szivák-Smelkó Dorina</t>
  </si>
  <si>
    <t>2020-09-16</t>
  </si>
  <si>
    <t>rendkív.telep.tám.-újszülött-Csuz Erika</t>
  </si>
  <si>
    <t>2020-09-17</t>
  </si>
  <si>
    <t>rendkív.telep.tám.-újszülött.Tábitné P.Csilla</t>
  </si>
  <si>
    <t>TEMETÉSI SEGÉLY</t>
  </si>
  <si>
    <t>2020-01-27</t>
  </si>
  <si>
    <t>rendkív.telep.tám.-Bomba Ferencné-temetési</t>
  </si>
  <si>
    <t>2020-02-13</t>
  </si>
  <si>
    <t>rendkív.telep.tám.-Polacsek László-temetési</t>
  </si>
  <si>
    <t>2020-05-27</t>
  </si>
  <si>
    <t>rendkív.telep.tám.-Kengyel Zoltán-temetési</t>
  </si>
  <si>
    <t>rendkív.telep.tám.-Kovács Róbert-temetési</t>
  </si>
  <si>
    <t>rendkív.telep.tám.-Mezei Gáborné-temetési</t>
  </si>
  <si>
    <t>KRÍZISALAP TÁMOGATÁS</t>
  </si>
  <si>
    <t>2020-03-04</t>
  </si>
  <si>
    <t>rendkív.telep.tám.-krízis-Koncsik Pálné</t>
  </si>
  <si>
    <t>2020-04-24</t>
  </si>
  <si>
    <t>rendkív.telep.tám.-Homoki Sándorné-krízis</t>
  </si>
  <si>
    <t>2020-05-05</t>
  </si>
  <si>
    <t>rendkív.telep.tám.-krízis-Csuzi gyerekek</t>
  </si>
  <si>
    <t>2020-05-26</t>
  </si>
  <si>
    <t>rendkív.telep.tám.-krízis-László Gábor</t>
  </si>
  <si>
    <t>2020-06-12</t>
  </si>
  <si>
    <t>rendkív.telep.tám. (eseti)-Földvári Mónika</t>
  </si>
  <si>
    <t>2020-08-24</t>
  </si>
  <si>
    <t>rendkív.telep.tám.-krízis-Szekeres Ferenc</t>
  </si>
  <si>
    <t>2020-09-02</t>
  </si>
  <si>
    <t>rendkív.telep.tám.-krízis-Gyömreiné Sz.Gréta</t>
  </si>
  <si>
    <t>rendkív.telep.tám.-krízis-Horváth Szilvia</t>
  </si>
  <si>
    <t>2020-07-15</t>
  </si>
  <si>
    <t>rendkív.telep.tám.-krízis-Tóth Ferencné</t>
  </si>
  <si>
    <t>rendkív.telep.tám.-krízis-Matejdeszné</t>
  </si>
  <si>
    <t>TERMÉSZETBENI ÁTMENETI SEGÉLY</t>
  </si>
  <si>
    <t>2020-03-30</t>
  </si>
  <si>
    <t>rendkív.telep.tám.-burgonya vás.</t>
  </si>
  <si>
    <t>2020-04-01</t>
  </si>
  <si>
    <t>rendkív.telep.tám.-száraztészta</t>
  </si>
  <si>
    <t>2020-04-14</t>
  </si>
  <si>
    <t>rendkív.telep.tám.-segély csom-hoz fűszerpaprika,zöldségkeve</t>
  </si>
  <si>
    <t>LAKHATÁSI TÁMOGATÁS</t>
  </si>
  <si>
    <t>2020-01-08</t>
  </si>
  <si>
    <t>rendkív.telep.tám.-lakhatási tám.12.hó-áram</t>
  </si>
  <si>
    <t>rendkív.telep.tám.-lakhatási tám.12.hó-víz</t>
  </si>
  <si>
    <t>rendkív.telep.tám.-lakhatási tám.12.hó-gáz</t>
  </si>
  <si>
    <t>2020-01-13</t>
  </si>
  <si>
    <t>rendkív.telep.tám.-lakhatási-brikett</t>
  </si>
  <si>
    <t>2020-02-11</t>
  </si>
  <si>
    <t>rendkív.telep.tám.-lakhat.tám.-áram</t>
  </si>
  <si>
    <t>rendkív.telep.tám.-lakhat.tám.-víz</t>
  </si>
  <si>
    <t>rendkív.telep.tám.-lakhat.tám.-gáz</t>
  </si>
  <si>
    <t>rendkív.telep.tám.-lakhatási-áram</t>
  </si>
  <si>
    <t>rendkív.telep.tám.-Brikett</t>
  </si>
  <si>
    <t>2020-03-12</t>
  </si>
  <si>
    <t>rendkív.telep.tám.-lakásfennt.-víz</t>
  </si>
  <si>
    <t>rendkív.telep.tám.-lakásfennt.-áram</t>
  </si>
  <si>
    <t>rendkív.telep.tám.-lakásfennt.-gáz</t>
  </si>
  <si>
    <t>2020-04-06</t>
  </si>
  <si>
    <t>rendkív.telep.tám.-áram</t>
  </si>
  <si>
    <t>rendkív.telep.tám.-víz</t>
  </si>
  <si>
    <t>rendkív.telep.tám.-gáz</t>
  </si>
  <si>
    <t>2020-04-08</t>
  </si>
  <si>
    <t>2020-04-28</t>
  </si>
  <si>
    <t>rendkív.telep.tám.-brikett-lakhatási tám.</t>
  </si>
  <si>
    <t>2020-05-11</t>
  </si>
  <si>
    <t>rendkív.telep.tám.-lakhatási-víz</t>
  </si>
  <si>
    <t>rendkív.telep.tám.-lakhatási-gáz</t>
  </si>
  <si>
    <t>2020-05-25</t>
  </si>
  <si>
    <t>2020-06-09</t>
  </si>
  <si>
    <t>lakásfenntart.tám.-víz</t>
  </si>
  <si>
    <t>lakásfenntart.tám.-áram</t>
  </si>
  <si>
    <t>lakásfenntart.tám.-gáz</t>
  </si>
  <si>
    <t>rendkív.telep.tám.-lakhatási-Nagy Jánosné</t>
  </si>
  <si>
    <t>2020-07-13</t>
  </si>
  <si>
    <t>rendkív.telep.tám.-lakhat.-áram</t>
  </si>
  <si>
    <t>rendkív.telep.tám.-lakhat.-víz</t>
  </si>
  <si>
    <t>rendkív.telep.tám.-lakhat.-gáz</t>
  </si>
  <si>
    <t>rendkív.telep.tám.-brikett-lakhatási</t>
  </si>
  <si>
    <t>2020-08-10</t>
  </si>
  <si>
    <t>rendkív.telep.tám.-lakhatás tám. víz</t>
  </si>
  <si>
    <t>rendkív.telep.tám.-lakhatás tám. áram</t>
  </si>
  <si>
    <t>rendkív.telep.tám.-lakhatás tám. gáz</t>
  </si>
  <si>
    <t>2020-08-12</t>
  </si>
  <si>
    <t>rendkív.telep.tám.-lakhat.tám.-brikett</t>
  </si>
  <si>
    <t>2020-09-07</t>
  </si>
  <si>
    <t>2020-09-10</t>
  </si>
  <si>
    <t>rendkív.telep.tám.-brikett</t>
  </si>
  <si>
    <t>2020-10-09</t>
  </si>
  <si>
    <t>rendkív.telep.tám.-lakhatási tám.-víz</t>
  </si>
  <si>
    <t>rendkív.telep.tám.-lakhatási tám.-áram</t>
  </si>
  <si>
    <t>rendkív.telep.tám.-lakhatási tám.-gáz</t>
  </si>
  <si>
    <t>2020-10-21</t>
  </si>
  <si>
    <t>2020.01-04 havi</t>
  </si>
  <si>
    <t>rendkív.telep.tám.-lakhatási tám.-lakbér Kurilla Szabolcs</t>
  </si>
  <si>
    <t>ennek a papírjai vannak Angélánál még nincs könyvelve</t>
  </si>
  <si>
    <t>2020.7-11 havi</t>
  </si>
  <si>
    <t>rendkív.telep.tám.-lakhatási tám.-lakbér Széles Ildikó</t>
  </si>
  <si>
    <t>PÉNZBELI ÁTMENETI SEGÉLY</t>
  </si>
  <si>
    <t>2020-01-17</t>
  </si>
  <si>
    <t>rendkív.telep.tám.-Toncseff András (élelmiszer)</t>
  </si>
  <si>
    <t>2020-01-23</t>
  </si>
  <si>
    <t>rendkív.telep.tám.-Túri Pál-élelmiszer</t>
  </si>
  <si>
    <t>rendkív.telep.tám.-Szokolai Péter-élelmiszer</t>
  </si>
  <si>
    <t>2020-01-30</t>
  </si>
  <si>
    <t>rendkív.telep.tám.-Szukány Éva-élelmiszer</t>
  </si>
  <si>
    <t>rendkív.telep.tám.-Tóth László-élelmiszer</t>
  </si>
  <si>
    <t>2020-02-06</t>
  </si>
  <si>
    <t>rendkív.telep.tám-Baranyi Istvánné-élelmiszer.</t>
  </si>
  <si>
    <t>2020-02-17</t>
  </si>
  <si>
    <t>rendkív.telep.tám.-Kása Roland-élelmiszer</t>
  </si>
  <si>
    <t>2020-02-24</t>
  </si>
  <si>
    <t>rendkív.telep.tám.-Tóth-Buzder Péter-élelmiszer</t>
  </si>
  <si>
    <t>2020-02-25</t>
  </si>
  <si>
    <t>rendkív.telep.tám.-Szokolai István-élelmiszer</t>
  </si>
  <si>
    <t>rendkív.telep.tám.-Besenyi János-élelmiszer</t>
  </si>
  <si>
    <t>2020-03-11</t>
  </si>
  <si>
    <t>rendkív.telep.tám.-Kőszegi Istvánné-élelmiszer</t>
  </si>
  <si>
    <t>rendkív.telep.tám.-Kása István-élelmiszer</t>
  </si>
  <si>
    <t>rendkív.telep.tám.-gyógyszer-Maczelkáné D.Mónika</t>
  </si>
  <si>
    <t>2020-03-27</t>
  </si>
  <si>
    <t>rendkív.telep.tám.-gyógyszer-Danilescu Miklós</t>
  </si>
  <si>
    <t>2020-04-30</t>
  </si>
  <si>
    <t>rendkív.telep.tám.-gyógyszer-Matejdeszné K.Mária</t>
  </si>
  <si>
    <t>rendkív.telep.tám.-gyógyszer-Besenyi János</t>
  </si>
  <si>
    <t>rendkív.telep.tám.-gyógyszer-Tóth László</t>
  </si>
  <si>
    <t>rendkív.telep.tám.-gyógyszer-Kőszegi Jácint</t>
  </si>
  <si>
    <t>2020-09-01</t>
  </si>
  <si>
    <t>rendkív.telep.tám.-gyógyszer-Hevesi E.</t>
  </si>
  <si>
    <t>rendkív.telep.tám.-gyógyszer Dudásné</t>
  </si>
  <si>
    <t>rendkív.telep.tám.-gyógyszer-Homokiné</t>
  </si>
  <si>
    <t>rendkív.telep.tám.-gyógyszer-Szeles Gy.</t>
  </si>
  <si>
    <t>2020-09-21</t>
  </si>
  <si>
    <t>rendkív.telep.tám.-gyógyszer-Bulla Zoltán</t>
  </si>
  <si>
    <t>rendkív.telep.tám.-Toncseff András</t>
  </si>
  <si>
    <t>rendkív.telep.tám.-Homoki Sándorné</t>
  </si>
  <si>
    <t>2020-06-17</t>
  </si>
  <si>
    <t>rendkív.telep.tám.-Besenyi János</t>
  </si>
  <si>
    <t>rendkív.telep.tám.-Szlovákné</t>
  </si>
  <si>
    <t>rendkív.telep.tám.-Dubis Sándor</t>
  </si>
  <si>
    <t>rendkív.telep.tám.-Tóth László</t>
  </si>
  <si>
    <t>rendkív.telep.tám.-Túri Z.</t>
  </si>
  <si>
    <t>rendkív.telep.tám.-Virág József</t>
  </si>
  <si>
    <t>rendkív.telep.tám.-Matejdeszné</t>
  </si>
  <si>
    <t>rendkív.telep.tám.-Kőszegi Jácint</t>
  </si>
  <si>
    <t>rendkív.telep.tám.-László Gábor</t>
  </si>
  <si>
    <t>2020-10-02</t>
  </si>
  <si>
    <t>rendkív.telep.tám.-Bognár E.</t>
  </si>
  <si>
    <t>2020-10-07</t>
  </si>
  <si>
    <t>rendkív.telep.tám.-Szlovák Istvánné</t>
  </si>
  <si>
    <t>2020-10-14</t>
  </si>
  <si>
    <t>2020-10-15</t>
  </si>
  <si>
    <t>Intézmény</t>
  </si>
  <si>
    <t>725206-KASZAPER KÖZSÉG ÖNKORMÁNYZATA</t>
  </si>
  <si>
    <t>Főkönyv</t>
  </si>
  <si>
    <t>05481</t>
  </si>
  <si>
    <t>Biznem</t>
  </si>
  <si>
    <t>Mozgásnem</t>
  </si>
  <si>
    <t>T/K</t>
  </si>
  <si>
    <t>Összeg</t>
  </si>
  <si>
    <t>ÁFA kategória</t>
  </si>
  <si>
    <t>Dátum</t>
  </si>
  <si>
    <t>Megjegyzés</t>
  </si>
  <si>
    <t>Ellenszámla</t>
  </si>
  <si>
    <t>Partner név</t>
  </si>
  <si>
    <t>COFOG</t>
  </si>
  <si>
    <t>Teljesítés dátuma</t>
  </si>
  <si>
    <t>Okmány száma</t>
  </si>
  <si>
    <t>Részletező kód</t>
  </si>
  <si>
    <t>61</t>
  </si>
  <si>
    <t>120</t>
  </si>
  <si>
    <t>T</t>
  </si>
  <si>
    <t>2020-01-01</t>
  </si>
  <si>
    <t>eredeti előirányzat</t>
  </si>
  <si>
    <t>001111</t>
  </si>
  <si>
    <t>2020/EEI-725206/1</t>
  </si>
  <si>
    <t>5-Kiadás</t>
  </si>
  <si>
    <t>Egyenleg:</t>
  </si>
  <si>
    <t>Darab:</t>
  </si>
  <si>
    <t>1</t>
  </si>
  <si>
    <t>05482</t>
  </si>
  <si>
    <t>98</t>
  </si>
  <si>
    <t>903</t>
  </si>
  <si>
    <t>K</t>
  </si>
  <si>
    <t>ÁFA hatályán kívüli</t>
  </si>
  <si>
    <t>Nyitó tétel</t>
  </si>
  <si>
    <t>0023</t>
  </si>
  <si>
    <t>-</t>
  </si>
  <si>
    <t>904</t>
  </si>
  <si>
    <t>krízis alapból kifizetés</t>
  </si>
  <si>
    <t>0022</t>
  </si>
  <si>
    <t>New Brikett Kft.</t>
  </si>
  <si>
    <t>2017-01-31</t>
  </si>
  <si>
    <t>64/2017/1</t>
  </si>
  <si>
    <t>krízisalapból kifizetés</t>
  </si>
  <si>
    <t>FUDALA ISTVÁN</t>
  </si>
  <si>
    <t>65/2017/1</t>
  </si>
  <si>
    <t>111-Önkormányzat</t>
  </si>
  <si>
    <t>rendkív.telep.tám.-temetési ktsg.résztörl.Juhász T.</t>
  </si>
  <si>
    <t>Rendkív.telep.tám.részesülők</t>
  </si>
  <si>
    <t>1725/2017/20</t>
  </si>
  <si>
    <t>5121-Települési támogatás</t>
  </si>
  <si>
    <t>0630</t>
  </si>
  <si>
    <t>KASZAPER KÖZSÉG ÖNKORMÁNYZATA</t>
  </si>
  <si>
    <t>2560/2017/1</t>
  </si>
  <si>
    <t>11-Községi Önkormányzat</t>
  </si>
  <si>
    <t>2559/2018/1</t>
  </si>
  <si>
    <t>települési támogatás 2018. évi nyitó rendezése</t>
  </si>
  <si>
    <t>7225/2019/1</t>
  </si>
  <si>
    <t>74</t>
  </si>
  <si>
    <t>901</t>
  </si>
  <si>
    <t>K48-egyéb nem int.ellátások-önkormányzat</t>
  </si>
  <si>
    <t>9127/2020/1</t>
  </si>
  <si>
    <t>9127/2020/2</t>
  </si>
  <si>
    <t>9127/2020/3</t>
  </si>
  <si>
    <t>9127/2020/4</t>
  </si>
  <si>
    <t>9127/2020/5</t>
  </si>
  <si>
    <t>9127/2020/6</t>
  </si>
  <si>
    <t>9127/2020/7</t>
  </si>
  <si>
    <t>9127/2020/10</t>
  </si>
  <si>
    <t>9127/2020/11</t>
  </si>
  <si>
    <t>9127/2020/12</t>
  </si>
  <si>
    <t>9127/2020/8</t>
  </si>
  <si>
    <t>9127/2020/9</t>
  </si>
  <si>
    <t>9127/2020/15</t>
  </si>
  <si>
    <t>9127/2020/13</t>
  </si>
  <si>
    <t>9127/2020/14</t>
  </si>
  <si>
    <t>9127/2020/16</t>
  </si>
  <si>
    <t>9127/2020/17</t>
  </si>
  <si>
    <t>9127/2020/18</t>
  </si>
  <si>
    <t>9127/2020/19</t>
  </si>
  <si>
    <t>9127/2020/20</t>
  </si>
  <si>
    <t>9127/2020/23</t>
  </si>
  <si>
    <t>9127/2020/24</t>
  </si>
  <si>
    <t>9127/2020/25</t>
  </si>
  <si>
    <t>9127/2020/26</t>
  </si>
  <si>
    <t>9127/2020/27</t>
  </si>
  <si>
    <t>9127/2020/21</t>
  </si>
  <si>
    <t>9127/2020/22</t>
  </si>
  <si>
    <t>9127/2020/28</t>
  </si>
  <si>
    <t>9127/2020/29</t>
  </si>
  <si>
    <t>9127/2020/30</t>
  </si>
  <si>
    <t>9127/2020/31</t>
  </si>
  <si>
    <t>9127/2020/33</t>
  </si>
  <si>
    <t>9127/2020/32</t>
  </si>
  <si>
    <t>9127/2020/34</t>
  </si>
  <si>
    <t>Szegvár Nagyközség Önkormányzata</t>
  </si>
  <si>
    <t>9433/2020/1</t>
  </si>
  <si>
    <t>9127/2020/35</t>
  </si>
  <si>
    <t>9127/2020/36</t>
  </si>
  <si>
    <t>9127/2020/37</t>
  </si>
  <si>
    <t>9127/2020/38</t>
  </si>
  <si>
    <t>9127/2020/40</t>
  </si>
  <si>
    <t>9127/2020/39</t>
  </si>
  <si>
    <t>9127/2020/43</t>
  </si>
  <si>
    <t>9127/2020/42</t>
  </si>
  <si>
    <t>9127/2020/41</t>
  </si>
  <si>
    <t>9127/2020/44</t>
  </si>
  <si>
    <t>9127/2020/45</t>
  </si>
  <si>
    <t>9127/2020/46</t>
  </si>
  <si>
    <t>9127/2020/47</t>
  </si>
  <si>
    <t>2020-06-16</t>
  </si>
  <si>
    <t>9127/2020/48</t>
  </si>
  <si>
    <t>9127/2020/49</t>
  </si>
  <si>
    <t>9127/2020/50</t>
  </si>
  <si>
    <t>9127/2020/51</t>
  </si>
  <si>
    <t>9127/2020/52</t>
  </si>
  <si>
    <t>9127/2020/53</t>
  </si>
  <si>
    <t>9127/2020/54</t>
  </si>
  <si>
    <t>9127/2020/55</t>
  </si>
  <si>
    <t>9127/2020/56</t>
  </si>
  <si>
    <t>köztem.visszafiz.</t>
  </si>
  <si>
    <t>Fodor Marianna</t>
  </si>
  <si>
    <t>9433/2020/2</t>
  </si>
  <si>
    <t>9127/2020/57</t>
  </si>
  <si>
    <t>9127/2020/58</t>
  </si>
  <si>
    <t>9127/2020/59</t>
  </si>
  <si>
    <t>9127/2020/60</t>
  </si>
  <si>
    <t>9127/2020/61</t>
  </si>
  <si>
    <t>9127/2020/62</t>
  </si>
  <si>
    <t>9127/2020/63</t>
  </si>
  <si>
    <t>9127/2020/64</t>
  </si>
  <si>
    <t>9127/2020/65</t>
  </si>
  <si>
    <t>9127/2020/67</t>
  </si>
  <si>
    <t>9127/2020/66</t>
  </si>
  <si>
    <t>9127/2020/68</t>
  </si>
  <si>
    <t>9127/2020/69</t>
  </si>
  <si>
    <t>9127/2020/70</t>
  </si>
  <si>
    <t>9127/2020/71</t>
  </si>
  <si>
    <t>9127/2020/72</t>
  </si>
  <si>
    <t>9127/2020/73</t>
  </si>
  <si>
    <t>9127/2020/74</t>
  </si>
  <si>
    <t>9127/2020/76</t>
  </si>
  <si>
    <t>9127/2020/77</t>
  </si>
  <si>
    <t>9127/2020/78</t>
  </si>
  <si>
    <t>9127/2020/79</t>
  </si>
  <si>
    <t>9127/2020/80</t>
  </si>
  <si>
    <t>9127/2020/81</t>
  </si>
  <si>
    <t>9127/2020/75</t>
  </si>
  <si>
    <t>9127/2020/82</t>
  </si>
  <si>
    <t>9127/2020/83</t>
  </si>
  <si>
    <t>9127/2020/84</t>
  </si>
  <si>
    <t>9127/2020/85</t>
  </si>
  <si>
    <t>9127/2020/86</t>
  </si>
  <si>
    <t>9127/2020/87</t>
  </si>
  <si>
    <t>9127/2020/89</t>
  </si>
  <si>
    <t>9127/2020/90</t>
  </si>
  <si>
    <t>9127/2020/88</t>
  </si>
  <si>
    <t>9127/2020/91</t>
  </si>
  <si>
    <t>9127/2020/92</t>
  </si>
  <si>
    <t>9127/2020/93</t>
  </si>
  <si>
    <t>9127/2020/94</t>
  </si>
  <si>
    <t>2020-11-04</t>
  </si>
  <si>
    <t>rendkív.telep.tám.-László Gábor-krízis</t>
  </si>
  <si>
    <t>9127/2020/95</t>
  </si>
  <si>
    <t>2020-11-09</t>
  </si>
  <si>
    <t>9127/2020/96</t>
  </si>
  <si>
    <t>2020-11-17</t>
  </si>
  <si>
    <t>rendkív.telep.tám.-krízis Matejdeszné K.Mária</t>
  </si>
  <si>
    <t>9127/2020/97</t>
  </si>
  <si>
    <t>rendkív.telep.tám.-Matejdeszné K.Mária</t>
  </si>
  <si>
    <t>2020-11-23</t>
  </si>
  <si>
    <t>rendkív.telep.tám.-köztem.-Pónya Ferenc</t>
  </si>
  <si>
    <t>9127/2020/98</t>
  </si>
  <si>
    <t>133</t>
  </si>
  <si>
    <t>0548316</t>
  </si>
  <si>
    <t>81</t>
  </si>
  <si>
    <t>101</t>
  </si>
  <si>
    <t>003107060</t>
  </si>
  <si>
    <t>107060 - Egyéb szociális pénzbeli és természetbeni ellátások, támogatások</t>
  </si>
  <si>
    <t>2020/787</t>
  </si>
  <si>
    <t>80</t>
  </si>
  <si>
    <t>2020/822</t>
  </si>
  <si>
    <t>2020/1106</t>
  </si>
  <si>
    <t>2020/1063</t>
  </si>
  <si>
    <t>2020/1409</t>
  </si>
  <si>
    <t>2020/3265</t>
  </si>
  <si>
    <t>2020/3378</t>
  </si>
  <si>
    <t>2020/3379</t>
  </si>
  <si>
    <t>8</t>
  </si>
  <si>
    <t>0548317</t>
  </si>
  <si>
    <t>2020/371</t>
  </si>
  <si>
    <t>2020/466</t>
  </si>
  <si>
    <t>2020/467</t>
  </si>
  <si>
    <t>2020/479</t>
  </si>
  <si>
    <t>2020/482</t>
  </si>
  <si>
    <t>2020/481</t>
  </si>
  <si>
    <t>2020/491</t>
  </si>
  <si>
    <t>2020/712</t>
  </si>
  <si>
    <t>2020/713</t>
  </si>
  <si>
    <t>2020/715</t>
  </si>
  <si>
    <t>2020/602</t>
  </si>
  <si>
    <t>2020/612</t>
  </si>
  <si>
    <t>2020/720</t>
  </si>
  <si>
    <t>2020/722</t>
  </si>
  <si>
    <t>2020/792</t>
  </si>
  <si>
    <t>2020/795</t>
  </si>
  <si>
    <t>2020/797</t>
  </si>
  <si>
    <t>2020/802</t>
  </si>
  <si>
    <t>2020/1075</t>
  </si>
  <si>
    <t>2020/1077</t>
  </si>
  <si>
    <t>2020/1112</t>
  </si>
  <si>
    <t>2020/1113</t>
  </si>
  <si>
    <t>2020/929</t>
  </si>
  <si>
    <t>2020/1123</t>
  </si>
  <si>
    <t>2020/1124</t>
  </si>
  <si>
    <t>2020/1129</t>
  </si>
  <si>
    <t>2020/1243</t>
  </si>
  <si>
    <t>2020/1351</t>
  </si>
  <si>
    <t>2020/1248</t>
  </si>
  <si>
    <t>2020/1388</t>
  </si>
  <si>
    <t>2020/1675</t>
  </si>
  <si>
    <t>2020/1680</t>
  </si>
  <si>
    <t>2020/1681</t>
  </si>
  <si>
    <t>2020/1688</t>
  </si>
  <si>
    <t>2020/1867</t>
  </si>
  <si>
    <t>2020/1831</t>
  </si>
  <si>
    <t>2020/2094</t>
  </si>
  <si>
    <t>2020/2092</t>
  </si>
  <si>
    <t>2020/2086</t>
  </si>
  <si>
    <t>2020/2263</t>
  </si>
  <si>
    <t>2020/2305</t>
  </si>
  <si>
    <t>2020/2308</t>
  </si>
  <si>
    <t>2020/2310</t>
  </si>
  <si>
    <t>2020/2357</t>
  </si>
  <si>
    <t>2020/2358</t>
  </si>
  <si>
    <t>2020/2359</t>
  </si>
  <si>
    <t>2020/2360</t>
  </si>
  <si>
    <t>2020/2361</t>
  </si>
  <si>
    <t>2020/2362</t>
  </si>
  <si>
    <t>2020/2363</t>
  </si>
  <si>
    <t>2020/2364</t>
  </si>
  <si>
    <t>2020/2527</t>
  </si>
  <si>
    <t>2020/2549</t>
  </si>
  <si>
    <t>2020/2598</t>
  </si>
  <si>
    <t>2020/2622</t>
  </si>
  <si>
    <t>2020/2668</t>
  </si>
  <si>
    <t>2020/2967</t>
  </si>
  <si>
    <t>2020/2970</t>
  </si>
  <si>
    <t>2020/2971</t>
  </si>
  <si>
    <t>2020/2985</t>
  </si>
  <si>
    <t>2020/3099</t>
  </si>
  <si>
    <t>2020/3185</t>
  </si>
  <si>
    <t>2020/3299</t>
  </si>
  <si>
    <t>2020/3303</t>
  </si>
  <si>
    <t>2020/3304</t>
  </si>
  <si>
    <t>2020/3305</t>
  </si>
  <si>
    <t>2020/3306</t>
  </si>
  <si>
    <t>2020/3321</t>
  </si>
  <si>
    <t>2020/3471</t>
  </si>
  <si>
    <t>2020/3472</t>
  </si>
  <si>
    <t>2020/3473</t>
  </si>
  <si>
    <t>2020/3475</t>
  </si>
  <si>
    <t>2020/3480</t>
  </si>
  <si>
    <t>2020/3484</t>
  </si>
  <si>
    <t>2020/3432</t>
  </si>
  <si>
    <t>2020/3489</t>
  </si>
  <si>
    <t>2020/3557</t>
  </si>
  <si>
    <t>2020/3558</t>
  </si>
  <si>
    <t>2020/3562</t>
  </si>
  <si>
    <t>2020/3563</t>
  </si>
  <si>
    <t>2020/3600</t>
  </si>
  <si>
    <t>2020/4128</t>
  </si>
  <si>
    <t>2020/4134</t>
  </si>
  <si>
    <t>2020/3812</t>
  </si>
  <si>
    <t>2020/4136</t>
  </si>
  <si>
    <t>2020/4137</t>
  </si>
  <si>
    <t>2020/4139</t>
  </si>
  <si>
    <t>2020/4163</t>
  </si>
  <si>
    <t>109</t>
  </si>
  <si>
    <t>rendkív.telep.tám.-élelmiszercsomag fűszerpaprika</t>
  </si>
  <si>
    <t xml:space="preserve">rendkív.telep.tám.-élelmiszercsomag </t>
  </si>
  <si>
    <t>2020.10.31-ig Teljesített</t>
  </si>
  <si>
    <t>Futball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</si>
</sst>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Ft&quot;;[Red]\-#,##0\ &quot;Ft&quot;"/>
    <numFmt numFmtId="164" formatCode="_-* #,##0.00_-;\-* #,##0.00_-;_-* &quot;-&quot;??_-;_-@_-"/>
    <numFmt numFmtId="165" formatCode="###\ ###\ ###\ ###\ ##0.00"/>
    <numFmt numFmtId="166" formatCode="yyyy\-mm\-dd;@"/>
    <numFmt numFmtId="167" formatCode="_-* #,##0_-;\-* #,##0_-;_-* &quot;-&quot;??_-;_-@_-"/>
  </numFmts>
  <fonts count="16" x14ac:knownFonts="1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6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b/>
      <sz val="16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3" xfId="0" applyNumberFormat="1" applyFont="1" applyBorder="1"/>
    <xf numFmtId="3" fontId="1" fillId="0" borderId="5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3" fontId="8" fillId="0" borderId="2" xfId="0" applyNumberFormat="1" applyFont="1" applyFill="1" applyBorder="1"/>
    <xf numFmtId="0" fontId="0" fillId="0" borderId="4" xfId="0" applyBorder="1" applyAlignment="1">
      <alignment horizontal="left"/>
    </xf>
    <xf numFmtId="3" fontId="8" fillId="0" borderId="7" xfId="0" applyNumberFormat="1" applyFont="1" applyFill="1" applyBorder="1"/>
    <xf numFmtId="0" fontId="1" fillId="0" borderId="8" xfId="0" applyFont="1" applyBorder="1" applyAlignment="1">
      <alignment horizontal="left"/>
    </xf>
    <xf numFmtId="3" fontId="8" fillId="0" borderId="10" xfId="0" applyNumberFormat="1" applyFont="1" applyFill="1" applyBorder="1"/>
    <xf numFmtId="0" fontId="1" fillId="0" borderId="1" xfId="0" applyFont="1" applyBorder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165" fontId="9" fillId="0" borderId="0" xfId="0" applyNumberFormat="1" applyFont="1"/>
    <xf numFmtId="165" fontId="9" fillId="2" borderId="0" xfId="0" applyNumberFormat="1" applyFont="1" applyFill="1"/>
    <xf numFmtId="0" fontId="9" fillId="2" borderId="0" xfId="0" applyFont="1" applyFill="1"/>
    <xf numFmtId="166" fontId="9" fillId="2" borderId="0" xfId="0" applyNumberFormat="1" applyFont="1" applyFill="1" applyAlignment="1">
      <alignment horizontal="left"/>
    </xf>
    <xf numFmtId="165" fontId="10" fillId="0" borderId="0" xfId="0" applyNumberFormat="1" applyFont="1"/>
    <xf numFmtId="0" fontId="10" fillId="0" borderId="0" xfId="0" applyFont="1"/>
    <xf numFmtId="4" fontId="9" fillId="0" borderId="0" xfId="0" applyNumberFormat="1" applyFont="1"/>
    <xf numFmtId="165" fontId="11" fillId="0" borderId="0" xfId="0" applyNumberFormat="1" applyFont="1"/>
    <xf numFmtId="0" fontId="11" fillId="0" borderId="0" xfId="0" applyFont="1"/>
    <xf numFmtId="6" fontId="9" fillId="0" borderId="0" xfId="0" applyNumberFormat="1" applyFont="1"/>
    <xf numFmtId="165" fontId="9" fillId="3" borderId="0" xfId="0" applyNumberFormat="1" applyFont="1" applyFill="1"/>
    <xf numFmtId="0" fontId="9" fillId="3" borderId="0" xfId="0" applyFont="1" applyFill="1"/>
    <xf numFmtId="166" fontId="9" fillId="3" borderId="0" xfId="0" applyNumberFormat="1" applyFont="1" applyFill="1" applyAlignment="1">
      <alignment horizontal="left"/>
    </xf>
    <xf numFmtId="0" fontId="9" fillId="4" borderId="0" xfId="0" applyFont="1" applyFill="1"/>
    <xf numFmtId="0" fontId="9" fillId="4" borderId="5" xfId="0" applyFont="1" applyFill="1" applyBorder="1"/>
    <xf numFmtId="165" fontId="9" fillId="5" borderId="0" xfId="0" applyNumberFormat="1" applyFont="1" applyFill="1"/>
    <xf numFmtId="165" fontId="9" fillId="6" borderId="0" xfId="0" applyNumberFormat="1" applyFont="1" applyFill="1"/>
    <xf numFmtId="0" fontId="13" fillId="0" borderId="0" xfId="0" applyFont="1"/>
    <xf numFmtId="165" fontId="0" fillId="0" borderId="0" xfId="0" applyNumberFormat="1"/>
    <xf numFmtId="165" fontId="14" fillId="0" borderId="0" xfId="0" applyNumberFormat="1" applyFont="1"/>
    <xf numFmtId="0" fontId="14" fillId="0" borderId="0" xfId="0" applyFont="1"/>
    <xf numFmtId="3" fontId="6" fillId="0" borderId="1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166" fontId="9" fillId="0" borderId="0" xfId="0" applyNumberFormat="1" applyFont="1" applyAlignment="1">
      <alignment horizontal="left"/>
    </xf>
    <xf numFmtId="165" fontId="12" fillId="3" borderId="0" xfId="0" applyNumberFormat="1" applyFont="1" applyFill="1"/>
    <xf numFmtId="165" fontId="10" fillId="3" borderId="0" xfId="0" applyNumberFormat="1" applyFont="1" applyFill="1"/>
    <xf numFmtId="4" fontId="9" fillId="3" borderId="0" xfId="0" applyNumberFormat="1" applyFont="1" applyFill="1"/>
    <xf numFmtId="2" fontId="9" fillId="3" borderId="0" xfId="0" applyNumberFormat="1" applyFont="1" applyFill="1"/>
    <xf numFmtId="167" fontId="9" fillId="3" borderId="0" xfId="1" applyNumberFormat="1" applyFont="1" applyFill="1"/>
    <xf numFmtId="3" fontId="1" fillId="0" borderId="2" xfId="0" applyNumberFormat="1" applyFont="1" applyFill="1" applyBorder="1"/>
    <xf numFmtId="3" fontId="6" fillId="0" borderId="2" xfId="0" applyNumberFormat="1" applyFont="1" applyFill="1" applyBorder="1"/>
    <xf numFmtId="0" fontId="5" fillId="0" borderId="14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0" fillId="0" borderId="16" xfId="0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view="pageLayout" topLeftCell="A4" zoomScaleNormal="100" zoomScaleSheetLayoutView="100" workbookViewId="0">
      <selection activeCell="C29" sqref="C29"/>
    </sheetView>
  </sheetViews>
  <sheetFormatPr defaultRowHeight="12.75" x14ac:dyDescent="0.2"/>
  <cols>
    <col min="2" max="2" width="35.7109375" customWidth="1"/>
    <col min="3" max="3" width="22.7109375" style="2" customWidth="1"/>
    <col min="4" max="4" width="23" customWidth="1"/>
  </cols>
  <sheetData>
    <row r="1" spans="1:4" ht="27" customHeight="1" x14ac:dyDescent="0.2">
      <c r="A1" s="62" t="s">
        <v>17</v>
      </c>
      <c r="B1" s="62"/>
      <c r="C1" s="62"/>
      <c r="D1" s="62"/>
    </row>
    <row r="2" spans="1:4" ht="45" customHeight="1" x14ac:dyDescent="0.2">
      <c r="A2" s="62"/>
      <c r="B2" s="62"/>
      <c r="C2" s="62"/>
      <c r="D2" s="62"/>
    </row>
    <row r="3" spans="1:4" ht="33.75" customHeight="1" thickBot="1" x14ac:dyDescent="0.25">
      <c r="A3" s="1"/>
      <c r="B3" s="1"/>
    </row>
    <row r="4" spans="1:4" s="7" customFormat="1" ht="32.25" customHeight="1" thickBot="1" x14ac:dyDescent="0.3">
      <c r="A4" s="59" t="s">
        <v>1</v>
      </c>
      <c r="B4" s="60"/>
      <c r="C4" s="42" t="s">
        <v>19</v>
      </c>
      <c r="D4" s="41" t="s">
        <v>492</v>
      </c>
    </row>
    <row r="5" spans="1:4" ht="18.95" customHeight="1" x14ac:dyDescent="0.2">
      <c r="A5" s="11" t="s">
        <v>7</v>
      </c>
      <c r="B5" s="13"/>
      <c r="C5" s="12">
        <v>2500000</v>
      </c>
      <c r="D5" s="49">
        <v>1079990</v>
      </c>
    </row>
    <row r="6" spans="1:4" ht="18.95" customHeight="1" x14ac:dyDescent="0.2">
      <c r="A6" s="57" t="s">
        <v>15</v>
      </c>
      <c r="B6" s="58"/>
      <c r="C6" s="12">
        <v>2000000</v>
      </c>
      <c r="D6" s="49">
        <v>366702</v>
      </c>
    </row>
    <row r="7" spans="1:4" ht="18.95" customHeight="1" x14ac:dyDescent="0.2">
      <c r="A7" s="57" t="s">
        <v>14</v>
      </c>
      <c r="B7" s="58"/>
      <c r="C7" s="12">
        <v>2649198</v>
      </c>
      <c r="D7" s="49">
        <v>429805</v>
      </c>
    </row>
    <row r="8" spans="1:4" ht="18.95" customHeight="1" x14ac:dyDescent="0.2">
      <c r="A8" s="11" t="s">
        <v>5</v>
      </c>
      <c r="B8" s="10"/>
      <c r="C8" s="12">
        <v>2000000</v>
      </c>
      <c r="D8" s="12">
        <v>92035</v>
      </c>
    </row>
    <row r="9" spans="1:4" ht="18.95" customHeight="1" x14ac:dyDescent="0.2">
      <c r="A9" s="57" t="s">
        <v>2</v>
      </c>
      <c r="B9" s="58"/>
      <c r="C9" s="12">
        <v>600000</v>
      </c>
      <c r="D9" s="49">
        <v>300000</v>
      </c>
    </row>
    <row r="10" spans="1:4" ht="18.95" customHeight="1" x14ac:dyDescent="0.2">
      <c r="A10" s="57" t="s">
        <v>3</v>
      </c>
      <c r="B10" s="58"/>
      <c r="C10" s="12">
        <v>500000</v>
      </c>
      <c r="D10" s="49">
        <v>80000</v>
      </c>
    </row>
    <row r="11" spans="1:4" ht="18.95" customHeight="1" x14ac:dyDescent="0.2">
      <c r="A11" s="57" t="s">
        <v>16</v>
      </c>
      <c r="B11" s="58"/>
      <c r="C11" s="12">
        <v>1000000</v>
      </c>
      <c r="D11" s="49">
        <v>200000</v>
      </c>
    </row>
    <row r="12" spans="1:4" ht="18.95" customHeight="1" thickBot="1" x14ac:dyDescent="0.25">
      <c r="A12" s="57" t="s">
        <v>4</v>
      </c>
      <c r="B12" s="58"/>
      <c r="C12" s="12">
        <v>700000</v>
      </c>
      <c r="D12" s="49">
        <v>619307</v>
      </c>
    </row>
    <row r="13" spans="1:4" s="6" customFormat="1" ht="18.95" customHeight="1" thickBot="1" x14ac:dyDescent="0.25">
      <c r="A13" s="51" t="s">
        <v>0</v>
      </c>
      <c r="B13" s="52"/>
      <c r="C13" s="8">
        <f>SUM(C5:C12)</f>
        <v>11949198</v>
      </c>
      <c r="D13" s="8">
        <f>SUM(D5:D12)</f>
        <v>3167839</v>
      </c>
    </row>
    <row r="14" spans="1:4" ht="15" x14ac:dyDescent="0.2">
      <c r="A14" s="5"/>
      <c r="B14" s="1"/>
    </row>
    <row r="15" spans="1:4" ht="54.75" customHeight="1" x14ac:dyDescent="0.2">
      <c r="A15" s="5"/>
      <c r="B15" s="1"/>
    </row>
    <row r="16" spans="1:4" s="4" customFormat="1" ht="35.25" customHeight="1" x14ac:dyDescent="0.2">
      <c r="A16" s="61" t="s">
        <v>18</v>
      </c>
      <c r="B16" s="61"/>
      <c r="C16" s="61"/>
      <c r="D16" s="61"/>
    </row>
    <row r="17" spans="1:6" ht="36" customHeight="1" thickBot="1" x14ac:dyDescent="0.25">
      <c r="A17" s="1"/>
      <c r="B17" s="1"/>
      <c r="C17" s="3"/>
    </row>
    <row r="18" spans="1:6" ht="32.25" customHeight="1" thickBot="1" x14ac:dyDescent="0.25">
      <c r="A18" s="59" t="s">
        <v>1</v>
      </c>
      <c r="B18" s="60"/>
      <c r="C18" s="42" t="s">
        <v>19</v>
      </c>
      <c r="D18" s="41" t="s">
        <v>492</v>
      </c>
    </row>
    <row r="19" spans="1:6" ht="18.95" customHeight="1" thickBot="1" x14ac:dyDescent="0.25">
      <c r="A19" s="57" t="s">
        <v>6</v>
      </c>
      <c r="B19" s="58"/>
      <c r="C19" s="9">
        <v>400000</v>
      </c>
      <c r="D19" s="49">
        <f>175000+150000</f>
        <v>325000</v>
      </c>
      <c r="F19" s="2"/>
    </row>
    <row r="20" spans="1:6" ht="18.95" customHeight="1" thickBot="1" x14ac:dyDescent="0.25">
      <c r="A20" s="15" t="s">
        <v>13</v>
      </c>
      <c r="B20" s="17"/>
      <c r="C20" s="14">
        <v>300000</v>
      </c>
      <c r="D20" s="49">
        <f>1056097+399669</f>
        <v>1455766</v>
      </c>
    </row>
    <row r="21" spans="1:6" ht="18.95" customHeight="1" thickBot="1" x14ac:dyDescent="0.25">
      <c r="A21" s="53" t="s">
        <v>8</v>
      </c>
      <c r="B21" s="54"/>
      <c r="C21" s="12">
        <v>0</v>
      </c>
      <c r="D21" s="49">
        <v>0</v>
      </c>
    </row>
    <row r="22" spans="1:6" ht="18.95" customHeight="1" thickBot="1" x14ac:dyDescent="0.25">
      <c r="A22" s="55" t="s">
        <v>9</v>
      </c>
      <c r="B22" s="56"/>
      <c r="C22" s="12">
        <v>50000</v>
      </c>
      <c r="D22" s="12">
        <v>0</v>
      </c>
    </row>
    <row r="23" spans="1:6" ht="18.95" customHeight="1" thickBot="1" x14ac:dyDescent="0.25">
      <c r="A23" s="55" t="s">
        <v>10</v>
      </c>
      <c r="B23" s="56"/>
      <c r="C23" s="12">
        <v>50000</v>
      </c>
      <c r="D23" s="49">
        <v>0</v>
      </c>
    </row>
    <row r="24" spans="1:6" ht="18.95" customHeight="1" thickBot="1" x14ac:dyDescent="0.25">
      <c r="A24" s="55" t="s">
        <v>11</v>
      </c>
      <c r="B24" s="56"/>
      <c r="C24" s="12">
        <v>50000</v>
      </c>
      <c r="D24" s="49">
        <v>50000</v>
      </c>
    </row>
    <row r="25" spans="1:6" ht="18.95" customHeight="1" thickBot="1" x14ac:dyDescent="0.25">
      <c r="A25" s="55" t="s">
        <v>12</v>
      </c>
      <c r="B25" s="56"/>
      <c r="C25" s="16">
        <v>100000</v>
      </c>
      <c r="D25" s="49">
        <v>0</v>
      </c>
    </row>
    <row r="26" spans="1:6" ht="18.95" customHeight="1" thickBot="1" x14ac:dyDescent="0.25">
      <c r="A26" s="55" t="s">
        <v>493</v>
      </c>
      <c r="B26" s="56"/>
      <c r="C26" s="16">
        <v>0</v>
      </c>
      <c r="D26" s="49">
        <f>1898650-1708785</f>
        <v>189865</v>
      </c>
    </row>
    <row r="27" spans="1:6" ht="18.95" customHeight="1" thickBot="1" x14ac:dyDescent="0.3">
      <c r="A27" s="51" t="s">
        <v>0</v>
      </c>
      <c r="B27" s="52"/>
      <c r="C27" s="8">
        <f>SUM(C19:C26)</f>
        <v>950000</v>
      </c>
      <c r="D27" s="50">
        <f>SUM(D19:D26)</f>
        <v>2020631</v>
      </c>
    </row>
  </sheetData>
  <mergeCells count="19">
    <mergeCell ref="A1:D2"/>
    <mergeCell ref="A19:B19"/>
    <mergeCell ref="A13:B13"/>
    <mergeCell ref="A18:B18"/>
    <mergeCell ref="A16:D16"/>
    <mergeCell ref="A4:B4"/>
    <mergeCell ref="A10:B10"/>
    <mergeCell ref="A12:B12"/>
    <mergeCell ref="A9:B9"/>
    <mergeCell ref="A6:B6"/>
    <mergeCell ref="A7:B7"/>
    <mergeCell ref="A11:B11"/>
    <mergeCell ref="A27:B27"/>
    <mergeCell ref="A21:B21"/>
    <mergeCell ref="A22:B22"/>
    <mergeCell ref="A23:B23"/>
    <mergeCell ref="A24:B24"/>
    <mergeCell ref="A25:B25"/>
    <mergeCell ref="A26:B26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90" orientation="portrait" horizontalDpi="120" verticalDpi="144" r:id="rId1"/>
  <headerFooter alignWithMargins="0">
    <oddHeader xml:space="preserve">&amp;R3. melléklet a &amp;KFF00003/2020. (II.27.) Ör. rendelethez.&amp;K000000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7"/>
  <sheetViews>
    <sheetView topLeftCell="A139" zoomScale="60" zoomScaleNormal="60" workbookViewId="0">
      <selection activeCell="B108" sqref="B108"/>
    </sheetView>
  </sheetViews>
  <sheetFormatPr defaultColWidth="22.85546875" defaultRowHeight="21" x14ac:dyDescent="0.35"/>
  <cols>
    <col min="1" max="3" width="22.85546875" style="18"/>
    <col min="4" max="4" width="68.85546875" style="18" customWidth="1"/>
    <col min="5" max="5" width="21.5703125" style="18" customWidth="1"/>
    <col min="6" max="6" width="10.42578125" style="18" customWidth="1"/>
    <col min="7" max="16384" width="22.85546875" style="18"/>
  </cols>
  <sheetData>
    <row r="1" spans="1:5" x14ac:dyDescent="0.35">
      <c r="A1" s="18" t="s">
        <v>20</v>
      </c>
      <c r="B1" s="19">
        <v>548316</v>
      </c>
      <c r="C1" s="19" t="s">
        <v>21</v>
      </c>
    </row>
    <row r="3" spans="1:5" x14ac:dyDescent="0.35">
      <c r="A3" s="20">
        <v>30000</v>
      </c>
      <c r="C3" s="18" t="s">
        <v>22</v>
      </c>
      <c r="D3" s="18" t="s">
        <v>23</v>
      </c>
    </row>
    <row r="4" spans="1:5" x14ac:dyDescent="0.35">
      <c r="A4" s="20">
        <v>150960</v>
      </c>
      <c r="C4" s="18" t="s">
        <v>24</v>
      </c>
      <c r="D4" s="18" t="s">
        <v>25</v>
      </c>
    </row>
    <row r="5" spans="1:5" x14ac:dyDescent="0.35">
      <c r="A5" s="20">
        <v>9100</v>
      </c>
      <c r="C5" s="18" t="s">
        <v>26</v>
      </c>
      <c r="D5" s="18" t="s">
        <v>27</v>
      </c>
    </row>
    <row r="6" spans="1:5" x14ac:dyDescent="0.35">
      <c r="A6" s="20">
        <v>139560</v>
      </c>
      <c r="C6" s="18" t="s">
        <v>28</v>
      </c>
      <c r="D6" s="18" t="s">
        <v>29</v>
      </c>
    </row>
    <row r="7" spans="1:5" x14ac:dyDescent="0.35">
      <c r="A7" s="20">
        <v>140960</v>
      </c>
      <c r="C7" s="18" t="s">
        <v>30</v>
      </c>
      <c r="D7" s="18" t="s">
        <v>31</v>
      </c>
    </row>
    <row r="8" spans="1:5" x14ac:dyDescent="0.35">
      <c r="A8" s="20">
        <v>219997</v>
      </c>
      <c r="C8" s="18" t="s">
        <v>32</v>
      </c>
      <c r="D8" s="18" t="s">
        <v>33</v>
      </c>
    </row>
    <row r="9" spans="1:5" x14ac:dyDescent="0.35">
      <c r="A9" s="20">
        <v>138290</v>
      </c>
      <c r="C9" s="18" t="s">
        <v>32</v>
      </c>
      <c r="D9" s="18" t="s">
        <v>34</v>
      </c>
    </row>
    <row r="10" spans="1:5" x14ac:dyDescent="0.35">
      <c r="A10" s="21">
        <v>140960</v>
      </c>
      <c r="B10" s="22"/>
      <c r="C10" s="23">
        <v>44158</v>
      </c>
      <c r="D10" s="22" t="s">
        <v>35</v>
      </c>
      <c r="E10" s="22" t="s">
        <v>36</v>
      </c>
    </row>
    <row r="11" spans="1:5" x14ac:dyDescent="0.35">
      <c r="A11" s="24">
        <f>SUM(A3:A10)</f>
        <v>969827</v>
      </c>
      <c r="C11" s="25"/>
    </row>
    <row r="12" spans="1:5" x14ac:dyDescent="0.35">
      <c r="A12" s="20">
        <v>139560</v>
      </c>
      <c r="C12" s="18" t="s">
        <v>37</v>
      </c>
      <c r="D12" s="18" t="s">
        <v>38</v>
      </c>
    </row>
    <row r="13" spans="1:5" x14ac:dyDescent="0.35">
      <c r="A13" s="20">
        <v>70000</v>
      </c>
      <c r="C13" s="18" t="s">
        <v>39</v>
      </c>
      <c r="D13" s="18" t="s">
        <v>40</v>
      </c>
    </row>
    <row r="14" spans="1:5" x14ac:dyDescent="0.35">
      <c r="A14" s="26">
        <f>SUM(A11-A12-A13)</f>
        <v>760267</v>
      </c>
      <c r="B14" s="46">
        <f>A14-A10</f>
        <v>619307</v>
      </c>
    </row>
    <row r="15" spans="1:5" x14ac:dyDescent="0.35">
      <c r="A15" s="26"/>
    </row>
    <row r="16" spans="1:5" x14ac:dyDescent="0.35">
      <c r="A16" s="18" t="s">
        <v>20</v>
      </c>
      <c r="B16" s="19">
        <v>548317</v>
      </c>
      <c r="C16" s="25" t="s">
        <v>41</v>
      </c>
      <c r="D16" s="25"/>
    </row>
    <row r="18" spans="1:4" x14ac:dyDescent="0.35">
      <c r="A18" s="20">
        <v>100000</v>
      </c>
      <c r="C18" s="18" t="s">
        <v>42</v>
      </c>
      <c r="D18" s="18" t="s">
        <v>43</v>
      </c>
    </row>
    <row r="19" spans="1:4" x14ac:dyDescent="0.35">
      <c r="A19" s="27">
        <v>100000</v>
      </c>
      <c r="B19" s="28"/>
      <c r="C19" s="28" t="s">
        <v>44</v>
      </c>
      <c r="D19" s="28" t="s">
        <v>45</v>
      </c>
    </row>
    <row r="20" spans="1:4" x14ac:dyDescent="0.35">
      <c r="A20" s="44">
        <f>SUM(A18:A19)</f>
        <v>200000</v>
      </c>
      <c r="B20" s="28"/>
      <c r="C20" s="28"/>
      <c r="D20" s="28"/>
    </row>
    <row r="21" spans="1:4" x14ac:dyDescent="0.35">
      <c r="C21" s="25" t="s">
        <v>46</v>
      </c>
      <c r="D21" s="25"/>
    </row>
    <row r="22" spans="1:4" x14ac:dyDescent="0.35">
      <c r="A22" s="20">
        <v>30000</v>
      </c>
      <c r="C22" s="18" t="s">
        <v>47</v>
      </c>
      <c r="D22" s="18" t="s">
        <v>48</v>
      </c>
    </row>
    <row r="23" spans="1:4" x14ac:dyDescent="0.35">
      <c r="A23" s="20">
        <v>30000</v>
      </c>
      <c r="C23" s="18" t="s">
        <v>49</v>
      </c>
      <c r="D23" s="18" t="s">
        <v>50</v>
      </c>
    </row>
    <row r="24" spans="1:4" x14ac:dyDescent="0.35">
      <c r="A24" s="20">
        <v>30000</v>
      </c>
      <c r="C24" s="18" t="s">
        <v>51</v>
      </c>
      <c r="D24" s="18" t="s">
        <v>52</v>
      </c>
    </row>
    <row r="25" spans="1:4" x14ac:dyDescent="0.35">
      <c r="A25" s="20">
        <v>30000</v>
      </c>
      <c r="C25" s="18" t="s">
        <v>53</v>
      </c>
      <c r="D25" s="18" t="s">
        <v>54</v>
      </c>
    </row>
    <row r="26" spans="1:4" x14ac:dyDescent="0.35">
      <c r="A26" s="20">
        <v>30000</v>
      </c>
      <c r="C26" s="18" t="s">
        <v>55</v>
      </c>
      <c r="D26" s="18" t="s">
        <v>56</v>
      </c>
    </row>
    <row r="27" spans="1:4" x14ac:dyDescent="0.35">
      <c r="A27" s="20">
        <v>30000</v>
      </c>
      <c r="C27" s="18" t="s">
        <v>57</v>
      </c>
      <c r="D27" s="18" t="s">
        <v>58</v>
      </c>
    </row>
    <row r="28" spans="1:4" x14ac:dyDescent="0.35">
      <c r="A28" s="20">
        <v>30000</v>
      </c>
      <c r="C28" s="18" t="s">
        <v>32</v>
      </c>
      <c r="D28" s="18" t="s">
        <v>59</v>
      </c>
    </row>
    <row r="29" spans="1:4" x14ac:dyDescent="0.35">
      <c r="A29" s="20">
        <v>30000</v>
      </c>
      <c r="C29" s="18" t="s">
        <v>60</v>
      </c>
      <c r="D29" s="18" t="s">
        <v>61</v>
      </c>
    </row>
    <row r="30" spans="1:4" x14ac:dyDescent="0.35">
      <c r="A30" s="20">
        <v>30000</v>
      </c>
      <c r="C30" s="18" t="s">
        <v>62</v>
      </c>
      <c r="D30" s="18" t="s">
        <v>63</v>
      </c>
    </row>
    <row r="31" spans="1:4" x14ac:dyDescent="0.35">
      <c r="A31" s="20">
        <v>30000</v>
      </c>
      <c r="C31" s="18" t="s">
        <v>64</v>
      </c>
      <c r="D31" s="18" t="s">
        <v>65</v>
      </c>
    </row>
    <row r="32" spans="1:4" x14ac:dyDescent="0.35">
      <c r="A32" s="45">
        <f>SUM(A22:A31)</f>
        <v>300000</v>
      </c>
    </row>
    <row r="33" spans="1:5" x14ac:dyDescent="0.35">
      <c r="C33" s="25" t="s">
        <v>66</v>
      </c>
    </row>
    <row r="34" spans="1:5" x14ac:dyDescent="0.35">
      <c r="A34" s="20">
        <v>20000</v>
      </c>
      <c r="C34" s="18" t="s">
        <v>67</v>
      </c>
      <c r="D34" s="18" t="s">
        <v>68</v>
      </c>
    </row>
    <row r="35" spans="1:5" x14ac:dyDescent="0.35">
      <c r="A35" s="20">
        <v>20000</v>
      </c>
      <c r="C35" s="18" t="s">
        <v>69</v>
      </c>
      <c r="D35" s="18" t="s">
        <v>70</v>
      </c>
    </row>
    <row r="36" spans="1:5" x14ac:dyDescent="0.35">
      <c r="A36" s="20">
        <v>20000</v>
      </c>
      <c r="C36" s="18" t="s">
        <v>71</v>
      </c>
      <c r="D36" s="18" t="s">
        <v>72</v>
      </c>
    </row>
    <row r="37" spans="1:5" x14ac:dyDescent="0.35">
      <c r="A37" s="20">
        <v>20000</v>
      </c>
      <c r="C37" s="18" t="s">
        <v>39</v>
      </c>
      <c r="D37" s="18" t="s">
        <v>73</v>
      </c>
    </row>
    <row r="38" spans="1:5" x14ac:dyDescent="0.35">
      <c r="A38" s="21">
        <v>20000</v>
      </c>
      <c r="B38" s="22"/>
      <c r="C38" s="23">
        <v>44158</v>
      </c>
      <c r="D38" s="22" t="s">
        <v>74</v>
      </c>
      <c r="E38" s="22" t="s">
        <v>36</v>
      </c>
    </row>
    <row r="39" spans="1:5" x14ac:dyDescent="0.35">
      <c r="A39" s="24">
        <f>SUM(A34:A38)</f>
        <v>100000</v>
      </c>
      <c r="B39" s="47">
        <f>A39-A38</f>
        <v>80000</v>
      </c>
    </row>
    <row r="40" spans="1:5" x14ac:dyDescent="0.35">
      <c r="A40" s="24"/>
    </row>
    <row r="41" spans="1:5" x14ac:dyDescent="0.35">
      <c r="A41" s="24"/>
    </row>
    <row r="42" spans="1:5" x14ac:dyDescent="0.35">
      <c r="A42" s="24"/>
    </row>
    <row r="43" spans="1:5" x14ac:dyDescent="0.35">
      <c r="A43" s="24"/>
    </row>
    <row r="44" spans="1:5" x14ac:dyDescent="0.35">
      <c r="A44" s="24"/>
    </row>
    <row r="45" spans="1:5" x14ac:dyDescent="0.35">
      <c r="C45" s="25" t="s">
        <v>75</v>
      </c>
      <c r="D45" s="25"/>
    </row>
    <row r="46" spans="1:5" x14ac:dyDescent="0.35">
      <c r="A46" s="20">
        <v>13970</v>
      </c>
      <c r="C46" s="18" t="s">
        <v>76</v>
      </c>
      <c r="D46" s="18" t="s">
        <v>77</v>
      </c>
    </row>
    <row r="47" spans="1:5" x14ac:dyDescent="0.35">
      <c r="A47" s="20">
        <v>15000</v>
      </c>
      <c r="C47" s="18" t="s">
        <v>78</v>
      </c>
      <c r="D47" s="18" t="s">
        <v>79</v>
      </c>
    </row>
    <row r="48" spans="1:5" x14ac:dyDescent="0.35">
      <c r="A48" s="20">
        <v>7555</v>
      </c>
      <c r="C48" s="18" t="s">
        <v>80</v>
      </c>
      <c r="D48" s="18" t="s">
        <v>81</v>
      </c>
    </row>
    <row r="49" spans="1:5" x14ac:dyDescent="0.35">
      <c r="A49" s="20">
        <v>15000</v>
      </c>
      <c r="C49" s="18" t="s">
        <v>82</v>
      </c>
      <c r="D49" s="18" t="s">
        <v>83</v>
      </c>
    </row>
    <row r="50" spans="1:5" x14ac:dyDescent="0.35">
      <c r="A50" s="20">
        <v>3000</v>
      </c>
      <c r="C50" s="18" t="s">
        <v>84</v>
      </c>
      <c r="D50" s="18" t="s">
        <v>85</v>
      </c>
    </row>
    <row r="51" spans="1:5" x14ac:dyDescent="0.35">
      <c r="A51" s="20">
        <v>2510</v>
      </c>
      <c r="C51" s="18" t="s">
        <v>86</v>
      </c>
      <c r="D51" s="18" t="s">
        <v>87</v>
      </c>
    </row>
    <row r="52" spans="1:5" x14ac:dyDescent="0.35">
      <c r="A52" s="20">
        <v>15000</v>
      </c>
      <c r="C52" s="18" t="s">
        <v>88</v>
      </c>
      <c r="D52" s="18" t="s">
        <v>89</v>
      </c>
    </row>
    <row r="53" spans="1:5" x14ac:dyDescent="0.35">
      <c r="A53" s="20">
        <v>15000</v>
      </c>
      <c r="C53" s="18" t="s">
        <v>64</v>
      </c>
      <c r="D53" s="18" t="s">
        <v>90</v>
      </c>
    </row>
    <row r="54" spans="1:5" x14ac:dyDescent="0.35">
      <c r="A54" s="20">
        <v>5000</v>
      </c>
      <c r="C54" s="18" t="s">
        <v>91</v>
      </c>
      <c r="D54" s="18" t="s">
        <v>92</v>
      </c>
    </row>
    <row r="55" spans="1:5" x14ac:dyDescent="0.35">
      <c r="A55" s="21">
        <v>15000</v>
      </c>
      <c r="B55" s="22"/>
      <c r="C55" s="23">
        <v>44139</v>
      </c>
      <c r="D55" s="22" t="s">
        <v>83</v>
      </c>
      <c r="E55" s="22" t="s">
        <v>36</v>
      </c>
    </row>
    <row r="56" spans="1:5" x14ac:dyDescent="0.35">
      <c r="A56" s="21">
        <v>25000</v>
      </c>
      <c r="B56" s="22"/>
      <c r="C56" s="23">
        <v>44153</v>
      </c>
      <c r="D56" s="22" t="s">
        <v>93</v>
      </c>
      <c r="E56" s="22" t="s">
        <v>36</v>
      </c>
    </row>
    <row r="57" spans="1:5" x14ac:dyDescent="0.35">
      <c r="A57" s="45">
        <f>SUM(A46:A56)-A56-A55</f>
        <v>92035</v>
      </c>
    </row>
    <row r="58" spans="1:5" x14ac:dyDescent="0.35">
      <c r="C58" s="25" t="s">
        <v>94</v>
      </c>
      <c r="D58" s="25"/>
    </row>
    <row r="59" spans="1:5" x14ac:dyDescent="0.35">
      <c r="A59" s="20">
        <v>236550</v>
      </c>
      <c r="C59" s="18" t="s">
        <v>95</v>
      </c>
      <c r="D59" s="18" t="s">
        <v>96</v>
      </c>
    </row>
    <row r="60" spans="1:5" x14ac:dyDescent="0.35">
      <c r="A60" s="20">
        <v>6200</v>
      </c>
      <c r="C60" s="18" t="s">
        <v>97</v>
      </c>
      <c r="D60" s="18" t="s">
        <v>98</v>
      </c>
    </row>
    <row r="61" spans="1:5" x14ac:dyDescent="0.35">
      <c r="A61" s="20">
        <v>123952</v>
      </c>
      <c r="C61" s="18" t="s">
        <v>99</v>
      </c>
      <c r="D61" s="18" t="s">
        <v>100</v>
      </c>
    </row>
    <row r="62" spans="1:5" x14ac:dyDescent="0.35">
      <c r="A62" s="20">
        <v>37799</v>
      </c>
      <c r="C62" s="43">
        <v>44165</v>
      </c>
      <c r="D62" s="18" t="s">
        <v>490</v>
      </c>
    </row>
    <row r="63" spans="1:5" x14ac:dyDescent="0.35">
      <c r="A63" s="20">
        <v>51390</v>
      </c>
      <c r="C63" s="43">
        <v>44159</v>
      </c>
      <c r="D63" s="18" t="s">
        <v>491</v>
      </c>
    </row>
    <row r="64" spans="1:5" x14ac:dyDescent="0.35">
      <c r="A64" s="45">
        <f>SUM(A59:A63)-A62-A63</f>
        <v>366702</v>
      </c>
    </row>
    <row r="65" spans="1:4" x14ac:dyDescent="0.35">
      <c r="A65" s="24"/>
    </row>
    <row r="66" spans="1:4" x14ac:dyDescent="0.35">
      <c r="A66" s="24"/>
    </row>
    <row r="67" spans="1:4" x14ac:dyDescent="0.35">
      <c r="C67" s="25" t="s">
        <v>101</v>
      </c>
    </row>
    <row r="68" spans="1:4" x14ac:dyDescent="0.35">
      <c r="A68" s="20">
        <v>16000</v>
      </c>
      <c r="C68" s="18" t="s">
        <v>102</v>
      </c>
      <c r="D68" s="18" t="s">
        <v>103</v>
      </c>
    </row>
    <row r="69" spans="1:4" x14ac:dyDescent="0.35">
      <c r="A69" s="20">
        <v>8000</v>
      </c>
      <c r="C69" s="18" t="s">
        <v>102</v>
      </c>
      <c r="D69" s="18" t="s">
        <v>104</v>
      </c>
    </row>
    <row r="70" spans="1:4" x14ac:dyDescent="0.35">
      <c r="A70" s="20">
        <v>52000</v>
      </c>
      <c r="C70" s="18" t="s">
        <v>102</v>
      </c>
      <c r="D70" s="18" t="s">
        <v>105</v>
      </c>
    </row>
    <row r="71" spans="1:4" x14ac:dyDescent="0.35">
      <c r="A71" s="20">
        <v>32000</v>
      </c>
      <c r="C71" s="18" t="s">
        <v>106</v>
      </c>
      <c r="D71" s="18" t="s">
        <v>107</v>
      </c>
    </row>
    <row r="72" spans="1:4" x14ac:dyDescent="0.35">
      <c r="A72" s="20">
        <v>12000</v>
      </c>
      <c r="C72" s="18" t="s">
        <v>108</v>
      </c>
      <c r="D72" s="18" t="s">
        <v>109</v>
      </c>
    </row>
    <row r="73" spans="1:4" x14ac:dyDescent="0.35">
      <c r="A73" s="20">
        <v>8000</v>
      </c>
      <c r="C73" s="18" t="s">
        <v>108</v>
      </c>
      <c r="D73" s="18" t="s">
        <v>110</v>
      </c>
    </row>
    <row r="74" spans="1:4" x14ac:dyDescent="0.35">
      <c r="A74" s="20">
        <v>60000</v>
      </c>
      <c r="C74" s="18" t="s">
        <v>108</v>
      </c>
      <c r="D74" s="18" t="s">
        <v>111</v>
      </c>
    </row>
    <row r="75" spans="1:4" x14ac:dyDescent="0.35">
      <c r="A75" s="20">
        <v>4000</v>
      </c>
      <c r="C75" s="18" t="s">
        <v>22</v>
      </c>
      <c r="D75" s="18" t="s">
        <v>112</v>
      </c>
    </row>
    <row r="76" spans="1:4" x14ac:dyDescent="0.35">
      <c r="A76" s="20">
        <v>32000</v>
      </c>
      <c r="C76" s="18" t="s">
        <v>69</v>
      </c>
      <c r="D76" s="18" t="s">
        <v>113</v>
      </c>
    </row>
    <row r="77" spans="1:4" x14ac:dyDescent="0.35">
      <c r="A77" s="20">
        <v>4000</v>
      </c>
      <c r="C77" s="18" t="s">
        <v>114</v>
      </c>
      <c r="D77" s="18" t="s">
        <v>115</v>
      </c>
    </row>
    <row r="78" spans="1:4" x14ac:dyDescent="0.35">
      <c r="A78" s="20">
        <v>16000</v>
      </c>
      <c r="C78" s="18" t="s">
        <v>114</v>
      </c>
      <c r="D78" s="18" t="s">
        <v>116</v>
      </c>
    </row>
    <row r="79" spans="1:4" x14ac:dyDescent="0.35">
      <c r="A79" s="20">
        <v>52000</v>
      </c>
      <c r="C79" s="18" t="s">
        <v>114</v>
      </c>
      <c r="D79" s="18" t="s">
        <v>117</v>
      </c>
    </row>
    <row r="80" spans="1:4" x14ac:dyDescent="0.35">
      <c r="A80" s="20">
        <v>16000</v>
      </c>
      <c r="C80" s="18" t="s">
        <v>118</v>
      </c>
      <c r="D80" s="18" t="s">
        <v>119</v>
      </c>
    </row>
    <row r="81" spans="1:10" x14ac:dyDescent="0.35">
      <c r="A81" s="20">
        <v>4000</v>
      </c>
      <c r="C81" s="18" t="s">
        <v>118</v>
      </c>
      <c r="D81" s="18" t="s">
        <v>120</v>
      </c>
    </row>
    <row r="82" spans="1:10" x14ac:dyDescent="0.35">
      <c r="A82" s="20">
        <v>52000</v>
      </c>
      <c r="C82" s="18" t="s">
        <v>118</v>
      </c>
      <c r="D82" s="18" t="s">
        <v>121</v>
      </c>
    </row>
    <row r="83" spans="1:10" x14ac:dyDescent="0.35">
      <c r="A83" s="20">
        <v>32000</v>
      </c>
      <c r="C83" s="18" t="s">
        <v>122</v>
      </c>
      <c r="D83" s="18" t="s">
        <v>107</v>
      </c>
    </row>
    <row r="84" spans="1:10" x14ac:dyDescent="0.35">
      <c r="A84" s="20">
        <v>32000</v>
      </c>
      <c r="C84" s="18" t="s">
        <v>123</v>
      </c>
      <c r="D84" s="18" t="s">
        <v>124</v>
      </c>
    </row>
    <row r="85" spans="1:10" x14ac:dyDescent="0.35">
      <c r="A85" s="20">
        <v>16000</v>
      </c>
      <c r="C85" s="18" t="s">
        <v>125</v>
      </c>
      <c r="D85" s="18" t="s">
        <v>112</v>
      </c>
    </row>
    <row r="86" spans="1:10" x14ac:dyDescent="0.35">
      <c r="A86" s="20">
        <v>16000</v>
      </c>
      <c r="C86" s="18" t="s">
        <v>125</v>
      </c>
      <c r="D86" s="18" t="s">
        <v>126</v>
      </c>
    </row>
    <row r="87" spans="1:10" x14ac:dyDescent="0.35">
      <c r="A87" s="20">
        <v>48000</v>
      </c>
      <c r="C87" s="18" t="s">
        <v>125</v>
      </c>
      <c r="D87" s="18" t="s">
        <v>127</v>
      </c>
    </row>
    <row r="88" spans="1:10" x14ac:dyDescent="0.35">
      <c r="A88" s="20">
        <v>32000</v>
      </c>
      <c r="C88" s="18" t="s">
        <v>128</v>
      </c>
      <c r="D88" s="18" t="s">
        <v>107</v>
      </c>
      <c r="J88" s="29"/>
    </row>
    <row r="89" spans="1:10" x14ac:dyDescent="0.35">
      <c r="A89" s="20">
        <v>8000</v>
      </c>
      <c r="C89" s="18" t="s">
        <v>129</v>
      </c>
      <c r="D89" s="18" t="s">
        <v>130</v>
      </c>
      <c r="J89" s="29"/>
    </row>
    <row r="90" spans="1:10" x14ac:dyDescent="0.35">
      <c r="A90" s="20">
        <v>12000</v>
      </c>
      <c r="C90" s="18" t="s">
        <v>129</v>
      </c>
      <c r="D90" s="18" t="s">
        <v>131</v>
      </c>
    </row>
    <row r="91" spans="1:10" x14ac:dyDescent="0.35">
      <c r="A91" s="20">
        <v>52000</v>
      </c>
      <c r="C91" s="18" t="s">
        <v>129</v>
      </c>
      <c r="D91" s="18" t="s">
        <v>132</v>
      </c>
    </row>
    <row r="92" spans="1:10" x14ac:dyDescent="0.35">
      <c r="A92" s="20">
        <v>24000</v>
      </c>
      <c r="C92" s="18" t="s">
        <v>47</v>
      </c>
      <c r="D92" s="18" t="s">
        <v>133</v>
      </c>
    </row>
    <row r="93" spans="1:10" x14ac:dyDescent="0.35">
      <c r="A93" s="20">
        <v>16000</v>
      </c>
      <c r="C93" s="18" t="s">
        <v>134</v>
      </c>
      <c r="D93" s="18" t="s">
        <v>135</v>
      </c>
    </row>
    <row r="94" spans="1:10" x14ac:dyDescent="0.35">
      <c r="A94" s="20">
        <v>8000</v>
      </c>
      <c r="C94" s="18" t="s">
        <v>134</v>
      </c>
      <c r="D94" s="18" t="s">
        <v>136</v>
      </c>
    </row>
    <row r="95" spans="1:10" x14ac:dyDescent="0.35">
      <c r="A95" s="20">
        <v>52000</v>
      </c>
      <c r="C95" s="18" t="s">
        <v>134</v>
      </c>
      <c r="D95" s="18" t="s">
        <v>137</v>
      </c>
    </row>
    <row r="96" spans="1:10" x14ac:dyDescent="0.35">
      <c r="A96" s="20">
        <v>31990</v>
      </c>
      <c r="C96" s="18" t="s">
        <v>53</v>
      </c>
      <c r="D96" s="18" t="s">
        <v>138</v>
      </c>
    </row>
    <row r="97" spans="1:5" x14ac:dyDescent="0.35">
      <c r="A97" s="20">
        <v>8000</v>
      </c>
      <c r="C97" s="18" t="s">
        <v>139</v>
      </c>
      <c r="D97" s="18" t="s">
        <v>140</v>
      </c>
    </row>
    <row r="98" spans="1:5" x14ac:dyDescent="0.35">
      <c r="A98" s="20">
        <v>12000</v>
      </c>
      <c r="C98" s="18" t="s">
        <v>139</v>
      </c>
      <c r="D98" s="18" t="s">
        <v>141</v>
      </c>
    </row>
    <row r="99" spans="1:5" x14ac:dyDescent="0.35">
      <c r="A99" s="20">
        <v>52000</v>
      </c>
      <c r="C99" s="18" t="s">
        <v>139</v>
      </c>
      <c r="D99" s="18" t="s">
        <v>142</v>
      </c>
    </row>
    <row r="100" spans="1:5" x14ac:dyDescent="0.35">
      <c r="A100" s="20">
        <v>28000</v>
      </c>
      <c r="C100" s="18" t="s">
        <v>143</v>
      </c>
      <c r="D100" s="18" t="s">
        <v>144</v>
      </c>
    </row>
    <row r="101" spans="1:5" x14ac:dyDescent="0.35">
      <c r="A101" s="20">
        <v>8000</v>
      </c>
      <c r="C101" s="18" t="s">
        <v>145</v>
      </c>
      <c r="D101" s="18" t="s">
        <v>119</v>
      </c>
    </row>
    <row r="102" spans="1:5" x14ac:dyDescent="0.35">
      <c r="A102" s="20">
        <v>8000</v>
      </c>
      <c r="C102" s="18" t="s">
        <v>145</v>
      </c>
      <c r="D102" s="18" t="s">
        <v>120</v>
      </c>
    </row>
    <row r="103" spans="1:5" x14ac:dyDescent="0.35">
      <c r="A103" s="20">
        <v>52000</v>
      </c>
      <c r="C103" s="18" t="s">
        <v>145</v>
      </c>
      <c r="D103" s="18" t="s">
        <v>121</v>
      </c>
    </row>
    <row r="104" spans="1:5" x14ac:dyDescent="0.35">
      <c r="A104" s="20">
        <v>28000</v>
      </c>
      <c r="C104" s="18" t="s">
        <v>146</v>
      </c>
      <c r="D104" s="18" t="s">
        <v>147</v>
      </c>
    </row>
    <row r="105" spans="1:5" x14ac:dyDescent="0.35">
      <c r="A105" s="20">
        <v>8000</v>
      </c>
      <c r="C105" s="18" t="s">
        <v>148</v>
      </c>
      <c r="D105" s="18" t="s">
        <v>149</v>
      </c>
    </row>
    <row r="106" spans="1:5" x14ac:dyDescent="0.35">
      <c r="A106" s="20">
        <v>16000</v>
      </c>
      <c r="C106" s="18" t="s">
        <v>148</v>
      </c>
      <c r="D106" s="18" t="s">
        <v>150</v>
      </c>
    </row>
    <row r="107" spans="1:5" x14ac:dyDescent="0.35">
      <c r="A107" s="20">
        <v>52000</v>
      </c>
      <c r="C107" s="18" t="s">
        <v>148</v>
      </c>
      <c r="D107" s="18" t="s">
        <v>151</v>
      </c>
    </row>
    <row r="108" spans="1:5" x14ac:dyDescent="0.35">
      <c r="A108" s="20">
        <v>28000</v>
      </c>
      <c r="B108" s="48">
        <f>SUM(A68:A108)+A113+(A114/5*4)</f>
        <v>1079990</v>
      </c>
      <c r="C108" s="18" t="s">
        <v>152</v>
      </c>
      <c r="D108" s="18" t="s">
        <v>107</v>
      </c>
    </row>
    <row r="109" spans="1:5" x14ac:dyDescent="0.35">
      <c r="A109" s="21">
        <v>8000</v>
      </c>
      <c r="B109" s="22"/>
      <c r="C109" s="23">
        <v>44144</v>
      </c>
      <c r="D109" s="22" t="s">
        <v>149</v>
      </c>
      <c r="E109" s="22" t="s">
        <v>36</v>
      </c>
    </row>
    <row r="110" spans="1:5" x14ac:dyDescent="0.35">
      <c r="A110" s="21">
        <v>16000</v>
      </c>
      <c r="B110" s="22"/>
      <c r="C110" s="23">
        <v>44144</v>
      </c>
      <c r="D110" s="22" t="s">
        <v>150</v>
      </c>
      <c r="E110" s="22" t="s">
        <v>36</v>
      </c>
    </row>
    <row r="111" spans="1:5" x14ac:dyDescent="0.35">
      <c r="A111" s="21">
        <v>52000</v>
      </c>
      <c r="B111" s="22"/>
      <c r="C111" s="23">
        <v>44144</v>
      </c>
      <c r="D111" s="22" t="s">
        <v>151</v>
      </c>
      <c r="E111" s="22" t="s">
        <v>36</v>
      </c>
    </row>
    <row r="112" spans="1:5" x14ac:dyDescent="0.35">
      <c r="A112" s="21">
        <v>28000</v>
      </c>
      <c r="B112" s="22"/>
      <c r="C112" s="23">
        <v>44153</v>
      </c>
      <c r="D112" s="22" t="s">
        <v>147</v>
      </c>
      <c r="E112" s="22" t="s">
        <v>36</v>
      </c>
    </row>
    <row r="113" spans="1:9" x14ac:dyDescent="0.35">
      <c r="A113" s="30">
        <v>16000</v>
      </c>
      <c r="B113" s="31"/>
      <c r="C113" s="32" t="s">
        <v>153</v>
      </c>
      <c r="D113" s="31" t="s">
        <v>154</v>
      </c>
      <c r="E113" s="63" t="s">
        <v>155</v>
      </c>
      <c r="F113" s="63"/>
      <c r="G113" s="63"/>
      <c r="H113" s="63"/>
      <c r="I113" s="63"/>
    </row>
    <row r="114" spans="1:9" x14ac:dyDescent="0.35">
      <c r="A114" s="30">
        <v>20000</v>
      </c>
      <c r="B114" s="31"/>
      <c r="C114" s="32" t="s">
        <v>156</v>
      </c>
      <c r="D114" s="31" t="s">
        <v>157</v>
      </c>
      <c r="E114" s="63" t="s">
        <v>155</v>
      </c>
      <c r="F114" s="63"/>
      <c r="G114" s="63"/>
      <c r="H114" s="63"/>
      <c r="I114" s="63"/>
    </row>
    <row r="115" spans="1:9" x14ac:dyDescent="0.35">
      <c r="A115" s="24">
        <f>SUM(A68:A114)</f>
        <v>1187990</v>
      </c>
    </row>
    <row r="117" spans="1:9" x14ac:dyDescent="0.35">
      <c r="C117" s="25" t="s">
        <v>158</v>
      </c>
    </row>
    <row r="118" spans="1:9" x14ac:dyDescent="0.35">
      <c r="A118" s="20">
        <v>25000</v>
      </c>
      <c r="C118" s="18" t="s">
        <v>159</v>
      </c>
      <c r="D118" s="18" t="s">
        <v>160</v>
      </c>
    </row>
    <row r="119" spans="1:9" x14ac:dyDescent="0.35">
      <c r="A119" s="20">
        <v>10000</v>
      </c>
      <c r="C119" s="18" t="s">
        <v>161</v>
      </c>
      <c r="D119" s="18" t="s">
        <v>162</v>
      </c>
      <c r="E119" s="33"/>
    </row>
    <row r="120" spans="1:9" x14ac:dyDescent="0.35">
      <c r="A120" s="20">
        <v>5000</v>
      </c>
      <c r="C120" s="18" t="s">
        <v>67</v>
      </c>
      <c r="D120" s="18" t="s">
        <v>163</v>
      </c>
      <c r="E120" s="33"/>
    </row>
    <row r="121" spans="1:9" x14ac:dyDescent="0.35">
      <c r="A121" s="20">
        <v>15000</v>
      </c>
      <c r="C121" s="18" t="s">
        <v>164</v>
      </c>
      <c r="D121" s="18" t="s">
        <v>165</v>
      </c>
      <c r="E121" s="34"/>
    </row>
    <row r="122" spans="1:9" x14ac:dyDescent="0.35">
      <c r="A122" s="20">
        <v>20000</v>
      </c>
      <c r="C122" s="18" t="s">
        <v>42</v>
      </c>
      <c r="D122" s="18" t="s">
        <v>166</v>
      </c>
      <c r="E122" s="64"/>
      <c r="F122" s="64"/>
      <c r="G122" s="64"/>
      <c r="H122" s="64"/>
      <c r="I122" s="64"/>
    </row>
    <row r="123" spans="1:9" x14ac:dyDescent="0.35">
      <c r="A123" s="20">
        <v>25000</v>
      </c>
      <c r="C123" s="18" t="s">
        <v>167</v>
      </c>
      <c r="D123" s="18" t="s">
        <v>168</v>
      </c>
      <c r="E123" s="64"/>
      <c r="F123" s="64"/>
      <c r="G123" s="64"/>
      <c r="H123" s="64"/>
      <c r="I123" s="64"/>
    </row>
    <row r="124" spans="1:9" x14ac:dyDescent="0.35">
      <c r="A124" s="20">
        <v>5000</v>
      </c>
      <c r="C124" s="18" t="s">
        <v>169</v>
      </c>
      <c r="D124" s="18" t="s">
        <v>170</v>
      </c>
    </row>
    <row r="125" spans="1:9" x14ac:dyDescent="0.35">
      <c r="A125" s="20">
        <v>15000</v>
      </c>
      <c r="C125" s="18" t="s">
        <v>171</v>
      </c>
      <c r="D125" s="18" t="s">
        <v>172</v>
      </c>
    </row>
    <row r="126" spans="1:9" x14ac:dyDescent="0.35">
      <c r="A126" s="20">
        <v>5000</v>
      </c>
      <c r="C126" s="18" t="s">
        <v>173</v>
      </c>
      <c r="D126" s="18" t="s">
        <v>174</v>
      </c>
    </row>
    <row r="127" spans="1:9" x14ac:dyDescent="0.35">
      <c r="A127" s="20">
        <v>10000</v>
      </c>
      <c r="C127" s="18" t="s">
        <v>24</v>
      </c>
      <c r="D127" s="18" t="s">
        <v>175</v>
      </c>
    </row>
    <row r="128" spans="1:9" x14ac:dyDescent="0.35">
      <c r="A128" s="20">
        <v>20000</v>
      </c>
      <c r="C128" s="18" t="s">
        <v>176</v>
      </c>
      <c r="D128" s="18" t="s">
        <v>177</v>
      </c>
    </row>
    <row r="129" spans="1:4" x14ac:dyDescent="0.35">
      <c r="A129" s="20">
        <v>15000</v>
      </c>
      <c r="C129" s="18" t="s">
        <v>176</v>
      </c>
      <c r="D129" s="18" t="s">
        <v>178</v>
      </c>
    </row>
    <row r="130" spans="1:4" x14ac:dyDescent="0.35">
      <c r="A130" s="20">
        <v>6820</v>
      </c>
      <c r="C130" s="18" t="s">
        <v>28</v>
      </c>
      <c r="D130" s="18" t="s">
        <v>179</v>
      </c>
    </row>
    <row r="131" spans="1:4" x14ac:dyDescent="0.35">
      <c r="A131" s="20">
        <v>10000</v>
      </c>
      <c r="C131" s="18" t="s">
        <v>180</v>
      </c>
      <c r="D131" s="18" t="s">
        <v>181</v>
      </c>
    </row>
    <row r="132" spans="1:4" x14ac:dyDescent="0.35">
      <c r="A132" s="20">
        <v>3985</v>
      </c>
      <c r="C132" s="18" t="s">
        <v>182</v>
      </c>
      <c r="D132" s="18" t="s">
        <v>183</v>
      </c>
    </row>
    <row r="133" spans="1:4" x14ac:dyDescent="0.35">
      <c r="A133" s="20">
        <v>5000</v>
      </c>
      <c r="C133" s="18" t="s">
        <v>86</v>
      </c>
      <c r="D133" s="18" t="s">
        <v>184</v>
      </c>
    </row>
    <row r="134" spans="1:4" x14ac:dyDescent="0.35">
      <c r="A134" s="20">
        <v>5000</v>
      </c>
      <c r="C134" s="18" t="s">
        <v>86</v>
      </c>
      <c r="D134" s="18" t="s">
        <v>185</v>
      </c>
    </row>
    <row r="135" spans="1:4" x14ac:dyDescent="0.35">
      <c r="A135" s="20">
        <v>5000</v>
      </c>
      <c r="C135" s="18" t="s">
        <v>86</v>
      </c>
      <c r="D135" s="18" t="s">
        <v>186</v>
      </c>
    </row>
    <row r="136" spans="1:4" x14ac:dyDescent="0.35">
      <c r="A136" s="20">
        <v>5000</v>
      </c>
      <c r="C136" s="18" t="s">
        <v>187</v>
      </c>
      <c r="D136" s="18" t="s">
        <v>188</v>
      </c>
    </row>
    <row r="137" spans="1:4" x14ac:dyDescent="0.35">
      <c r="A137" s="20">
        <v>20000</v>
      </c>
      <c r="C137" s="18" t="s">
        <v>187</v>
      </c>
      <c r="D137" s="18" t="s">
        <v>189</v>
      </c>
    </row>
    <row r="138" spans="1:4" x14ac:dyDescent="0.35">
      <c r="A138" s="20">
        <v>20000</v>
      </c>
      <c r="C138" s="18" t="s">
        <v>187</v>
      </c>
      <c r="D138" s="18" t="s">
        <v>190</v>
      </c>
    </row>
    <row r="139" spans="1:4" x14ac:dyDescent="0.35">
      <c r="A139" s="20">
        <v>20000</v>
      </c>
      <c r="C139" s="18" t="s">
        <v>187</v>
      </c>
      <c r="D139" s="18" t="s">
        <v>191</v>
      </c>
    </row>
    <row r="140" spans="1:4" x14ac:dyDescent="0.35">
      <c r="A140" s="20">
        <v>5000</v>
      </c>
      <c r="C140" s="18" t="s">
        <v>192</v>
      </c>
      <c r="D140" s="18" t="s">
        <v>193</v>
      </c>
    </row>
    <row r="141" spans="1:4" x14ac:dyDescent="0.35">
      <c r="A141" s="20">
        <v>12000</v>
      </c>
      <c r="C141" s="18" t="s">
        <v>37</v>
      </c>
      <c r="D141" s="18" t="s">
        <v>194</v>
      </c>
    </row>
    <row r="142" spans="1:4" x14ac:dyDescent="0.35">
      <c r="A142" s="20">
        <v>25000</v>
      </c>
      <c r="C142" s="18" t="s">
        <v>78</v>
      </c>
      <c r="D142" s="18" t="s">
        <v>195</v>
      </c>
    </row>
    <row r="143" spans="1:4" x14ac:dyDescent="0.35">
      <c r="A143" s="20">
        <v>5000</v>
      </c>
      <c r="C143" s="18" t="s">
        <v>196</v>
      </c>
      <c r="D143" s="18" t="s">
        <v>197</v>
      </c>
    </row>
    <row r="144" spans="1:4" x14ac:dyDescent="0.35">
      <c r="A144" s="20">
        <v>5000</v>
      </c>
      <c r="C144" s="18" t="s">
        <v>196</v>
      </c>
      <c r="D144" s="18" t="s">
        <v>198</v>
      </c>
    </row>
    <row r="145" spans="1:5" x14ac:dyDescent="0.35">
      <c r="A145" s="20">
        <v>5000</v>
      </c>
      <c r="C145" s="18" t="s">
        <v>196</v>
      </c>
      <c r="D145" s="18" t="s">
        <v>199</v>
      </c>
    </row>
    <row r="146" spans="1:5" x14ac:dyDescent="0.35">
      <c r="A146" s="20">
        <v>5000</v>
      </c>
      <c r="C146" s="18" t="s">
        <v>196</v>
      </c>
      <c r="D146" s="18" t="s">
        <v>200</v>
      </c>
    </row>
    <row r="147" spans="1:5" x14ac:dyDescent="0.35">
      <c r="A147" s="20">
        <v>5000</v>
      </c>
      <c r="C147" s="18" t="s">
        <v>196</v>
      </c>
      <c r="D147" s="18" t="s">
        <v>201</v>
      </c>
    </row>
    <row r="148" spans="1:5" x14ac:dyDescent="0.35">
      <c r="A148" s="20">
        <v>5000</v>
      </c>
      <c r="C148" s="18" t="s">
        <v>196</v>
      </c>
      <c r="D148" s="18" t="s">
        <v>202</v>
      </c>
    </row>
    <row r="149" spans="1:5" x14ac:dyDescent="0.35">
      <c r="A149" s="20">
        <v>5000</v>
      </c>
      <c r="C149" s="18" t="s">
        <v>196</v>
      </c>
      <c r="D149" s="18" t="s">
        <v>203</v>
      </c>
    </row>
    <row r="150" spans="1:5" x14ac:dyDescent="0.35">
      <c r="A150" s="20">
        <v>5000</v>
      </c>
      <c r="C150" s="18" t="s">
        <v>196</v>
      </c>
      <c r="D150" s="18" t="s">
        <v>204</v>
      </c>
    </row>
    <row r="151" spans="1:5" x14ac:dyDescent="0.35">
      <c r="A151" s="20">
        <v>25000</v>
      </c>
      <c r="C151" s="18" t="s">
        <v>62</v>
      </c>
      <c r="D151" s="18" t="s">
        <v>205</v>
      </c>
    </row>
    <row r="152" spans="1:5" x14ac:dyDescent="0.35">
      <c r="A152" s="20">
        <v>20000</v>
      </c>
      <c r="C152" s="18" t="s">
        <v>206</v>
      </c>
      <c r="D152" s="18" t="s">
        <v>207</v>
      </c>
    </row>
    <row r="153" spans="1:5" x14ac:dyDescent="0.35">
      <c r="A153" s="20">
        <v>5000</v>
      </c>
      <c r="C153" s="18" t="s">
        <v>208</v>
      </c>
      <c r="D153" s="18" t="s">
        <v>209</v>
      </c>
    </row>
    <row r="154" spans="1:5" x14ac:dyDescent="0.35">
      <c r="A154" s="20">
        <v>5000</v>
      </c>
      <c r="C154" s="18" t="s">
        <v>210</v>
      </c>
      <c r="D154" s="18" t="s">
        <v>200</v>
      </c>
    </row>
    <row r="155" spans="1:5" x14ac:dyDescent="0.35">
      <c r="A155" s="20">
        <v>5000</v>
      </c>
      <c r="C155" s="18" t="s">
        <v>210</v>
      </c>
      <c r="D155" s="18" t="s">
        <v>204</v>
      </c>
    </row>
    <row r="156" spans="1:5" x14ac:dyDescent="0.35">
      <c r="A156" s="20">
        <v>17000</v>
      </c>
      <c r="C156" s="18" t="s">
        <v>211</v>
      </c>
      <c r="D156" s="18" t="s">
        <v>205</v>
      </c>
    </row>
    <row r="157" spans="1:5" x14ac:dyDescent="0.35">
      <c r="A157" s="20">
        <v>8000</v>
      </c>
      <c r="C157" s="43">
        <v>44153</v>
      </c>
      <c r="D157" s="18" t="s">
        <v>203</v>
      </c>
    </row>
    <row r="158" spans="1:5" x14ac:dyDescent="0.35">
      <c r="A158" s="45">
        <f>SUM(A118:A157)-A157</f>
        <v>429805</v>
      </c>
      <c r="E158" s="35">
        <f>SUM(A20+A32+A39+A57+A64+A115+A158)</f>
        <v>2676532</v>
      </c>
    </row>
    <row r="167" spans="5:5" x14ac:dyDescent="0.35">
      <c r="E167" s="36"/>
    </row>
  </sheetData>
  <mergeCells count="4">
    <mergeCell ref="E113:I113"/>
    <mergeCell ref="E114:I114"/>
    <mergeCell ref="E122:I122"/>
    <mergeCell ref="E123:I123"/>
  </mergeCells>
  <phoneticPr fontId="0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8"/>
  <sheetViews>
    <sheetView topLeftCell="A257" workbookViewId="0">
      <selection activeCell="G302" sqref="G302"/>
    </sheetView>
  </sheetViews>
  <sheetFormatPr defaultRowHeight="12.75" x14ac:dyDescent="0.2"/>
  <cols>
    <col min="4" max="4" width="17.5703125" customWidth="1"/>
    <col min="6" max="6" width="12.7109375" customWidth="1"/>
    <col min="7" max="7" width="57" customWidth="1"/>
    <col min="8" max="8" width="11.85546875" customWidth="1"/>
    <col min="9" max="9" width="41" customWidth="1"/>
    <col min="10" max="10" width="31" customWidth="1"/>
    <col min="11" max="11" width="13.42578125" customWidth="1"/>
    <col min="12" max="12" width="15.85546875" customWidth="1"/>
  </cols>
  <sheetData>
    <row r="1" spans="1:13" x14ac:dyDescent="0.2">
      <c r="A1" t="s">
        <v>212</v>
      </c>
      <c r="B1" t="s">
        <v>213</v>
      </c>
    </row>
    <row r="3" spans="1:13" ht="15" x14ac:dyDescent="0.25">
      <c r="A3" s="37" t="s">
        <v>214</v>
      </c>
      <c r="B3" s="37" t="s">
        <v>215</v>
      </c>
    </row>
    <row r="4" spans="1:13" x14ac:dyDescent="0.2">
      <c r="A4" t="s">
        <v>216</v>
      </c>
      <c r="B4" t="s">
        <v>217</v>
      </c>
      <c r="C4" t="s">
        <v>218</v>
      </c>
      <c r="D4" t="s">
        <v>219</v>
      </c>
      <c r="E4" t="s">
        <v>220</v>
      </c>
      <c r="F4" t="s">
        <v>221</v>
      </c>
      <c r="G4" t="s">
        <v>222</v>
      </c>
      <c r="H4" t="s">
        <v>223</v>
      </c>
      <c r="I4" t="s">
        <v>224</v>
      </c>
      <c r="J4" t="s">
        <v>225</v>
      </c>
      <c r="K4" t="s">
        <v>226</v>
      </c>
      <c r="L4" t="s">
        <v>227</v>
      </c>
      <c r="M4" t="s">
        <v>228</v>
      </c>
    </row>
    <row r="5" spans="1:13" x14ac:dyDescent="0.2">
      <c r="A5" t="s">
        <v>229</v>
      </c>
      <c r="B5" t="s">
        <v>230</v>
      </c>
      <c r="C5" t="s">
        <v>231</v>
      </c>
      <c r="D5" s="38">
        <v>11949198</v>
      </c>
      <c r="F5" t="s">
        <v>232</v>
      </c>
      <c r="G5" t="s">
        <v>233</v>
      </c>
      <c r="H5" t="s">
        <v>234</v>
      </c>
      <c r="L5" t="s">
        <v>235</v>
      </c>
      <c r="M5" t="s">
        <v>236</v>
      </c>
    </row>
    <row r="6" spans="1:13" x14ac:dyDescent="0.2">
      <c r="A6" t="s">
        <v>237</v>
      </c>
      <c r="C6" t="s">
        <v>231</v>
      </c>
      <c r="D6" s="38">
        <v>11949198</v>
      </c>
      <c r="E6" t="s">
        <v>238</v>
      </c>
      <c r="F6" t="s">
        <v>239</v>
      </c>
    </row>
    <row r="8" spans="1:13" ht="15" x14ac:dyDescent="0.25">
      <c r="A8" s="37" t="s">
        <v>214</v>
      </c>
      <c r="B8" s="37" t="s">
        <v>240</v>
      </c>
    </row>
    <row r="9" spans="1:13" x14ac:dyDescent="0.2">
      <c r="A9" t="s">
        <v>216</v>
      </c>
      <c r="B9" t="s">
        <v>217</v>
      </c>
      <c r="C9" t="s">
        <v>218</v>
      </c>
      <c r="D9" t="s">
        <v>219</v>
      </c>
      <c r="E9" t="s">
        <v>220</v>
      </c>
      <c r="F9" t="s">
        <v>221</v>
      </c>
      <c r="G9" t="s">
        <v>222</v>
      </c>
      <c r="H9" t="s">
        <v>223</v>
      </c>
      <c r="I9" t="s">
        <v>224</v>
      </c>
      <c r="J9" t="s">
        <v>225</v>
      </c>
      <c r="K9" t="s">
        <v>226</v>
      </c>
      <c r="L9" t="s">
        <v>227</v>
      </c>
      <c r="M9" t="s">
        <v>228</v>
      </c>
    </row>
    <row r="10" spans="1:13" x14ac:dyDescent="0.2">
      <c r="A10" t="s">
        <v>241</v>
      </c>
      <c r="B10" t="s">
        <v>242</v>
      </c>
      <c r="C10" t="s">
        <v>243</v>
      </c>
      <c r="D10" s="38">
        <v>15387000</v>
      </c>
      <c r="E10" t="s">
        <v>244</v>
      </c>
      <c r="F10" t="s">
        <v>232</v>
      </c>
      <c r="G10" t="s">
        <v>245</v>
      </c>
      <c r="H10" t="s">
        <v>246</v>
      </c>
      <c r="K10" t="s">
        <v>247</v>
      </c>
      <c r="L10" t="s">
        <v>247</v>
      </c>
      <c r="M10" t="s">
        <v>236</v>
      </c>
    </row>
    <row r="11" spans="1:13" x14ac:dyDescent="0.2">
      <c r="A11" t="s">
        <v>241</v>
      </c>
      <c r="B11" t="s">
        <v>248</v>
      </c>
      <c r="C11" t="s">
        <v>243</v>
      </c>
      <c r="D11" s="38">
        <v>30774000</v>
      </c>
      <c r="E11" t="s">
        <v>244</v>
      </c>
      <c r="F11" t="s">
        <v>232</v>
      </c>
      <c r="G11" t="s">
        <v>245</v>
      </c>
      <c r="H11" t="s">
        <v>246</v>
      </c>
      <c r="K11" t="s">
        <v>247</v>
      </c>
      <c r="L11" t="s">
        <v>247</v>
      </c>
      <c r="M11" t="s">
        <v>236</v>
      </c>
    </row>
    <row r="12" spans="1:13" x14ac:dyDescent="0.2">
      <c r="A12" t="s">
        <v>241</v>
      </c>
      <c r="B12" t="s">
        <v>239</v>
      </c>
      <c r="C12" t="s">
        <v>243</v>
      </c>
      <c r="D12" s="38">
        <v>10669</v>
      </c>
      <c r="E12" t="s">
        <v>244</v>
      </c>
      <c r="F12" t="s">
        <v>232</v>
      </c>
      <c r="G12" t="s">
        <v>249</v>
      </c>
      <c r="H12" t="s">
        <v>250</v>
      </c>
      <c r="I12" t="s">
        <v>251</v>
      </c>
      <c r="K12" t="s">
        <v>252</v>
      </c>
      <c r="L12" t="s">
        <v>253</v>
      </c>
      <c r="M12" t="s">
        <v>236</v>
      </c>
    </row>
    <row r="13" spans="1:13" x14ac:dyDescent="0.2">
      <c r="A13" t="s">
        <v>241</v>
      </c>
      <c r="B13" t="s">
        <v>239</v>
      </c>
      <c r="C13" t="s">
        <v>243</v>
      </c>
      <c r="D13" s="38">
        <v>5000</v>
      </c>
      <c r="E13" t="s">
        <v>244</v>
      </c>
      <c r="F13" t="s">
        <v>232</v>
      </c>
      <c r="G13" t="s">
        <v>254</v>
      </c>
      <c r="H13" t="s">
        <v>250</v>
      </c>
      <c r="I13" t="s">
        <v>255</v>
      </c>
      <c r="K13" t="s">
        <v>252</v>
      </c>
      <c r="L13" t="s">
        <v>256</v>
      </c>
      <c r="M13" t="s">
        <v>257</v>
      </c>
    </row>
    <row r="14" spans="1:13" x14ac:dyDescent="0.2">
      <c r="A14" t="s">
        <v>241</v>
      </c>
      <c r="B14" t="s">
        <v>239</v>
      </c>
      <c r="C14" t="s">
        <v>231</v>
      </c>
      <c r="D14" s="38">
        <v>10000</v>
      </c>
      <c r="E14" t="s">
        <v>244</v>
      </c>
      <c r="F14" t="s">
        <v>232</v>
      </c>
      <c r="G14" t="s">
        <v>258</v>
      </c>
      <c r="H14" t="s">
        <v>250</v>
      </c>
      <c r="I14" t="s">
        <v>259</v>
      </c>
      <c r="K14" t="s">
        <v>252</v>
      </c>
      <c r="L14" t="s">
        <v>260</v>
      </c>
      <c r="M14" t="s">
        <v>261</v>
      </c>
    </row>
    <row r="15" spans="1:13" x14ac:dyDescent="0.2">
      <c r="A15" t="s">
        <v>241</v>
      </c>
      <c r="B15" t="s">
        <v>239</v>
      </c>
      <c r="C15" t="s">
        <v>243</v>
      </c>
      <c r="D15" s="38">
        <v>780000</v>
      </c>
      <c r="E15" t="s">
        <v>244</v>
      </c>
      <c r="F15" t="s">
        <v>232</v>
      </c>
      <c r="G15" t="s">
        <v>262</v>
      </c>
      <c r="H15" t="s">
        <v>250</v>
      </c>
      <c r="I15" t="s">
        <v>263</v>
      </c>
      <c r="L15" t="s">
        <v>264</v>
      </c>
      <c r="M15" t="s">
        <v>265</v>
      </c>
    </row>
    <row r="16" spans="1:13" x14ac:dyDescent="0.2">
      <c r="A16" t="s">
        <v>241</v>
      </c>
      <c r="B16" t="s">
        <v>239</v>
      </c>
      <c r="C16" t="s">
        <v>231</v>
      </c>
      <c r="D16" s="38">
        <v>432000</v>
      </c>
      <c r="E16" t="s">
        <v>244</v>
      </c>
      <c r="F16" t="s">
        <v>232</v>
      </c>
      <c r="G16" t="s">
        <v>262</v>
      </c>
      <c r="H16" t="s">
        <v>250</v>
      </c>
      <c r="I16" t="s">
        <v>263</v>
      </c>
      <c r="L16" t="s">
        <v>266</v>
      </c>
      <c r="M16" t="s">
        <v>265</v>
      </c>
    </row>
    <row r="17" spans="1:13" x14ac:dyDescent="0.2">
      <c r="A17" t="s">
        <v>241</v>
      </c>
      <c r="B17" t="s">
        <v>239</v>
      </c>
      <c r="C17" t="s">
        <v>231</v>
      </c>
      <c r="D17" s="38">
        <v>5669</v>
      </c>
      <c r="E17" t="s">
        <v>244</v>
      </c>
      <c r="F17" t="s">
        <v>232</v>
      </c>
      <c r="G17" t="s">
        <v>262</v>
      </c>
      <c r="H17" t="s">
        <v>250</v>
      </c>
      <c r="I17" t="s">
        <v>263</v>
      </c>
      <c r="L17" t="s">
        <v>266</v>
      </c>
      <c r="M17" t="s">
        <v>265</v>
      </c>
    </row>
    <row r="18" spans="1:13" x14ac:dyDescent="0.2">
      <c r="A18" t="s">
        <v>241</v>
      </c>
      <c r="B18" t="s">
        <v>239</v>
      </c>
      <c r="C18" t="s">
        <v>231</v>
      </c>
      <c r="D18" s="38">
        <v>348000</v>
      </c>
      <c r="E18" t="s">
        <v>244</v>
      </c>
      <c r="F18" t="s">
        <v>232</v>
      </c>
      <c r="G18" t="s">
        <v>267</v>
      </c>
      <c r="H18" t="s">
        <v>250</v>
      </c>
      <c r="I18" t="s">
        <v>263</v>
      </c>
      <c r="L18" t="s">
        <v>268</v>
      </c>
      <c r="M18" t="s">
        <v>236</v>
      </c>
    </row>
    <row r="19" spans="1:13" x14ac:dyDescent="0.2">
      <c r="A19" t="s">
        <v>269</v>
      </c>
      <c r="B19" t="s">
        <v>270</v>
      </c>
      <c r="C19" t="s">
        <v>243</v>
      </c>
      <c r="D19" s="38">
        <v>16000</v>
      </c>
      <c r="E19" t="s">
        <v>244</v>
      </c>
      <c r="F19" t="s">
        <v>102</v>
      </c>
      <c r="G19" t="s">
        <v>103</v>
      </c>
      <c r="H19" t="s">
        <v>250</v>
      </c>
      <c r="I19" t="s">
        <v>271</v>
      </c>
      <c r="K19" t="s">
        <v>102</v>
      </c>
      <c r="L19" t="s">
        <v>272</v>
      </c>
      <c r="M19" t="s">
        <v>236</v>
      </c>
    </row>
    <row r="20" spans="1:13" x14ac:dyDescent="0.2">
      <c r="A20" t="s">
        <v>269</v>
      </c>
      <c r="B20" t="s">
        <v>270</v>
      </c>
      <c r="C20" t="s">
        <v>243</v>
      </c>
      <c r="D20" s="38">
        <v>8000</v>
      </c>
      <c r="E20" t="s">
        <v>244</v>
      </c>
      <c r="F20" t="s">
        <v>102</v>
      </c>
      <c r="G20" t="s">
        <v>104</v>
      </c>
      <c r="H20" t="s">
        <v>250</v>
      </c>
      <c r="I20" t="s">
        <v>271</v>
      </c>
      <c r="K20" t="s">
        <v>102</v>
      </c>
      <c r="L20" t="s">
        <v>272</v>
      </c>
      <c r="M20" t="s">
        <v>236</v>
      </c>
    </row>
    <row r="21" spans="1:13" x14ac:dyDescent="0.2">
      <c r="A21" t="s">
        <v>269</v>
      </c>
      <c r="B21" t="s">
        <v>270</v>
      </c>
      <c r="C21" t="s">
        <v>243</v>
      </c>
      <c r="D21" s="38">
        <v>52000</v>
      </c>
      <c r="E21" t="s">
        <v>244</v>
      </c>
      <c r="F21" t="s">
        <v>102</v>
      </c>
      <c r="G21" t="s">
        <v>105</v>
      </c>
      <c r="H21" t="s">
        <v>250</v>
      </c>
      <c r="I21" t="s">
        <v>271</v>
      </c>
      <c r="K21" t="s">
        <v>102</v>
      </c>
      <c r="L21" t="s">
        <v>272</v>
      </c>
      <c r="M21" t="s">
        <v>236</v>
      </c>
    </row>
    <row r="22" spans="1:13" x14ac:dyDescent="0.2">
      <c r="A22" t="s">
        <v>269</v>
      </c>
      <c r="B22" t="s">
        <v>270</v>
      </c>
      <c r="C22" t="s">
        <v>243</v>
      </c>
      <c r="D22" s="38">
        <v>32000</v>
      </c>
      <c r="E22" t="s">
        <v>244</v>
      </c>
      <c r="F22" t="s">
        <v>106</v>
      </c>
      <c r="G22" t="s">
        <v>107</v>
      </c>
      <c r="H22" t="s">
        <v>250</v>
      </c>
      <c r="I22" t="s">
        <v>271</v>
      </c>
      <c r="K22" t="s">
        <v>106</v>
      </c>
      <c r="L22" t="s">
        <v>273</v>
      </c>
      <c r="M22" t="s">
        <v>236</v>
      </c>
    </row>
    <row r="23" spans="1:13" x14ac:dyDescent="0.2">
      <c r="A23" t="s">
        <v>269</v>
      </c>
      <c r="B23" t="s">
        <v>270</v>
      </c>
      <c r="C23" t="s">
        <v>243</v>
      </c>
      <c r="D23" s="38">
        <v>25000</v>
      </c>
      <c r="E23" t="s">
        <v>244</v>
      </c>
      <c r="F23" t="s">
        <v>159</v>
      </c>
      <c r="G23" t="s">
        <v>160</v>
      </c>
      <c r="H23" t="s">
        <v>250</v>
      </c>
      <c r="I23" t="s">
        <v>271</v>
      </c>
      <c r="K23" t="s">
        <v>159</v>
      </c>
      <c r="L23" t="s">
        <v>274</v>
      </c>
      <c r="M23" t="s">
        <v>236</v>
      </c>
    </row>
    <row r="24" spans="1:13" x14ac:dyDescent="0.2">
      <c r="A24" t="s">
        <v>269</v>
      </c>
      <c r="B24" t="s">
        <v>270</v>
      </c>
      <c r="C24" t="s">
        <v>243</v>
      </c>
      <c r="D24" s="38">
        <v>10000</v>
      </c>
      <c r="E24" t="s">
        <v>244</v>
      </c>
      <c r="F24" t="s">
        <v>161</v>
      </c>
      <c r="G24" t="s">
        <v>162</v>
      </c>
      <c r="H24" t="s">
        <v>250</v>
      </c>
      <c r="I24" t="s">
        <v>271</v>
      </c>
      <c r="K24" t="s">
        <v>161</v>
      </c>
      <c r="L24" t="s">
        <v>275</v>
      </c>
      <c r="M24" t="s">
        <v>236</v>
      </c>
    </row>
    <row r="25" spans="1:13" x14ac:dyDescent="0.2">
      <c r="A25" t="s">
        <v>269</v>
      </c>
      <c r="B25" t="s">
        <v>270</v>
      </c>
      <c r="C25" t="s">
        <v>243</v>
      </c>
      <c r="D25" s="38">
        <v>5000</v>
      </c>
      <c r="E25" t="s">
        <v>244</v>
      </c>
      <c r="F25" t="s">
        <v>67</v>
      </c>
      <c r="G25" t="s">
        <v>163</v>
      </c>
      <c r="H25" t="s">
        <v>250</v>
      </c>
      <c r="I25" t="s">
        <v>271</v>
      </c>
      <c r="K25" t="s">
        <v>67</v>
      </c>
      <c r="L25" t="s">
        <v>276</v>
      </c>
      <c r="M25" t="s">
        <v>236</v>
      </c>
    </row>
    <row r="26" spans="1:13" x14ac:dyDescent="0.2">
      <c r="A26" t="s">
        <v>269</v>
      </c>
      <c r="B26" t="s">
        <v>270</v>
      </c>
      <c r="C26" t="s">
        <v>243</v>
      </c>
      <c r="D26" s="38">
        <v>20000</v>
      </c>
      <c r="E26" t="s">
        <v>244</v>
      </c>
      <c r="F26" t="s">
        <v>67</v>
      </c>
      <c r="G26" t="s">
        <v>68</v>
      </c>
      <c r="H26" t="s">
        <v>250</v>
      </c>
      <c r="I26" t="s">
        <v>271</v>
      </c>
      <c r="K26" t="s">
        <v>67</v>
      </c>
      <c r="L26" t="s">
        <v>277</v>
      </c>
      <c r="M26" t="s">
        <v>236</v>
      </c>
    </row>
    <row r="27" spans="1:13" x14ac:dyDescent="0.2">
      <c r="A27" t="s">
        <v>269</v>
      </c>
      <c r="B27" t="s">
        <v>270</v>
      </c>
      <c r="C27" t="s">
        <v>243</v>
      </c>
      <c r="D27" s="38">
        <v>15000</v>
      </c>
      <c r="E27" t="s">
        <v>244</v>
      </c>
      <c r="F27" t="s">
        <v>164</v>
      </c>
      <c r="G27" t="s">
        <v>165</v>
      </c>
      <c r="H27" t="s">
        <v>250</v>
      </c>
      <c r="I27" t="s">
        <v>271</v>
      </c>
      <c r="K27" t="s">
        <v>164</v>
      </c>
      <c r="L27" t="s">
        <v>278</v>
      </c>
      <c r="M27" t="s">
        <v>236</v>
      </c>
    </row>
    <row r="28" spans="1:13" x14ac:dyDescent="0.2">
      <c r="A28" t="s">
        <v>269</v>
      </c>
      <c r="B28" t="s">
        <v>270</v>
      </c>
      <c r="C28" t="s">
        <v>243</v>
      </c>
      <c r="D28" s="38">
        <v>20000</v>
      </c>
      <c r="E28" t="s">
        <v>244</v>
      </c>
      <c r="F28" t="s">
        <v>42</v>
      </c>
      <c r="G28" t="s">
        <v>166</v>
      </c>
      <c r="H28" t="s">
        <v>250</v>
      </c>
      <c r="I28" t="s">
        <v>271</v>
      </c>
      <c r="K28" t="s">
        <v>42</v>
      </c>
      <c r="L28" t="s">
        <v>279</v>
      </c>
      <c r="M28" t="s">
        <v>236</v>
      </c>
    </row>
    <row r="29" spans="1:13" x14ac:dyDescent="0.2">
      <c r="A29" t="s">
        <v>269</v>
      </c>
      <c r="B29" t="s">
        <v>270</v>
      </c>
      <c r="C29" t="s">
        <v>243</v>
      </c>
      <c r="D29" s="38">
        <v>100000</v>
      </c>
      <c r="E29" t="s">
        <v>244</v>
      </c>
      <c r="F29" t="s">
        <v>42</v>
      </c>
      <c r="G29" t="s">
        <v>43</v>
      </c>
      <c r="H29" t="s">
        <v>250</v>
      </c>
      <c r="I29" t="s">
        <v>271</v>
      </c>
      <c r="K29" t="s">
        <v>42</v>
      </c>
      <c r="L29" t="s">
        <v>280</v>
      </c>
      <c r="M29" t="s">
        <v>236</v>
      </c>
    </row>
    <row r="30" spans="1:13" x14ac:dyDescent="0.2">
      <c r="A30" t="s">
        <v>269</v>
      </c>
      <c r="B30" t="s">
        <v>270</v>
      </c>
      <c r="C30" t="s">
        <v>243</v>
      </c>
      <c r="D30" s="38">
        <v>25000</v>
      </c>
      <c r="E30" t="s">
        <v>244</v>
      </c>
      <c r="F30" t="s">
        <v>167</v>
      </c>
      <c r="G30" t="s">
        <v>168</v>
      </c>
      <c r="H30" t="s">
        <v>250</v>
      </c>
      <c r="I30" t="s">
        <v>271</v>
      </c>
      <c r="K30" t="s">
        <v>167</v>
      </c>
      <c r="L30" t="s">
        <v>281</v>
      </c>
      <c r="M30" t="s">
        <v>236</v>
      </c>
    </row>
    <row r="31" spans="1:13" x14ac:dyDescent="0.2">
      <c r="A31" t="s">
        <v>269</v>
      </c>
      <c r="B31" t="s">
        <v>270</v>
      </c>
      <c r="C31" t="s">
        <v>243</v>
      </c>
      <c r="D31" s="38">
        <v>12000</v>
      </c>
      <c r="E31" t="s">
        <v>244</v>
      </c>
      <c r="F31" t="s">
        <v>108</v>
      </c>
      <c r="G31" t="s">
        <v>109</v>
      </c>
      <c r="H31" t="s">
        <v>250</v>
      </c>
      <c r="I31" t="s">
        <v>271</v>
      </c>
      <c r="K31" t="s">
        <v>108</v>
      </c>
      <c r="L31" t="s">
        <v>282</v>
      </c>
      <c r="M31" t="s">
        <v>236</v>
      </c>
    </row>
    <row r="32" spans="1:13" x14ac:dyDescent="0.2">
      <c r="A32" t="s">
        <v>269</v>
      </c>
      <c r="B32" t="s">
        <v>270</v>
      </c>
      <c r="C32" t="s">
        <v>243</v>
      </c>
      <c r="D32" s="38">
        <v>8000</v>
      </c>
      <c r="E32" t="s">
        <v>244</v>
      </c>
      <c r="F32" t="s">
        <v>108</v>
      </c>
      <c r="G32" t="s">
        <v>110</v>
      </c>
      <c r="H32" t="s">
        <v>250</v>
      </c>
      <c r="I32" t="s">
        <v>271</v>
      </c>
      <c r="K32" t="s">
        <v>108</v>
      </c>
      <c r="L32" t="s">
        <v>282</v>
      </c>
      <c r="M32" t="s">
        <v>236</v>
      </c>
    </row>
    <row r="33" spans="1:13" x14ac:dyDescent="0.2">
      <c r="A33" t="s">
        <v>269</v>
      </c>
      <c r="B33" t="s">
        <v>270</v>
      </c>
      <c r="C33" t="s">
        <v>243</v>
      </c>
      <c r="D33" s="38">
        <v>60000</v>
      </c>
      <c r="E33" t="s">
        <v>244</v>
      </c>
      <c r="F33" t="s">
        <v>108</v>
      </c>
      <c r="G33" t="s">
        <v>111</v>
      </c>
      <c r="H33" t="s">
        <v>250</v>
      </c>
      <c r="I33" t="s">
        <v>271</v>
      </c>
      <c r="K33" t="s">
        <v>108</v>
      </c>
      <c r="L33" t="s">
        <v>282</v>
      </c>
      <c r="M33" t="s">
        <v>236</v>
      </c>
    </row>
    <row r="34" spans="1:13" x14ac:dyDescent="0.2">
      <c r="A34" t="s">
        <v>269</v>
      </c>
      <c r="B34" t="s">
        <v>270</v>
      </c>
      <c r="C34" t="s">
        <v>243</v>
      </c>
      <c r="D34" s="38">
        <v>4000</v>
      </c>
      <c r="E34" t="s">
        <v>244</v>
      </c>
      <c r="F34" t="s">
        <v>22</v>
      </c>
      <c r="G34" t="s">
        <v>112</v>
      </c>
      <c r="H34" t="s">
        <v>250</v>
      </c>
      <c r="I34" t="s">
        <v>271</v>
      </c>
      <c r="K34" t="s">
        <v>22</v>
      </c>
      <c r="L34" t="s">
        <v>283</v>
      </c>
      <c r="M34" t="s">
        <v>236</v>
      </c>
    </row>
    <row r="35" spans="1:13" x14ac:dyDescent="0.2">
      <c r="A35" t="s">
        <v>269</v>
      </c>
      <c r="B35" t="s">
        <v>270</v>
      </c>
      <c r="C35" t="s">
        <v>243</v>
      </c>
      <c r="D35" s="38">
        <v>30000</v>
      </c>
      <c r="E35" t="s">
        <v>244</v>
      </c>
      <c r="F35" t="s">
        <v>22</v>
      </c>
      <c r="G35" t="s">
        <v>23</v>
      </c>
      <c r="H35" t="s">
        <v>250</v>
      </c>
      <c r="I35" t="s">
        <v>271</v>
      </c>
      <c r="K35" t="s">
        <v>22</v>
      </c>
      <c r="L35" t="s">
        <v>284</v>
      </c>
      <c r="M35" t="s">
        <v>236</v>
      </c>
    </row>
    <row r="36" spans="1:13" x14ac:dyDescent="0.2">
      <c r="A36" t="s">
        <v>269</v>
      </c>
      <c r="B36" t="s">
        <v>270</v>
      </c>
      <c r="C36" t="s">
        <v>243</v>
      </c>
      <c r="D36" s="38">
        <v>32000</v>
      </c>
      <c r="E36" t="s">
        <v>244</v>
      </c>
      <c r="F36" t="s">
        <v>69</v>
      </c>
      <c r="G36" t="s">
        <v>113</v>
      </c>
      <c r="H36" t="s">
        <v>250</v>
      </c>
      <c r="I36" t="s">
        <v>271</v>
      </c>
      <c r="K36" t="s">
        <v>69</v>
      </c>
      <c r="L36" t="s">
        <v>285</v>
      </c>
      <c r="M36" t="s">
        <v>236</v>
      </c>
    </row>
    <row r="37" spans="1:13" x14ac:dyDescent="0.2">
      <c r="A37" t="s">
        <v>269</v>
      </c>
      <c r="B37" t="s">
        <v>270</v>
      </c>
      <c r="C37" t="s">
        <v>243</v>
      </c>
      <c r="D37" s="38">
        <v>20000</v>
      </c>
      <c r="E37" t="s">
        <v>244</v>
      </c>
      <c r="F37" t="s">
        <v>69</v>
      </c>
      <c r="G37" t="s">
        <v>70</v>
      </c>
      <c r="H37" t="s">
        <v>250</v>
      </c>
      <c r="I37" t="s">
        <v>271</v>
      </c>
      <c r="K37" t="s">
        <v>69</v>
      </c>
      <c r="L37" t="s">
        <v>286</v>
      </c>
      <c r="M37" t="s">
        <v>236</v>
      </c>
    </row>
    <row r="38" spans="1:13" x14ac:dyDescent="0.2">
      <c r="A38" t="s">
        <v>269</v>
      </c>
      <c r="B38" t="s">
        <v>270</v>
      </c>
      <c r="C38" t="s">
        <v>243</v>
      </c>
      <c r="D38" s="38">
        <v>5000</v>
      </c>
      <c r="E38" t="s">
        <v>244</v>
      </c>
      <c r="F38" t="s">
        <v>169</v>
      </c>
      <c r="G38" t="s">
        <v>170</v>
      </c>
      <c r="H38" t="s">
        <v>250</v>
      </c>
      <c r="I38" t="s">
        <v>271</v>
      </c>
      <c r="K38" t="s">
        <v>169</v>
      </c>
      <c r="L38" t="s">
        <v>287</v>
      </c>
      <c r="M38" t="s">
        <v>236</v>
      </c>
    </row>
    <row r="39" spans="1:13" x14ac:dyDescent="0.2">
      <c r="A39" t="s">
        <v>269</v>
      </c>
      <c r="B39" t="s">
        <v>270</v>
      </c>
      <c r="C39" t="s">
        <v>243</v>
      </c>
      <c r="D39" s="38">
        <v>15000</v>
      </c>
      <c r="E39" t="s">
        <v>244</v>
      </c>
      <c r="F39" t="s">
        <v>171</v>
      </c>
      <c r="G39" t="s">
        <v>172</v>
      </c>
      <c r="H39" t="s">
        <v>250</v>
      </c>
      <c r="I39" t="s">
        <v>271</v>
      </c>
      <c r="K39" t="s">
        <v>171</v>
      </c>
      <c r="L39" t="s">
        <v>288</v>
      </c>
      <c r="M39" t="s">
        <v>236</v>
      </c>
    </row>
    <row r="40" spans="1:13" x14ac:dyDescent="0.2">
      <c r="A40" t="s">
        <v>269</v>
      </c>
      <c r="B40" t="s">
        <v>270</v>
      </c>
      <c r="C40" t="s">
        <v>243</v>
      </c>
      <c r="D40" s="38">
        <v>5000</v>
      </c>
      <c r="E40" t="s">
        <v>244</v>
      </c>
      <c r="F40" t="s">
        <v>173</v>
      </c>
      <c r="G40" t="s">
        <v>174</v>
      </c>
      <c r="H40" t="s">
        <v>250</v>
      </c>
      <c r="I40" t="s">
        <v>271</v>
      </c>
      <c r="K40" t="s">
        <v>173</v>
      </c>
      <c r="L40" t="s">
        <v>289</v>
      </c>
      <c r="M40" t="s">
        <v>236</v>
      </c>
    </row>
    <row r="41" spans="1:13" x14ac:dyDescent="0.2">
      <c r="A41" t="s">
        <v>269</v>
      </c>
      <c r="B41" t="s">
        <v>270</v>
      </c>
      <c r="C41" t="s">
        <v>243</v>
      </c>
      <c r="D41" s="38">
        <v>10000</v>
      </c>
      <c r="E41" t="s">
        <v>244</v>
      </c>
      <c r="F41" t="s">
        <v>24</v>
      </c>
      <c r="G41" t="s">
        <v>175</v>
      </c>
      <c r="H41" t="s">
        <v>250</v>
      </c>
      <c r="I41" t="s">
        <v>271</v>
      </c>
      <c r="K41" t="s">
        <v>24</v>
      </c>
      <c r="L41" t="s">
        <v>290</v>
      </c>
      <c r="M41" t="s">
        <v>236</v>
      </c>
    </row>
    <row r="42" spans="1:13" x14ac:dyDescent="0.2">
      <c r="A42" t="s">
        <v>269</v>
      </c>
      <c r="B42" t="s">
        <v>270</v>
      </c>
      <c r="C42" t="s">
        <v>243</v>
      </c>
      <c r="D42" s="38">
        <v>150960</v>
      </c>
      <c r="E42" t="s">
        <v>244</v>
      </c>
      <c r="F42" t="s">
        <v>24</v>
      </c>
      <c r="G42" t="s">
        <v>25</v>
      </c>
      <c r="H42" t="s">
        <v>250</v>
      </c>
      <c r="I42" t="s">
        <v>271</v>
      </c>
      <c r="K42" t="s">
        <v>24</v>
      </c>
      <c r="L42" t="s">
        <v>291</v>
      </c>
      <c r="M42" t="s">
        <v>236</v>
      </c>
    </row>
    <row r="43" spans="1:13" x14ac:dyDescent="0.2">
      <c r="A43" t="s">
        <v>269</v>
      </c>
      <c r="B43" t="s">
        <v>270</v>
      </c>
      <c r="C43" t="s">
        <v>243</v>
      </c>
      <c r="D43" s="38">
        <v>13970</v>
      </c>
      <c r="E43" t="s">
        <v>244</v>
      </c>
      <c r="F43" t="s">
        <v>76</v>
      </c>
      <c r="G43" t="s">
        <v>77</v>
      </c>
      <c r="H43" t="s">
        <v>250</v>
      </c>
      <c r="I43" t="s">
        <v>271</v>
      </c>
      <c r="K43" t="s">
        <v>76</v>
      </c>
      <c r="L43" t="s">
        <v>292</v>
      </c>
      <c r="M43" t="s">
        <v>236</v>
      </c>
    </row>
    <row r="44" spans="1:13" x14ac:dyDescent="0.2">
      <c r="A44" t="s">
        <v>269</v>
      </c>
      <c r="B44" t="s">
        <v>270</v>
      </c>
      <c r="C44" t="s">
        <v>243</v>
      </c>
      <c r="D44" s="38">
        <v>100000</v>
      </c>
      <c r="E44" t="s">
        <v>244</v>
      </c>
      <c r="F44" t="s">
        <v>44</v>
      </c>
      <c r="G44" t="s">
        <v>45</v>
      </c>
      <c r="H44" t="s">
        <v>250</v>
      </c>
      <c r="I44" t="s">
        <v>271</v>
      </c>
      <c r="K44" t="s">
        <v>44</v>
      </c>
      <c r="L44" t="s">
        <v>293</v>
      </c>
      <c r="M44" t="s">
        <v>236</v>
      </c>
    </row>
    <row r="45" spans="1:13" x14ac:dyDescent="0.2">
      <c r="A45" t="s">
        <v>269</v>
      </c>
      <c r="B45" t="s">
        <v>270</v>
      </c>
      <c r="C45" t="s">
        <v>243</v>
      </c>
      <c r="D45" s="38">
        <v>9100</v>
      </c>
      <c r="E45" t="s">
        <v>244</v>
      </c>
      <c r="F45" t="s">
        <v>26</v>
      </c>
      <c r="G45" t="s">
        <v>27</v>
      </c>
      <c r="H45" t="s">
        <v>250</v>
      </c>
      <c r="I45" t="s">
        <v>271</v>
      </c>
      <c r="K45" t="s">
        <v>26</v>
      </c>
      <c r="L45" t="s">
        <v>294</v>
      </c>
      <c r="M45" t="s">
        <v>236</v>
      </c>
    </row>
    <row r="46" spans="1:13" x14ac:dyDescent="0.2">
      <c r="A46" t="s">
        <v>269</v>
      </c>
      <c r="B46" t="s">
        <v>270</v>
      </c>
      <c r="C46" t="s">
        <v>243</v>
      </c>
      <c r="D46" s="38">
        <v>20000</v>
      </c>
      <c r="E46" t="s">
        <v>244</v>
      </c>
      <c r="F46" t="s">
        <v>176</v>
      </c>
      <c r="G46" t="s">
        <v>177</v>
      </c>
      <c r="H46" t="s">
        <v>250</v>
      </c>
      <c r="I46" t="s">
        <v>271</v>
      </c>
      <c r="K46" t="s">
        <v>176</v>
      </c>
      <c r="L46" t="s">
        <v>295</v>
      </c>
      <c r="M46" t="s">
        <v>236</v>
      </c>
    </row>
    <row r="47" spans="1:13" x14ac:dyDescent="0.2">
      <c r="A47" t="s">
        <v>269</v>
      </c>
      <c r="B47" t="s">
        <v>270</v>
      </c>
      <c r="C47" t="s">
        <v>243</v>
      </c>
      <c r="D47" s="38">
        <v>15000</v>
      </c>
      <c r="E47" t="s">
        <v>244</v>
      </c>
      <c r="F47" t="s">
        <v>176</v>
      </c>
      <c r="G47" t="s">
        <v>178</v>
      </c>
      <c r="H47" t="s">
        <v>250</v>
      </c>
      <c r="I47" t="s">
        <v>271</v>
      </c>
      <c r="K47" t="s">
        <v>176</v>
      </c>
      <c r="L47" t="s">
        <v>296</v>
      </c>
      <c r="M47" t="s">
        <v>236</v>
      </c>
    </row>
    <row r="48" spans="1:13" x14ac:dyDescent="0.2">
      <c r="A48" t="s">
        <v>269</v>
      </c>
      <c r="B48" t="s">
        <v>270</v>
      </c>
      <c r="C48" t="s">
        <v>243</v>
      </c>
      <c r="D48" s="38">
        <v>4000</v>
      </c>
      <c r="E48" t="s">
        <v>244</v>
      </c>
      <c r="F48" t="s">
        <v>114</v>
      </c>
      <c r="G48" t="s">
        <v>115</v>
      </c>
      <c r="H48" t="s">
        <v>250</v>
      </c>
      <c r="I48" t="s">
        <v>271</v>
      </c>
      <c r="K48" t="s">
        <v>114</v>
      </c>
      <c r="L48" t="s">
        <v>297</v>
      </c>
      <c r="M48" t="s">
        <v>236</v>
      </c>
    </row>
    <row r="49" spans="1:13" x14ac:dyDescent="0.2">
      <c r="A49" t="s">
        <v>269</v>
      </c>
      <c r="B49" t="s">
        <v>270</v>
      </c>
      <c r="C49" t="s">
        <v>243</v>
      </c>
      <c r="D49" s="38">
        <v>16000</v>
      </c>
      <c r="E49" t="s">
        <v>244</v>
      </c>
      <c r="F49" t="s">
        <v>114</v>
      </c>
      <c r="G49" t="s">
        <v>116</v>
      </c>
      <c r="H49" t="s">
        <v>250</v>
      </c>
      <c r="I49" t="s">
        <v>271</v>
      </c>
      <c r="K49" t="s">
        <v>114</v>
      </c>
      <c r="L49" t="s">
        <v>297</v>
      </c>
      <c r="M49" t="s">
        <v>236</v>
      </c>
    </row>
    <row r="50" spans="1:13" x14ac:dyDescent="0.2">
      <c r="A50" t="s">
        <v>269</v>
      </c>
      <c r="B50" t="s">
        <v>270</v>
      </c>
      <c r="C50" t="s">
        <v>243</v>
      </c>
      <c r="D50" s="38">
        <v>52000</v>
      </c>
      <c r="E50" t="s">
        <v>244</v>
      </c>
      <c r="F50" t="s">
        <v>114</v>
      </c>
      <c r="G50" t="s">
        <v>117</v>
      </c>
      <c r="H50" t="s">
        <v>250</v>
      </c>
      <c r="I50" t="s">
        <v>271</v>
      </c>
      <c r="K50" t="s">
        <v>114</v>
      </c>
      <c r="L50" t="s">
        <v>297</v>
      </c>
      <c r="M50" t="s">
        <v>236</v>
      </c>
    </row>
    <row r="51" spans="1:13" x14ac:dyDescent="0.2">
      <c r="A51" t="s">
        <v>269</v>
      </c>
      <c r="B51" t="s">
        <v>270</v>
      </c>
      <c r="C51" t="s">
        <v>243</v>
      </c>
      <c r="D51" s="38">
        <v>139560</v>
      </c>
      <c r="E51" t="s">
        <v>244</v>
      </c>
      <c r="F51" t="s">
        <v>28</v>
      </c>
      <c r="G51" t="s">
        <v>29</v>
      </c>
      <c r="H51" t="s">
        <v>250</v>
      </c>
      <c r="I51" t="s">
        <v>271</v>
      </c>
      <c r="K51" t="s">
        <v>28</v>
      </c>
      <c r="L51" t="s">
        <v>298</v>
      </c>
      <c r="M51" t="s">
        <v>236</v>
      </c>
    </row>
    <row r="52" spans="1:13" x14ac:dyDescent="0.2">
      <c r="A52" t="s">
        <v>269</v>
      </c>
      <c r="B52" t="s">
        <v>270</v>
      </c>
      <c r="C52" t="s">
        <v>243</v>
      </c>
      <c r="D52" s="38">
        <v>6820</v>
      </c>
      <c r="E52" t="s">
        <v>244</v>
      </c>
      <c r="F52" t="s">
        <v>28</v>
      </c>
      <c r="G52" t="s">
        <v>179</v>
      </c>
      <c r="H52" t="s">
        <v>250</v>
      </c>
      <c r="I52" t="s">
        <v>271</v>
      </c>
      <c r="K52" t="s">
        <v>28</v>
      </c>
      <c r="L52" t="s">
        <v>299</v>
      </c>
      <c r="M52" t="s">
        <v>236</v>
      </c>
    </row>
    <row r="53" spans="1:13" x14ac:dyDescent="0.2">
      <c r="A53" t="s">
        <v>269</v>
      </c>
      <c r="B53" t="s">
        <v>270</v>
      </c>
      <c r="C53" t="s">
        <v>243</v>
      </c>
      <c r="D53" s="38">
        <v>10000</v>
      </c>
      <c r="E53" t="s">
        <v>244</v>
      </c>
      <c r="F53" t="s">
        <v>180</v>
      </c>
      <c r="G53" t="s">
        <v>181</v>
      </c>
      <c r="H53" t="s">
        <v>250</v>
      </c>
      <c r="I53" t="s">
        <v>271</v>
      </c>
      <c r="K53" t="s">
        <v>180</v>
      </c>
      <c r="L53" t="s">
        <v>300</v>
      </c>
      <c r="M53" t="s">
        <v>236</v>
      </c>
    </row>
    <row r="54" spans="1:13" x14ac:dyDescent="0.2">
      <c r="A54" t="s">
        <v>269</v>
      </c>
      <c r="B54" t="s">
        <v>270</v>
      </c>
      <c r="C54" t="s">
        <v>243</v>
      </c>
      <c r="D54" s="38">
        <v>236550</v>
      </c>
      <c r="E54" t="s">
        <v>244</v>
      </c>
      <c r="F54" t="s">
        <v>95</v>
      </c>
      <c r="G54" t="s">
        <v>96</v>
      </c>
      <c r="H54" t="s">
        <v>250</v>
      </c>
      <c r="I54" t="s">
        <v>271</v>
      </c>
      <c r="K54" t="s">
        <v>95</v>
      </c>
      <c r="L54" t="s">
        <v>301</v>
      </c>
      <c r="M54" t="s">
        <v>236</v>
      </c>
    </row>
    <row r="55" spans="1:13" x14ac:dyDescent="0.2">
      <c r="A55" t="s">
        <v>269</v>
      </c>
      <c r="B55" t="s">
        <v>270</v>
      </c>
      <c r="C55" t="s">
        <v>243</v>
      </c>
      <c r="D55" s="38">
        <v>6200</v>
      </c>
      <c r="E55" t="s">
        <v>244</v>
      </c>
      <c r="F55" t="s">
        <v>97</v>
      </c>
      <c r="G55" t="s">
        <v>98</v>
      </c>
      <c r="H55" t="s">
        <v>250</v>
      </c>
      <c r="I55" t="s">
        <v>271</v>
      </c>
      <c r="K55" t="s">
        <v>97</v>
      </c>
      <c r="L55" t="s">
        <v>302</v>
      </c>
      <c r="M55" t="s">
        <v>236</v>
      </c>
    </row>
    <row r="56" spans="1:13" x14ac:dyDescent="0.2">
      <c r="A56" t="s">
        <v>269</v>
      </c>
      <c r="B56" t="s">
        <v>270</v>
      </c>
      <c r="C56" t="s">
        <v>243</v>
      </c>
      <c r="D56" s="38">
        <v>16000</v>
      </c>
      <c r="E56" t="s">
        <v>244</v>
      </c>
      <c r="F56" t="s">
        <v>118</v>
      </c>
      <c r="G56" t="s">
        <v>119</v>
      </c>
      <c r="H56" t="s">
        <v>250</v>
      </c>
      <c r="I56" t="s">
        <v>271</v>
      </c>
      <c r="K56" t="s">
        <v>118</v>
      </c>
      <c r="L56" t="s">
        <v>303</v>
      </c>
      <c r="M56" t="s">
        <v>236</v>
      </c>
    </row>
    <row r="57" spans="1:13" x14ac:dyDescent="0.2">
      <c r="A57" t="s">
        <v>269</v>
      </c>
      <c r="B57" t="s">
        <v>270</v>
      </c>
      <c r="C57" t="s">
        <v>243</v>
      </c>
      <c r="D57" s="38">
        <v>4000</v>
      </c>
      <c r="E57" t="s">
        <v>244</v>
      </c>
      <c r="F57" t="s">
        <v>118</v>
      </c>
      <c r="G57" t="s">
        <v>120</v>
      </c>
      <c r="H57" t="s">
        <v>250</v>
      </c>
      <c r="I57" t="s">
        <v>271</v>
      </c>
      <c r="K57" t="s">
        <v>118</v>
      </c>
      <c r="L57" t="s">
        <v>303</v>
      </c>
      <c r="M57" t="s">
        <v>236</v>
      </c>
    </row>
    <row r="58" spans="1:13" x14ac:dyDescent="0.2">
      <c r="A58" t="s">
        <v>269</v>
      </c>
      <c r="B58" t="s">
        <v>270</v>
      </c>
      <c r="C58" t="s">
        <v>243</v>
      </c>
      <c r="D58" s="38">
        <v>52000</v>
      </c>
      <c r="E58" t="s">
        <v>244</v>
      </c>
      <c r="F58" t="s">
        <v>118</v>
      </c>
      <c r="G58" t="s">
        <v>121</v>
      </c>
      <c r="H58" t="s">
        <v>250</v>
      </c>
      <c r="I58" t="s">
        <v>271</v>
      </c>
      <c r="K58" t="s">
        <v>118</v>
      </c>
      <c r="L58" t="s">
        <v>303</v>
      </c>
      <c r="M58" t="s">
        <v>236</v>
      </c>
    </row>
    <row r="59" spans="1:13" x14ac:dyDescent="0.2">
      <c r="A59" t="s">
        <v>269</v>
      </c>
      <c r="B59" t="s">
        <v>270</v>
      </c>
      <c r="C59" t="s">
        <v>243</v>
      </c>
      <c r="D59" s="38">
        <v>32000</v>
      </c>
      <c r="E59" t="s">
        <v>244</v>
      </c>
      <c r="F59" t="s">
        <v>122</v>
      </c>
      <c r="G59" t="s">
        <v>107</v>
      </c>
      <c r="H59" t="s">
        <v>250</v>
      </c>
      <c r="I59" t="s">
        <v>271</v>
      </c>
      <c r="K59" t="s">
        <v>122</v>
      </c>
      <c r="L59" t="s">
        <v>304</v>
      </c>
      <c r="M59" t="s">
        <v>236</v>
      </c>
    </row>
    <row r="60" spans="1:13" x14ac:dyDescent="0.2">
      <c r="A60" t="s">
        <v>269</v>
      </c>
      <c r="B60" t="s">
        <v>270</v>
      </c>
      <c r="C60" t="s">
        <v>243</v>
      </c>
      <c r="D60" s="38">
        <v>123952</v>
      </c>
      <c r="E60" t="s">
        <v>244</v>
      </c>
      <c r="F60" t="s">
        <v>99</v>
      </c>
      <c r="G60" t="s">
        <v>100</v>
      </c>
      <c r="H60" t="s">
        <v>250</v>
      </c>
      <c r="I60" t="s">
        <v>271</v>
      </c>
      <c r="K60" t="s">
        <v>99</v>
      </c>
      <c r="L60" t="s">
        <v>305</v>
      </c>
      <c r="M60" t="s">
        <v>236</v>
      </c>
    </row>
    <row r="61" spans="1:13" x14ac:dyDescent="0.2">
      <c r="A61" t="s">
        <v>269</v>
      </c>
      <c r="B61" t="s">
        <v>270</v>
      </c>
      <c r="C61" t="s">
        <v>231</v>
      </c>
      <c r="D61" s="38">
        <v>139560</v>
      </c>
      <c r="E61" t="s">
        <v>244</v>
      </c>
      <c r="F61" t="s">
        <v>37</v>
      </c>
      <c r="G61" t="s">
        <v>38</v>
      </c>
      <c r="H61" t="s">
        <v>250</v>
      </c>
      <c r="I61" t="s">
        <v>306</v>
      </c>
      <c r="K61" t="s">
        <v>37</v>
      </c>
      <c r="L61" t="s">
        <v>307</v>
      </c>
      <c r="M61" t="s">
        <v>236</v>
      </c>
    </row>
    <row r="62" spans="1:13" x14ac:dyDescent="0.2">
      <c r="A62" t="s">
        <v>269</v>
      </c>
      <c r="B62" t="s">
        <v>270</v>
      </c>
      <c r="C62" t="s">
        <v>243</v>
      </c>
      <c r="D62" s="38">
        <v>12000</v>
      </c>
      <c r="E62" t="s">
        <v>244</v>
      </c>
      <c r="F62" t="s">
        <v>37</v>
      </c>
      <c r="G62" t="s">
        <v>194</v>
      </c>
      <c r="H62" t="s">
        <v>250</v>
      </c>
      <c r="I62" t="s">
        <v>271</v>
      </c>
      <c r="K62" t="s">
        <v>37</v>
      </c>
      <c r="L62" t="s">
        <v>308</v>
      </c>
      <c r="M62" t="s">
        <v>236</v>
      </c>
    </row>
    <row r="63" spans="1:13" x14ac:dyDescent="0.2">
      <c r="A63" t="s">
        <v>269</v>
      </c>
      <c r="B63" t="s">
        <v>270</v>
      </c>
      <c r="C63" t="s">
        <v>243</v>
      </c>
      <c r="D63" s="38">
        <v>25000</v>
      </c>
      <c r="E63" t="s">
        <v>244</v>
      </c>
      <c r="F63" t="s">
        <v>78</v>
      </c>
      <c r="G63" t="s">
        <v>195</v>
      </c>
      <c r="H63" t="s">
        <v>250</v>
      </c>
      <c r="I63" t="s">
        <v>271</v>
      </c>
      <c r="K63" t="s">
        <v>78</v>
      </c>
      <c r="L63" t="s">
        <v>309</v>
      </c>
      <c r="M63" t="s">
        <v>236</v>
      </c>
    </row>
    <row r="64" spans="1:13" x14ac:dyDescent="0.2">
      <c r="A64" t="s">
        <v>269</v>
      </c>
      <c r="B64" t="s">
        <v>270</v>
      </c>
      <c r="C64" t="s">
        <v>243</v>
      </c>
      <c r="D64" s="38">
        <v>15000</v>
      </c>
      <c r="E64" t="s">
        <v>244</v>
      </c>
      <c r="F64" t="s">
        <v>78</v>
      </c>
      <c r="G64" t="s">
        <v>79</v>
      </c>
      <c r="H64" t="s">
        <v>250</v>
      </c>
      <c r="I64" t="s">
        <v>271</v>
      </c>
      <c r="K64" t="s">
        <v>78</v>
      </c>
      <c r="L64" t="s">
        <v>309</v>
      </c>
      <c r="M64" t="s">
        <v>236</v>
      </c>
    </row>
    <row r="65" spans="1:13" x14ac:dyDescent="0.2">
      <c r="A65" t="s">
        <v>269</v>
      </c>
      <c r="B65" t="s">
        <v>270</v>
      </c>
      <c r="C65" t="s">
        <v>243</v>
      </c>
      <c r="D65" s="38">
        <v>32000</v>
      </c>
      <c r="E65" t="s">
        <v>244</v>
      </c>
      <c r="F65" t="s">
        <v>123</v>
      </c>
      <c r="G65" t="s">
        <v>124</v>
      </c>
      <c r="H65" t="s">
        <v>250</v>
      </c>
      <c r="I65" t="s">
        <v>271</v>
      </c>
      <c r="K65" t="s">
        <v>123</v>
      </c>
      <c r="L65" t="s">
        <v>310</v>
      </c>
      <c r="M65" t="s">
        <v>236</v>
      </c>
    </row>
    <row r="66" spans="1:13" x14ac:dyDescent="0.2">
      <c r="A66" t="s">
        <v>269</v>
      </c>
      <c r="B66" t="s">
        <v>270</v>
      </c>
      <c r="C66" t="s">
        <v>243</v>
      </c>
      <c r="D66" s="38">
        <v>3985</v>
      </c>
      <c r="E66" t="s">
        <v>244</v>
      </c>
      <c r="F66" t="s">
        <v>182</v>
      </c>
      <c r="G66" t="s">
        <v>183</v>
      </c>
      <c r="H66" t="s">
        <v>250</v>
      </c>
      <c r="I66" t="s">
        <v>271</v>
      </c>
      <c r="K66" t="s">
        <v>182</v>
      </c>
      <c r="L66" t="s">
        <v>311</v>
      </c>
      <c r="M66" t="s">
        <v>236</v>
      </c>
    </row>
    <row r="67" spans="1:13" x14ac:dyDescent="0.2">
      <c r="A67" t="s">
        <v>269</v>
      </c>
      <c r="B67" t="s">
        <v>270</v>
      </c>
      <c r="C67" t="s">
        <v>243</v>
      </c>
      <c r="D67" s="38">
        <v>7555</v>
      </c>
      <c r="E67" t="s">
        <v>244</v>
      </c>
      <c r="F67" t="s">
        <v>80</v>
      </c>
      <c r="G67" t="s">
        <v>81</v>
      </c>
      <c r="H67" t="s">
        <v>250</v>
      </c>
      <c r="I67" t="s">
        <v>271</v>
      </c>
      <c r="K67" t="s">
        <v>80</v>
      </c>
      <c r="L67" t="s">
        <v>312</v>
      </c>
      <c r="M67" t="s">
        <v>236</v>
      </c>
    </row>
    <row r="68" spans="1:13" x14ac:dyDescent="0.2">
      <c r="A68" t="s">
        <v>269</v>
      </c>
      <c r="B68" t="s">
        <v>270</v>
      </c>
      <c r="C68" t="s">
        <v>243</v>
      </c>
      <c r="D68" s="38">
        <v>16000</v>
      </c>
      <c r="E68" t="s">
        <v>244</v>
      </c>
      <c r="F68" t="s">
        <v>125</v>
      </c>
      <c r="G68" t="s">
        <v>112</v>
      </c>
      <c r="H68" t="s">
        <v>250</v>
      </c>
      <c r="I68" t="s">
        <v>271</v>
      </c>
      <c r="K68" t="s">
        <v>125</v>
      </c>
      <c r="L68" t="s">
        <v>313</v>
      </c>
      <c r="M68" t="s">
        <v>236</v>
      </c>
    </row>
    <row r="69" spans="1:13" x14ac:dyDescent="0.2">
      <c r="A69" t="s">
        <v>269</v>
      </c>
      <c r="B69" t="s">
        <v>270</v>
      </c>
      <c r="C69" t="s">
        <v>243</v>
      </c>
      <c r="D69" s="38">
        <v>16000</v>
      </c>
      <c r="E69" t="s">
        <v>244</v>
      </c>
      <c r="F69" t="s">
        <v>125</v>
      </c>
      <c r="G69" t="s">
        <v>126</v>
      </c>
      <c r="H69" t="s">
        <v>250</v>
      </c>
      <c r="I69" t="s">
        <v>271</v>
      </c>
      <c r="K69" t="s">
        <v>125</v>
      </c>
      <c r="L69" t="s">
        <v>313</v>
      </c>
      <c r="M69" t="s">
        <v>236</v>
      </c>
    </row>
    <row r="70" spans="1:13" x14ac:dyDescent="0.2">
      <c r="A70" t="s">
        <v>269</v>
      </c>
      <c r="B70" t="s">
        <v>270</v>
      </c>
      <c r="C70" t="s">
        <v>243</v>
      </c>
      <c r="D70" s="38">
        <v>48000</v>
      </c>
      <c r="E70" t="s">
        <v>244</v>
      </c>
      <c r="F70" t="s">
        <v>125</v>
      </c>
      <c r="G70" t="s">
        <v>127</v>
      </c>
      <c r="H70" t="s">
        <v>250</v>
      </c>
      <c r="I70" t="s">
        <v>271</v>
      </c>
      <c r="K70" t="s">
        <v>125</v>
      </c>
      <c r="L70" t="s">
        <v>313</v>
      </c>
      <c r="M70" t="s">
        <v>236</v>
      </c>
    </row>
    <row r="71" spans="1:13" x14ac:dyDescent="0.2">
      <c r="A71" t="s">
        <v>269</v>
      </c>
      <c r="B71" t="s">
        <v>270</v>
      </c>
      <c r="C71" t="s">
        <v>243</v>
      </c>
      <c r="D71" s="38">
        <v>32000</v>
      </c>
      <c r="E71" t="s">
        <v>244</v>
      </c>
      <c r="F71" t="s">
        <v>128</v>
      </c>
      <c r="G71" t="s">
        <v>107</v>
      </c>
      <c r="H71" t="s">
        <v>250</v>
      </c>
      <c r="I71" t="s">
        <v>271</v>
      </c>
      <c r="K71" t="s">
        <v>128</v>
      </c>
      <c r="L71" t="s">
        <v>314</v>
      </c>
      <c r="M71" t="s">
        <v>236</v>
      </c>
    </row>
    <row r="72" spans="1:13" x14ac:dyDescent="0.2">
      <c r="A72" t="s">
        <v>269</v>
      </c>
      <c r="B72" t="s">
        <v>270</v>
      </c>
      <c r="C72" t="s">
        <v>243</v>
      </c>
      <c r="D72" s="38">
        <v>15000</v>
      </c>
      <c r="E72" t="s">
        <v>244</v>
      </c>
      <c r="F72" t="s">
        <v>82</v>
      </c>
      <c r="G72" t="s">
        <v>83</v>
      </c>
      <c r="H72" t="s">
        <v>250</v>
      </c>
      <c r="I72" t="s">
        <v>271</v>
      </c>
      <c r="K72" t="s">
        <v>82</v>
      </c>
      <c r="L72" t="s">
        <v>315</v>
      </c>
      <c r="M72" t="s">
        <v>236</v>
      </c>
    </row>
    <row r="73" spans="1:13" x14ac:dyDescent="0.2">
      <c r="A73" t="s">
        <v>269</v>
      </c>
      <c r="B73" t="s">
        <v>270</v>
      </c>
      <c r="C73" t="s">
        <v>243</v>
      </c>
      <c r="D73" s="38">
        <v>20000</v>
      </c>
      <c r="E73" t="s">
        <v>244</v>
      </c>
      <c r="F73" t="s">
        <v>71</v>
      </c>
      <c r="G73" t="s">
        <v>72</v>
      </c>
      <c r="H73" t="s">
        <v>250</v>
      </c>
      <c r="I73" t="s">
        <v>271</v>
      </c>
      <c r="K73" t="s">
        <v>71</v>
      </c>
      <c r="L73" t="s">
        <v>316</v>
      </c>
      <c r="M73" t="s">
        <v>236</v>
      </c>
    </row>
    <row r="74" spans="1:13" x14ac:dyDescent="0.2">
      <c r="A74" t="s">
        <v>269</v>
      </c>
      <c r="B74" t="s">
        <v>270</v>
      </c>
      <c r="C74" t="s">
        <v>243</v>
      </c>
      <c r="D74" s="38">
        <v>8000</v>
      </c>
      <c r="E74" t="s">
        <v>244</v>
      </c>
      <c r="F74" t="s">
        <v>129</v>
      </c>
      <c r="G74" t="s">
        <v>130</v>
      </c>
      <c r="H74" t="s">
        <v>250</v>
      </c>
      <c r="I74" t="s">
        <v>271</v>
      </c>
      <c r="K74" t="s">
        <v>129</v>
      </c>
      <c r="L74" t="s">
        <v>317</v>
      </c>
      <c r="M74" t="s">
        <v>236</v>
      </c>
    </row>
    <row r="75" spans="1:13" x14ac:dyDescent="0.2">
      <c r="A75" t="s">
        <v>269</v>
      </c>
      <c r="B75" t="s">
        <v>270</v>
      </c>
      <c r="C75" t="s">
        <v>243</v>
      </c>
      <c r="D75" s="38">
        <v>12000</v>
      </c>
      <c r="E75" t="s">
        <v>244</v>
      </c>
      <c r="F75" t="s">
        <v>129</v>
      </c>
      <c r="G75" t="s">
        <v>131</v>
      </c>
      <c r="H75" t="s">
        <v>250</v>
      </c>
      <c r="I75" t="s">
        <v>271</v>
      </c>
      <c r="K75" t="s">
        <v>129</v>
      </c>
      <c r="L75" t="s">
        <v>317</v>
      </c>
      <c r="M75" t="s">
        <v>236</v>
      </c>
    </row>
    <row r="76" spans="1:13" x14ac:dyDescent="0.2">
      <c r="A76" t="s">
        <v>269</v>
      </c>
      <c r="B76" t="s">
        <v>270</v>
      </c>
      <c r="C76" t="s">
        <v>243</v>
      </c>
      <c r="D76" s="38">
        <v>52000</v>
      </c>
      <c r="E76" t="s">
        <v>244</v>
      </c>
      <c r="F76" t="s">
        <v>129</v>
      </c>
      <c r="G76" t="s">
        <v>132</v>
      </c>
      <c r="H76" t="s">
        <v>250</v>
      </c>
      <c r="I76" t="s">
        <v>271</v>
      </c>
      <c r="K76" t="s">
        <v>129</v>
      </c>
      <c r="L76" t="s">
        <v>317</v>
      </c>
      <c r="M76" t="s">
        <v>236</v>
      </c>
    </row>
    <row r="77" spans="1:13" x14ac:dyDescent="0.2">
      <c r="A77" t="s">
        <v>269</v>
      </c>
      <c r="B77" t="s">
        <v>270</v>
      </c>
      <c r="C77" t="s">
        <v>243</v>
      </c>
      <c r="D77" s="38">
        <v>30000</v>
      </c>
      <c r="E77" t="s">
        <v>244</v>
      </c>
      <c r="F77" t="s">
        <v>47</v>
      </c>
      <c r="G77" t="s">
        <v>48</v>
      </c>
      <c r="H77" t="s">
        <v>250</v>
      </c>
      <c r="I77" t="s">
        <v>271</v>
      </c>
      <c r="K77" t="s">
        <v>47</v>
      </c>
      <c r="L77" t="s">
        <v>318</v>
      </c>
      <c r="M77" t="s">
        <v>236</v>
      </c>
    </row>
    <row r="78" spans="1:13" x14ac:dyDescent="0.2">
      <c r="A78" t="s">
        <v>269</v>
      </c>
      <c r="B78" t="s">
        <v>270</v>
      </c>
      <c r="C78" t="s">
        <v>243</v>
      </c>
      <c r="D78" s="38">
        <v>24000</v>
      </c>
      <c r="E78" t="s">
        <v>244</v>
      </c>
      <c r="F78" t="s">
        <v>47</v>
      </c>
      <c r="G78" t="s">
        <v>133</v>
      </c>
      <c r="H78" t="s">
        <v>250</v>
      </c>
      <c r="I78" t="s">
        <v>271</v>
      </c>
      <c r="K78" t="s">
        <v>47</v>
      </c>
      <c r="L78" t="s">
        <v>319</v>
      </c>
      <c r="M78" t="s">
        <v>236</v>
      </c>
    </row>
    <row r="79" spans="1:13" x14ac:dyDescent="0.2">
      <c r="A79" t="s">
        <v>269</v>
      </c>
      <c r="B79" t="s">
        <v>270</v>
      </c>
      <c r="C79" t="s">
        <v>243</v>
      </c>
      <c r="D79" s="38">
        <v>3000</v>
      </c>
      <c r="E79" t="s">
        <v>244</v>
      </c>
      <c r="F79" t="s">
        <v>84</v>
      </c>
      <c r="G79" t="s">
        <v>85</v>
      </c>
      <c r="H79" t="s">
        <v>250</v>
      </c>
      <c r="I79" t="s">
        <v>271</v>
      </c>
      <c r="K79" t="s">
        <v>84</v>
      </c>
      <c r="L79" t="s">
        <v>320</v>
      </c>
      <c r="M79" t="s">
        <v>236</v>
      </c>
    </row>
    <row r="80" spans="1:13" x14ac:dyDescent="0.2">
      <c r="A80" t="s">
        <v>269</v>
      </c>
      <c r="B80" t="s">
        <v>270</v>
      </c>
      <c r="C80" t="s">
        <v>243</v>
      </c>
      <c r="D80" s="38">
        <v>5000</v>
      </c>
      <c r="E80" t="s">
        <v>244</v>
      </c>
      <c r="F80" t="s">
        <v>321</v>
      </c>
      <c r="G80" t="s">
        <v>197</v>
      </c>
      <c r="H80" t="s">
        <v>250</v>
      </c>
      <c r="I80" t="s">
        <v>271</v>
      </c>
      <c r="K80" t="s">
        <v>196</v>
      </c>
      <c r="L80" t="s">
        <v>322</v>
      </c>
      <c r="M80" t="s">
        <v>236</v>
      </c>
    </row>
    <row r="81" spans="1:13" x14ac:dyDescent="0.2">
      <c r="A81" t="s">
        <v>269</v>
      </c>
      <c r="B81" t="s">
        <v>270</v>
      </c>
      <c r="C81" t="s">
        <v>243</v>
      </c>
      <c r="D81" s="38">
        <v>5000</v>
      </c>
      <c r="E81" t="s">
        <v>244</v>
      </c>
      <c r="F81" t="s">
        <v>321</v>
      </c>
      <c r="G81" t="s">
        <v>198</v>
      </c>
      <c r="H81" t="s">
        <v>250</v>
      </c>
      <c r="I81" t="s">
        <v>271</v>
      </c>
      <c r="K81" t="s">
        <v>196</v>
      </c>
      <c r="L81" t="s">
        <v>323</v>
      </c>
      <c r="M81" t="s">
        <v>236</v>
      </c>
    </row>
    <row r="82" spans="1:13" x14ac:dyDescent="0.2">
      <c r="A82" t="s">
        <v>269</v>
      </c>
      <c r="B82" t="s">
        <v>270</v>
      </c>
      <c r="C82" t="s">
        <v>243</v>
      </c>
      <c r="D82" s="38">
        <v>5000</v>
      </c>
      <c r="E82" t="s">
        <v>244</v>
      </c>
      <c r="F82" t="s">
        <v>196</v>
      </c>
      <c r="G82" t="s">
        <v>199</v>
      </c>
      <c r="H82" t="s">
        <v>250</v>
      </c>
      <c r="I82" t="s">
        <v>271</v>
      </c>
      <c r="K82" t="s">
        <v>196</v>
      </c>
      <c r="L82" t="s">
        <v>324</v>
      </c>
      <c r="M82" t="s">
        <v>236</v>
      </c>
    </row>
    <row r="83" spans="1:13" x14ac:dyDescent="0.2">
      <c r="A83" t="s">
        <v>269</v>
      </c>
      <c r="B83" t="s">
        <v>270</v>
      </c>
      <c r="C83" t="s">
        <v>243</v>
      </c>
      <c r="D83" s="38">
        <v>5000</v>
      </c>
      <c r="E83" t="s">
        <v>244</v>
      </c>
      <c r="F83" t="s">
        <v>196</v>
      </c>
      <c r="G83" t="s">
        <v>200</v>
      </c>
      <c r="H83" t="s">
        <v>250</v>
      </c>
      <c r="I83" t="s">
        <v>271</v>
      </c>
      <c r="K83" t="s">
        <v>196</v>
      </c>
      <c r="L83" t="s">
        <v>325</v>
      </c>
      <c r="M83" t="s">
        <v>236</v>
      </c>
    </row>
    <row r="84" spans="1:13" x14ac:dyDescent="0.2">
      <c r="A84" t="s">
        <v>269</v>
      </c>
      <c r="B84" t="s">
        <v>270</v>
      </c>
      <c r="C84" t="s">
        <v>243</v>
      </c>
      <c r="D84" s="38">
        <v>5000</v>
      </c>
      <c r="E84" t="s">
        <v>244</v>
      </c>
      <c r="F84" t="s">
        <v>196</v>
      </c>
      <c r="G84" t="s">
        <v>201</v>
      </c>
      <c r="H84" t="s">
        <v>250</v>
      </c>
      <c r="I84" t="s">
        <v>271</v>
      </c>
      <c r="K84" t="s">
        <v>196</v>
      </c>
      <c r="L84" t="s">
        <v>326</v>
      </c>
      <c r="M84" t="s">
        <v>236</v>
      </c>
    </row>
    <row r="85" spans="1:13" x14ac:dyDescent="0.2">
      <c r="A85" t="s">
        <v>269</v>
      </c>
      <c r="B85" t="s">
        <v>270</v>
      </c>
      <c r="C85" t="s">
        <v>243</v>
      </c>
      <c r="D85" s="38">
        <v>5000</v>
      </c>
      <c r="E85" t="s">
        <v>244</v>
      </c>
      <c r="F85" t="s">
        <v>196</v>
      </c>
      <c r="G85" t="s">
        <v>202</v>
      </c>
      <c r="H85" t="s">
        <v>250</v>
      </c>
      <c r="I85" t="s">
        <v>271</v>
      </c>
      <c r="K85" t="s">
        <v>196</v>
      </c>
      <c r="L85" t="s">
        <v>327</v>
      </c>
      <c r="M85" t="s">
        <v>236</v>
      </c>
    </row>
    <row r="86" spans="1:13" x14ac:dyDescent="0.2">
      <c r="A86" t="s">
        <v>269</v>
      </c>
      <c r="B86" t="s">
        <v>270</v>
      </c>
      <c r="C86" t="s">
        <v>243</v>
      </c>
      <c r="D86" s="38">
        <v>5000</v>
      </c>
      <c r="E86" t="s">
        <v>244</v>
      </c>
      <c r="F86" t="s">
        <v>196</v>
      </c>
      <c r="G86" t="s">
        <v>203</v>
      </c>
      <c r="H86" t="s">
        <v>250</v>
      </c>
      <c r="I86" t="s">
        <v>271</v>
      </c>
      <c r="K86" t="s">
        <v>196</v>
      </c>
      <c r="L86" t="s">
        <v>328</v>
      </c>
      <c r="M86" t="s">
        <v>236</v>
      </c>
    </row>
    <row r="87" spans="1:13" x14ac:dyDescent="0.2">
      <c r="A87" t="s">
        <v>269</v>
      </c>
      <c r="B87" t="s">
        <v>270</v>
      </c>
      <c r="C87" t="s">
        <v>243</v>
      </c>
      <c r="D87" s="38">
        <v>5000</v>
      </c>
      <c r="E87" t="s">
        <v>244</v>
      </c>
      <c r="F87" t="s">
        <v>196</v>
      </c>
      <c r="G87" t="s">
        <v>204</v>
      </c>
      <c r="H87" t="s">
        <v>250</v>
      </c>
      <c r="I87" t="s">
        <v>271</v>
      </c>
      <c r="K87" t="s">
        <v>196</v>
      </c>
      <c r="L87" t="s">
        <v>329</v>
      </c>
      <c r="M87" t="s">
        <v>236</v>
      </c>
    </row>
    <row r="88" spans="1:13" x14ac:dyDescent="0.2">
      <c r="A88" t="s">
        <v>269</v>
      </c>
      <c r="B88" t="s">
        <v>270</v>
      </c>
      <c r="C88" t="s">
        <v>243</v>
      </c>
      <c r="D88" s="38">
        <v>20000</v>
      </c>
      <c r="E88" t="s">
        <v>244</v>
      </c>
      <c r="F88" t="s">
        <v>39</v>
      </c>
      <c r="G88" t="s">
        <v>73</v>
      </c>
      <c r="H88" t="s">
        <v>250</v>
      </c>
      <c r="I88" t="s">
        <v>271</v>
      </c>
      <c r="K88" t="s">
        <v>39</v>
      </c>
      <c r="L88" t="s">
        <v>330</v>
      </c>
      <c r="M88" t="s">
        <v>236</v>
      </c>
    </row>
    <row r="89" spans="1:13" x14ac:dyDescent="0.2">
      <c r="A89" t="s">
        <v>269</v>
      </c>
      <c r="B89" t="s">
        <v>270</v>
      </c>
      <c r="C89" t="s">
        <v>231</v>
      </c>
      <c r="D89" s="38">
        <v>70000</v>
      </c>
      <c r="E89" t="s">
        <v>244</v>
      </c>
      <c r="F89" t="s">
        <v>39</v>
      </c>
      <c r="G89" t="s">
        <v>331</v>
      </c>
      <c r="H89" t="s">
        <v>250</v>
      </c>
      <c r="I89" t="s">
        <v>332</v>
      </c>
      <c r="K89" t="s">
        <v>39</v>
      </c>
      <c r="L89" t="s">
        <v>333</v>
      </c>
      <c r="M89" t="s">
        <v>236</v>
      </c>
    </row>
    <row r="90" spans="1:13" x14ac:dyDescent="0.2">
      <c r="A90" t="s">
        <v>269</v>
      </c>
      <c r="B90" t="s">
        <v>270</v>
      </c>
      <c r="C90" t="s">
        <v>243</v>
      </c>
      <c r="D90" s="38">
        <v>30000</v>
      </c>
      <c r="E90" t="s">
        <v>244</v>
      </c>
      <c r="F90" t="s">
        <v>49</v>
      </c>
      <c r="G90" t="s">
        <v>50</v>
      </c>
      <c r="H90" t="s">
        <v>250</v>
      </c>
      <c r="I90" t="s">
        <v>271</v>
      </c>
      <c r="K90" t="s">
        <v>49</v>
      </c>
      <c r="L90" t="s">
        <v>334</v>
      </c>
      <c r="M90" t="s">
        <v>236</v>
      </c>
    </row>
    <row r="91" spans="1:13" x14ac:dyDescent="0.2">
      <c r="A91" t="s">
        <v>269</v>
      </c>
      <c r="B91" t="s">
        <v>270</v>
      </c>
      <c r="C91" t="s">
        <v>243</v>
      </c>
      <c r="D91" s="38">
        <v>16000</v>
      </c>
      <c r="E91" t="s">
        <v>244</v>
      </c>
      <c r="F91" t="s">
        <v>134</v>
      </c>
      <c r="G91" t="s">
        <v>135</v>
      </c>
      <c r="H91" t="s">
        <v>250</v>
      </c>
      <c r="I91" t="s">
        <v>271</v>
      </c>
      <c r="K91" t="s">
        <v>134</v>
      </c>
      <c r="L91" t="s">
        <v>335</v>
      </c>
      <c r="M91" t="s">
        <v>236</v>
      </c>
    </row>
    <row r="92" spans="1:13" x14ac:dyDescent="0.2">
      <c r="A92" t="s">
        <v>269</v>
      </c>
      <c r="B92" t="s">
        <v>270</v>
      </c>
      <c r="C92" t="s">
        <v>243</v>
      </c>
      <c r="D92" s="38">
        <v>8000</v>
      </c>
      <c r="E92" t="s">
        <v>244</v>
      </c>
      <c r="F92" t="s">
        <v>134</v>
      </c>
      <c r="G92" t="s">
        <v>136</v>
      </c>
      <c r="H92" t="s">
        <v>250</v>
      </c>
      <c r="I92" t="s">
        <v>271</v>
      </c>
      <c r="K92" t="s">
        <v>134</v>
      </c>
      <c r="L92" t="s">
        <v>335</v>
      </c>
      <c r="M92" t="s">
        <v>236</v>
      </c>
    </row>
    <row r="93" spans="1:13" x14ac:dyDescent="0.2">
      <c r="A93" t="s">
        <v>269</v>
      </c>
      <c r="B93" t="s">
        <v>270</v>
      </c>
      <c r="C93" t="s">
        <v>243</v>
      </c>
      <c r="D93" s="38">
        <v>52000</v>
      </c>
      <c r="E93" t="s">
        <v>244</v>
      </c>
      <c r="F93" t="s">
        <v>134</v>
      </c>
      <c r="G93" t="s">
        <v>137</v>
      </c>
      <c r="H93" t="s">
        <v>250</v>
      </c>
      <c r="I93" t="s">
        <v>271</v>
      </c>
      <c r="K93" t="s">
        <v>134</v>
      </c>
      <c r="L93" t="s">
        <v>335</v>
      </c>
      <c r="M93" t="s">
        <v>236</v>
      </c>
    </row>
    <row r="94" spans="1:13" x14ac:dyDescent="0.2">
      <c r="A94" t="s">
        <v>269</v>
      </c>
      <c r="B94" t="s">
        <v>270</v>
      </c>
      <c r="C94" t="s">
        <v>243</v>
      </c>
      <c r="D94" s="38">
        <v>5000</v>
      </c>
      <c r="E94" t="s">
        <v>244</v>
      </c>
      <c r="F94" t="s">
        <v>91</v>
      </c>
      <c r="G94" t="s">
        <v>92</v>
      </c>
      <c r="H94" t="s">
        <v>250</v>
      </c>
      <c r="I94" t="s">
        <v>271</v>
      </c>
      <c r="K94" t="s">
        <v>91</v>
      </c>
      <c r="L94" t="s">
        <v>336</v>
      </c>
      <c r="M94" t="s">
        <v>236</v>
      </c>
    </row>
    <row r="95" spans="1:13" x14ac:dyDescent="0.2">
      <c r="A95" t="s">
        <v>269</v>
      </c>
      <c r="B95" t="s">
        <v>270</v>
      </c>
      <c r="C95" t="s">
        <v>243</v>
      </c>
      <c r="D95" s="38">
        <v>30000</v>
      </c>
      <c r="E95" t="s">
        <v>244</v>
      </c>
      <c r="F95" t="s">
        <v>51</v>
      </c>
      <c r="G95" t="s">
        <v>52</v>
      </c>
      <c r="H95" t="s">
        <v>250</v>
      </c>
      <c r="I95" t="s">
        <v>271</v>
      </c>
      <c r="K95" t="s">
        <v>51</v>
      </c>
      <c r="L95" t="s">
        <v>337</v>
      </c>
      <c r="M95" t="s">
        <v>236</v>
      </c>
    </row>
    <row r="96" spans="1:13" x14ac:dyDescent="0.2">
      <c r="A96" t="s">
        <v>269</v>
      </c>
      <c r="B96" t="s">
        <v>270</v>
      </c>
      <c r="C96" t="s">
        <v>243</v>
      </c>
      <c r="D96" s="38">
        <v>30000</v>
      </c>
      <c r="E96" t="s">
        <v>244</v>
      </c>
      <c r="F96" t="s">
        <v>53</v>
      </c>
      <c r="G96" t="s">
        <v>54</v>
      </c>
      <c r="H96" t="s">
        <v>250</v>
      </c>
      <c r="I96" t="s">
        <v>271</v>
      </c>
      <c r="K96" t="s">
        <v>53</v>
      </c>
      <c r="L96" t="s">
        <v>338</v>
      </c>
      <c r="M96" t="s">
        <v>236</v>
      </c>
    </row>
    <row r="97" spans="1:13" x14ac:dyDescent="0.2">
      <c r="A97" t="s">
        <v>269</v>
      </c>
      <c r="B97" t="s">
        <v>270</v>
      </c>
      <c r="C97" t="s">
        <v>243</v>
      </c>
      <c r="D97" s="38">
        <v>31990</v>
      </c>
      <c r="E97" t="s">
        <v>244</v>
      </c>
      <c r="F97" t="s">
        <v>53</v>
      </c>
      <c r="G97" t="s">
        <v>138</v>
      </c>
      <c r="H97" t="s">
        <v>250</v>
      </c>
      <c r="I97" t="s">
        <v>271</v>
      </c>
      <c r="K97" t="s">
        <v>53</v>
      </c>
      <c r="L97" t="s">
        <v>339</v>
      </c>
      <c r="M97" t="s">
        <v>236</v>
      </c>
    </row>
    <row r="98" spans="1:13" x14ac:dyDescent="0.2">
      <c r="A98" t="s">
        <v>269</v>
      </c>
      <c r="B98" t="s">
        <v>270</v>
      </c>
      <c r="C98" t="s">
        <v>243</v>
      </c>
      <c r="D98" s="38">
        <v>30000</v>
      </c>
      <c r="E98" t="s">
        <v>244</v>
      </c>
      <c r="F98" t="s">
        <v>55</v>
      </c>
      <c r="G98" t="s">
        <v>56</v>
      </c>
      <c r="H98" t="s">
        <v>250</v>
      </c>
      <c r="I98" t="s">
        <v>271</v>
      </c>
      <c r="K98" t="s">
        <v>55</v>
      </c>
      <c r="L98" t="s">
        <v>340</v>
      </c>
      <c r="M98" t="s">
        <v>236</v>
      </c>
    </row>
    <row r="99" spans="1:13" x14ac:dyDescent="0.2">
      <c r="A99" t="s">
        <v>269</v>
      </c>
      <c r="B99" t="s">
        <v>270</v>
      </c>
      <c r="C99" t="s">
        <v>243</v>
      </c>
      <c r="D99" s="38">
        <v>8000</v>
      </c>
      <c r="E99" t="s">
        <v>244</v>
      </c>
      <c r="F99" t="s">
        <v>139</v>
      </c>
      <c r="G99" t="s">
        <v>140</v>
      </c>
      <c r="H99" t="s">
        <v>250</v>
      </c>
      <c r="I99" t="s">
        <v>271</v>
      </c>
      <c r="K99" t="s">
        <v>139</v>
      </c>
      <c r="L99" t="s">
        <v>341</v>
      </c>
      <c r="M99" t="s">
        <v>236</v>
      </c>
    </row>
    <row r="100" spans="1:13" x14ac:dyDescent="0.2">
      <c r="A100" t="s">
        <v>269</v>
      </c>
      <c r="B100" t="s">
        <v>270</v>
      </c>
      <c r="C100" t="s">
        <v>243</v>
      </c>
      <c r="D100" s="38">
        <v>12000</v>
      </c>
      <c r="E100" t="s">
        <v>244</v>
      </c>
      <c r="F100" t="s">
        <v>139</v>
      </c>
      <c r="G100" t="s">
        <v>141</v>
      </c>
      <c r="H100" t="s">
        <v>250</v>
      </c>
      <c r="I100" t="s">
        <v>271</v>
      </c>
      <c r="K100" t="s">
        <v>139</v>
      </c>
      <c r="L100" t="s">
        <v>341</v>
      </c>
      <c r="M100" t="s">
        <v>236</v>
      </c>
    </row>
    <row r="101" spans="1:13" x14ac:dyDescent="0.2">
      <c r="A101" t="s">
        <v>269</v>
      </c>
      <c r="B101" t="s">
        <v>270</v>
      </c>
      <c r="C101" t="s">
        <v>243</v>
      </c>
      <c r="D101" s="38">
        <v>52000</v>
      </c>
      <c r="E101" t="s">
        <v>244</v>
      </c>
      <c r="F101" t="s">
        <v>139</v>
      </c>
      <c r="G101" t="s">
        <v>142</v>
      </c>
      <c r="H101" t="s">
        <v>250</v>
      </c>
      <c r="I101" t="s">
        <v>271</v>
      </c>
      <c r="K101" t="s">
        <v>139</v>
      </c>
      <c r="L101" t="s">
        <v>341</v>
      </c>
      <c r="M101" t="s">
        <v>236</v>
      </c>
    </row>
    <row r="102" spans="1:13" x14ac:dyDescent="0.2">
      <c r="A102" t="s">
        <v>269</v>
      </c>
      <c r="B102" t="s">
        <v>270</v>
      </c>
      <c r="C102" t="s">
        <v>243</v>
      </c>
      <c r="D102" s="38">
        <v>28000</v>
      </c>
      <c r="E102" t="s">
        <v>244</v>
      </c>
      <c r="F102" t="s">
        <v>143</v>
      </c>
      <c r="G102" t="s">
        <v>144</v>
      </c>
      <c r="H102" t="s">
        <v>250</v>
      </c>
      <c r="I102" t="s">
        <v>271</v>
      </c>
      <c r="K102" t="s">
        <v>143</v>
      </c>
      <c r="L102" t="s">
        <v>342</v>
      </c>
      <c r="M102" t="s">
        <v>236</v>
      </c>
    </row>
    <row r="103" spans="1:13" x14ac:dyDescent="0.2">
      <c r="A103" t="s">
        <v>269</v>
      </c>
      <c r="B103" t="s">
        <v>270</v>
      </c>
      <c r="C103" t="s">
        <v>243</v>
      </c>
      <c r="D103" s="38">
        <v>30000</v>
      </c>
      <c r="E103" t="s">
        <v>244</v>
      </c>
      <c r="F103" t="s">
        <v>57</v>
      </c>
      <c r="G103" t="s">
        <v>58</v>
      </c>
      <c r="H103" t="s">
        <v>250</v>
      </c>
      <c r="I103" t="s">
        <v>271</v>
      </c>
      <c r="K103" t="s">
        <v>57</v>
      </c>
      <c r="L103" t="s">
        <v>343</v>
      </c>
      <c r="M103" t="s">
        <v>236</v>
      </c>
    </row>
    <row r="104" spans="1:13" x14ac:dyDescent="0.2">
      <c r="A104" t="s">
        <v>269</v>
      </c>
      <c r="B104" t="s">
        <v>270</v>
      </c>
      <c r="C104" t="s">
        <v>243</v>
      </c>
      <c r="D104" s="38">
        <v>140960</v>
      </c>
      <c r="E104" t="s">
        <v>244</v>
      </c>
      <c r="F104" t="s">
        <v>30</v>
      </c>
      <c r="G104" t="s">
        <v>31</v>
      </c>
      <c r="H104" t="s">
        <v>250</v>
      </c>
      <c r="I104" t="s">
        <v>271</v>
      </c>
      <c r="K104" t="s">
        <v>30</v>
      </c>
      <c r="L104" t="s">
        <v>344</v>
      </c>
      <c r="M104" t="s">
        <v>236</v>
      </c>
    </row>
    <row r="105" spans="1:13" x14ac:dyDescent="0.2">
      <c r="A105" t="s">
        <v>269</v>
      </c>
      <c r="B105" t="s">
        <v>270</v>
      </c>
      <c r="C105" t="s">
        <v>243</v>
      </c>
      <c r="D105" s="38">
        <v>5000</v>
      </c>
      <c r="E105" t="s">
        <v>244</v>
      </c>
      <c r="F105" t="s">
        <v>86</v>
      </c>
      <c r="G105" t="s">
        <v>184</v>
      </c>
      <c r="H105" t="s">
        <v>250</v>
      </c>
      <c r="I105" t="s">
        <v>271</v>
      </c>
      <c r="K105" t="s">
        <v>86</v>
      </c>
      <c r="L105" t="s">
        <v>345</v>
      </c>
      <c r="M105" t="s">
        <v>236</v>
      </c>
    </row>
    <row r="106" spans="1:13" x14ac:dyDescent="0.2">
      <c r="A106" t="s">
        <v>269</v>
      </c>
      <c r="B106" t="s">
        <v>270</v>
      </c>
      <c r="C106" t="s">
        <v>243</v>
      </c>
      <c r="D106" s="38">
        <v>5000</v>
      </c>
      <c r="E106" t="s">
        <v>244</v>
      </c>
      <c r="F106" t="s">
        <v>86</v>
      </c>
      <c r="G106" t="s">
        <v>185</v>
      </c>
      <c r="H106" t="s">
        <v>250</v>
      </c>
      <c r="I106" t="s">
        <v>271</v>
      </c>
      <c r="K106" t="s">
        <v>86</v>
      </c>
      <c r="L106" t="s">
        <v>346</v>
      </c>
      <c r="M106" t="s">
        <v>236</v>
      </c>
    </row>
    <row r="107" spans="1:13" x14ac:dyDescent="0.2">
      <c r="A107" t="s">
        <v>269</v>
      </c>
      <c r="B107" t="s">
        <v>270</v>
      </c>
      <c r="C107" t="s">
        <v>243</v>
      </c>
      <c r="D107" s="38">
        <v>5000</v>
      </c>
      <c r="E107" t="s">
        <v>244</v>
      </c>
      <c r="F107" t="s">
        <v>86</v>
      </c>
      <c r="G107" t="s">
        <v>186</v>
      </c>
      <c r="H107" t="s">
        <v>250</v>
      </c>
      <c r="I107" t="s">
        <v>271</v>
      </c>
      <c r="K107" t="s">
        <v>86</v>
      </c>
      <c r="L107" t="s">
        <v>347</v>
      </c>
      <c r="M107" t="s">
        <v>236</v>
      </c>
    </row>
    <row r="108" spans="1:13" x14ac:dyDescent="0.2">
      <c r="A108" t="s">
        <v>269</v>
      </c>
      <c r="B108" t="s">
        <v>270</v>
      </c>
      <c r="C108" t="s">
        <v>243</v>
      </c>
      <c r="D108" s="38">
        <v>2510</v>
      </c>
      <c r="E108" t="s">
        <v>244</v>
      </c>
      <c r="F108" t="s">
        <v>86</v>
      </c>
      <c r="G108" t="s">
        <v>87</v>
      </c>
      <c r="H108" t="s">
        <v>250</v>
      </c>
      <c r="I108" t="s">
        <v>271</v>
      </c>
      <c r="K108" t="s">
        <v>86</v>
      </c>
      <c r="L108" t="s">
        <v>348</v>
      </c>
      <c r="M108" t="s">
        <v>236</v>
      </c>
    </row>
    <row r="109" spans="1:13" x14ac:dyDescent="0.2">
      <c r="A109" t="s">
        <v>269</v>
      </c>
      <c r="B109" t="s">
        <v>270</v>
      </c>
      <c r="C109" t="s">
        <v>243</v>
      </c>
      <c r="D109" s="38">
        <v>30000</v>
      </c>
      <c r="E109" t="s">
        <v>244</v>
      </c>
      <c r="F109" t="s">
        <v>32</v>
      </c>
      <c r="G109" t="s">
        <v>59</v>
      </c>
      <c r="H109" t="s">
        <v>250</v>
      </c>
      <c r="I109" t="s">
        <v>271</v>
      </c>
      <c r="K109" t="s">
        <v>32</v>
      </c>
      <c r="L109" t="s">
        <v>349</v>
      </c>
      <c r="M109" t="s">
        <v>236</v>
      </c>
    </row>
    <row r="110" spans="1:13" x14ac:dyDescent="0.2">
      <c r="A110" t="s">
        <v>269</v>
      </c>
      <c r="B110" t="s">
        <v>270</v>
      </c>
      <c r="C110" t="s">
        <v>243</v>
      </c>
      <c r="D110" s="38">
        <v>219997</v>
      </c>
      <c r="E110" t="s">
        <v>244</v>
      </c>
      <c r="F110" t="s">
        <v>32</v>
      </c>
      <c r="G110" t="s">
        <v>33</v>
      </c>
      <c r="H110" t="s">
        <v>250</v>
      </c>
      <c r="I110" t="s">
        <v>271</v>
      </c>
      <c r="K110" t="s">
        <v>32</v>
      </c>
      <c r="L110" t="s">
        <v>350</v>
      </c>
      <c r="M110" t="s">
        <v>236</v>
      </c>
    </row>
    <row r="111" spans="1:13" x14ac:dyDescent="0.2">
      <c r="A111" t="s">
        <v>269</v>
      </c>
      <c r="B111" t="s">
        <v>270</v>
      </c>
      <c r="C111" t="s">
        <v>243</v>
      </c>
      <c r="D111" s="38">
        <v>138290</v>
      </c>
      <c r="E111" t="s">
        <v>244</v>
      </c>
      <c r="F111" t="s">
        <v>32</v>
      </c>
      <c r="G111" t="s">
        <v>34</v>
      </c>
      <c r="H111" t="s">
        <v>250</v>
      </c>
      <c r="I111" t="s">
        <v>271</v>
      </c>
      <c r="K111" t="s">
        <v>32</v>
      </c>
      <c r="L111" t="s">
        <v>351</v>
      </c>
      <c r="M111" t="s">
        <v>236</v>
      </c>
    </row>
    <row r="112" spans="1:13" x14ac:dyDescent="0.2">
      <c r="A112" t="s">
        <v>269</v>
      </c>
      <c r="B112" t="s">
        <v>270</v>
      </c>
      <c r="C112" t="s">
        <v>243</v>
      </c>
      <c r="D112" s="38">
        <v>5000</v>
      </c>
      <c r="E112" t="s">
        <v>244</v>
      </c>
      <c r="F112" t="s">
        <v>187</v>
      </c>
      <c r="G112" t="s">
        <v>188</v>
      </c>
      <c r="H112" t="s">
        <v>250</v>
      </c>
      <c r="I112" t="s">
        <v>271</v>
      </c>
      <c r="K112" t="s">
        <v>187</v>
      </c>
      <c r="L112" t="s">
        <v>352</v>
      </c>
      <c r="M112" t="s">
        <v>236</v>
      </c>
    </row>
    <row r="113" spans="1:13" x14ac:dyDescent="0.2">
      <c r="A113" t="s">
        <v>269</v>
      </c>
      <c r="B113" t="s">
        <v>270</v>
      </c>
      <c r="C113" t="s">
        <v>243</v>
      </c>
      <c r="D113" s="38">
        <v>20000</v>
      </c>
      <c r="E113" t="s">
        <v>244</v>
      </c>
      <c r="F113" t="s">
        <v>187</v>
      </c>
      <c r="G113" t="s">
        <v>189</v>
      </c>
      <c r="H113" t="s">
        <v>250</v>
      </c>
      <c r="I113" t="s">
        <v>271</v>
      </c>
      <c r="K113" t="s">
        <v>187</v>
      </c>
      <c r="L113" t="s">
        <v>353</v>
      </c>
      <c r="M113" t="s">
        <v>236</v>
      </c>
    </row>
    <row r="114" spans="1:13" x14ac:dyDescent="0.2">
      <c r="A114" t="s">
        <v>269</v>
      </c>
      <c r="B114" t="s">
        <v>270</v>
      </c>
      <c r="C114" t="s">
        <v>243</v>
      </c>
      <c r="D114" s="38">
        <v>20000</v>
      </c>
      <c r="E114" t="s">
        <v>244</v>
      </c>
      <c r="F114" t="s">
        <v>187</v>
      </c>
      <c r="G114" t="s">
        <v>190</v>
      </c>
      <c r="H114" t="s">
        <v>250</v>
      </c>
      <c r="I114" t="s">
        <v>271</v>
      </c>
      <c r="K114" t="s">
        <v>187</v>
      </c>
      <c r="L114" t="s">
        <v>354</v>
      </c>
      <c r="M114" t="s">
        <v>236</v>
      </c>
    </row>
    <row r="115" spans="1:13" x14ac:dyDescent="0.2">
      <c r="A115" t="s">
        <v>269</v>
      </c>
      <c r="B115" t="s">
        <v>270</v>
      </c>
      <c r="C115" t="s">
        <v>243</v>
      </c>
      <c r="D115" s="38">
        <v>20000</v>
      </c>
      <c r="E115" t="s">
        <v>244</v>
      </c>
      <c r="F115" t="s">
        <v>187</v>
      </c>
      <c r="G115" t="s">
        <v>191</v>
      </c>
      <c r="H115" t="s">
        <v>250</v>
      </c>
      <c r="I115" t="s">
        <v>271</v>
      </c>
      <c r="K115" t="s">
        <v>187</v>
      </c>
      <c r="L115" t="s">
        <v>355</v>
      </c>
      <c r="M115" t="s">
        <v>236</v>
      </c>
    </row>
    <row r="116" spans="1:13" x14ac:dyDescent="0.2">
      <c r="A116" t="s">
        <v>269</v>
      </c>
      <c r="B116" t="s">
        <v>270</v>
      </c>
      <c r="C116" t="s">
        <v>243</v>
      </c>
      <c r="D116" s="38">
        <v>15000</v>
      </c>
      <c r="E116" t="s">
        <v>244</v>
      </c>
      <c r="F116" t="s">
        <v>88</v>
      </c>
      <c r="G116" t="s">
        <v>89</v>
      </c>
      <c r="H116" t="s">
        <v>250</v>
      </c>
      <c r="I116" t="s">
        <v>271</v>
      </c>
      <c r="K116" t="s">
        <v>88</v>
      </c>
      <c r="L116" t="s">
        <v>356</v>
      </c>
      <c r="M116" t="s">
        <v>236</v>
      </c>
    </row>
    <row r="117" spans="1:13" x14ac:dyDescent="0.2">
      <c r="A117" t="s">
        <v>269</v>
      </c>
      <c r="B117" t="s">
        <v>270</v>
      </c>
      <c r="C117" t="s">
        <v>243</v>
      </c>
      <c r="D117" s="38">
        <v>30000</v>
      </c>
      <c r="E117" t="s">
        <v>244</v>
      </c>
      <c r="F117" t="s">
        <v>60</v>
      </c>
      <c r="G117" t="s">
        <v>61</v>
      </c>
      <c r="H117" t="s">
        <v>250</v>
      </c>
      <c r="I117" t="s">
        <v>271</v>
      </c>
      <c r="K117" t="s">
        <v>60</v>
      </c>
      <c r="L117" t="s">
        <v>357</v>
      </c>
      <c r="M117" t="s">
        <v>236</v>
      </c>
    </row>
    <row r="118" spans="1:13" x14ac:dyDescent="0.2">
      <c r="A118" t="s">
        <v>269</v>
      </c>
      <c r="B118" t="s">
        <v>270</v>
      </c>
      <c r="C118" t="s">
        <v>243</v>
      </c>
      <c r="D118" s="38">
        <v>8000</v>
      </c>
      <c r="E118" t="s">
        <v>244</v>
      </c>
      <c r="F118" t="s">
        <v>145</v>
      </c>
      <c r="G118" t="s">
        <v>119</v>
      </c>
      <c r="H118" t="s">
        <v>250</v>
      </c>
      <c r="I118" t="s">
        <v>271</v>
      </c>
      <c r="K118" t="s">
        <v>145</v>
      </c>
      <c r="L118" t="s">
        <v>358</v>
      </c>
      <c r="M118" t="s">
        <v>236</v>
      </c>
    </row>
    <row r="119" spans="1:13" x14ac:dyDescent="0.2">
      <c r="A119" t="s">
        <v>269</v>
      </c>
      <c r="B119" t="s">
        <v>270</v>
      </c>
      <c r="C119" t="s">
        <v>243</v>
      </c>
      <c r="D119" s="38">
        <v>8000</v>
      </c>
      <c r="E119" t="s">
        <v>244</v>
      </c>
      <c r="F119" t="s">
        <v>145</v>
      </c>
      <c r="G119" t="s">
        <v>120</v>
      </c>
      <c r="H119" t="s">
        <v>250</v>
      </c>
      <c r="I119" t="s">
        <v>271</v>
      </c>
      <c r="K119" t="s">
        <v>145</v>
      </c>
      <c r="L119" t="s">
        <v>358</v>
      </c>
      <c r="M119" t="s">
        <v>236</v>
      </c>
    </row>
    <row r="120" spans="1:13" x14ac:dyDescent="0.2">
      <c r="A120" t="s">
        <v>269</v>
      </c>
      <c r="B120" t="s">
        <v>270</v>
      </c>
      <c r="C120" t="s">
        <v>243</v>
      </c>
      <c r="D120" s="38">
        <v>52000</v>
      </c>
      <c r="E120" t="s">
        <v>244</v>
      </c>
      <c r="F120" t="s">
        <v>145</v>
      </c>
      <c r="G120" t="s">
        <v>121</v>
      </c>
      <c r="H120" t="s">
        <v>250</v>
      </c>
      <c r="I120" t="s">
        <v>271</v>
      </c>
      <c r="K120" t="s">
        <v>145</v>
      </c>
      <c r="L120" t="s">
        <v>358</v>
      </c>
      <c r="M120" t="s">
        <v>236</v>
      </c>
    </row>
    <row r="121" spans="1:13" x14ac:dyDescent="0.2">
      <c r="A121" t="s">
        <v>269</v>
      </c>
      <c r="B121" t="s">
        <v>270</v>
      </c>
      <c r="C121" t="s">
        <v>243</v>
      </c>
      <c r="D121" s="38">
        <v>28000</v>
      </c>
      <c r="E121" t="s">
        <v>244</v>
      </c>
      <c r="F121" t="s">
        <v>146</v>
      </c>
      <c r="G121" t="s">
        <v>147</v>
      </c>
      <c r="H121" t="s">
        <v>250</v>
      </c>
      <c r="I121" t="s">
        <v>271</v>
      </c>
      <c r="K121" t="s">
        <v>146</v>
      </c>
      <c r="L121" t="s">
        <v>359</v>
      </c>
      <c r="M121" t="s">
        <v>236</v>
      </c>
    </row>
    <row r="122" spans="1:13" x14ac:dyDescent="0.2">
      <c r="A122" t="s">
        <v>269</v>
      </c>
      <c r="B122" t="s">
        <v>270</v>
      </c>
      <c r="C122" t="s">
        <v>243</v>
      </c>
      <c r="D122" s="38">
        <v>25000</v>
      </c>
      <c r="E122" t="s">
        <v>244</v>
      </c>
      <c r="F122" t="s">
        <v>62</v>
      </c>
      <c r="G122" t="s">
        <v>205</v>
      </c>
      <c r="H122" t="s">
        <v>250</v>
      </c>
      <c r="I122" t="s">
        <v>271</v>
      </c>
      <c r="K122" t="s">
        <v>62</v>
      </c>
      <c r="L122" t="s">
        <v>360</v>
      </c>
      <c r="M122" t="s">
        <v>236</v>
      </c>
    </row>
    <row r="123" spans="1:13" x14ac:dyDescent="0.2">
      <c r="A123" t="s">
        <v>269</v>
      </c>
      <c r="B123" t="s">
        <v>270</v>
      </c>
      <c r="C123" t="s">
        <v>243</v>
      </c>
      <c r="D123" s="38">
        <v>30000</v>
      </c>
      <c r="E123" t="s">
        <v>244</v>
      </c>
      <c r="F123" t="s">
        <v>62</v>
      </c>
      <c r="G123" t="s">
        <v>63</v>
      </c>
      <c r="H123" t="s">
        <v>250</v>
      </c>
      <c r="I123" t="s">
        <v>271</v>
      </c>
      <c r="K123" t="s">
        <v>62</v>
      </c>
      <c r="L123" t="s">
        <v>361</v>
      </c>
      <c r="M123" t="s">
        <v>236</v>
      </c>
    </row>
    <row r="124" spans="1:13" x14ac:dyDescent="0.2">
      <c r="A124" t="s">
        <v>269</v>
      </c>
      <c r="B124" t="s">
        <v>270</v>
      </c>
      <c r="C124" t="s">
        <v>243</v>
      </c>
      <c r="D124" s="38">
        <v>30000</v>
      </c>
      <c r="E124" t="s">
        <v>244</v>
      </c>
      <c r="F124" t="s">
        <v>64</v>
      </c>
      <c r="G124" t="s">
        <v>65</v>
      </c>
      <c r="H124" t="s">
        <v>250</v>
      </c>
      <c r="I124" t="s">
        <v>271</v>
      </c>
      <c r="K124" t="s">
        <v>64</v>
      </c>
      <c r="L124" t="s">
        <v>362</v>
      </c>
      <c r="M124" t="s">
        <v>236</v>
      </c>
    </row>
    <row r="125" spans="1:13" x14ac:dyDescent="0.2">
      <c r="A125" t="s">
        <v>269</v>
      </c>
      <c r="B125" t="s">
        <v>270</v>
      </c>
      <c r="C125" t="s">
        <v>243</v>
      </c>
      <c r="D125" s="38">
        <v>15000</v>
      </c>
      <c r="E125" t="s">
        <v>244</v>
      </c>
      <c r="F125" t="s">
        <v>64</v>
      </c>
      <c r="G125" t="s">
        <v>90</v>
      </c>
      <c r="H125" t="s">
        <v>250</v>
      </c>
      <c r="I125" t="s">
        <v>271</v>
      </c>
      <c r="K125" t="s">
        <v>64</v>
      </c>
      <c r="L125" t="s">
        <v>363</v>
      </c>
      <c r="M125" t="s">
        <v>236</v>
      </c>
    </row>
    <row r="126" spans="1:13" x14ac:dyDescent="0.2">
      <c r="A126" t="s">
        <v>269</v>
      </c>
      <c r="B126" t="s">
        <v>270</v>
      </c>
      <c r="C126" t="s">
        <v>243</v>
      </c>
      <c r="D126" s="38">
        <v>5000</v>
      </c>
      <c r="E126" t="s">
        <v>244</v>
      </c>
      <c r="F126" t="s">
        <v>192</v>
      </c>
      <c r="G126" t="s">
        <v>193</v>
      </c>
      <c r="H126" t="s">
        <v>250</v>
      </c>
      <c r="I126" t="s">
        <v>271</v>
      </c>
      <c r="K126" t="s">
        <v>192</v>
      </c>
      <c r="L126" t="s">
        <v>364</v>
      </c>
      <c r="M126" t="s">
        <v>236</v>
      </c>
    </row>
    <row r="127" spans="1:13" x14ac:dyDescent="0.2">
      <c r="A127" t="s">
        <v>269</v>
      </c>
      <c r="B127" t="s">
        <v>270</v>
      </c>
      <c r="C127" t="s">
        <v>243</v>
      </c>
      <c r="D127" s="38">
        <v>20000</v>
      </c>
      <c r="E127" t="s">
        <v>244</v>
      </c>
      <c r="F127" t="s">
        <v>206</v>
      </c>
      <c r="G127" t="s">
        <v>207</v>
      </c>
      <c r="H127" t="s">
        <v>250</v>
      </c>
      <c r="I127" t="s">
        <v>271</v>
      </c>
      <c r="K127" t="s">
        <v>206</v>
      </c>
      <c r="L127" t="s">
        <v>365</v>
      </c>
      <c r="M127" t="s">
        <v>236</v>
      </c>
    </row>
    <row r="128" spans="1:13" x14ac:dyDescent="0.2">
      <c r="A128" t="s">
        <v>269</v>
      </c>
      <c r="B128" t="s">
        <v>270</v>
      </c>
      <c r="C128" t="s">
        <v>243</v>
      </c>
      <c r="D128" s="38">
        <v>5000</v>
      </c>
      <c r="E128" t="s">
        <v>244</v>
      </c>
      <c r="F128" t="s">
        <v>208</v>
      </c>
      <c r="G128" t="s">
        <v>209</v>
      </c>
      <c r="H128" t="s">
        <v>250</v>
      </c>
      <c r="I128" t="s">
        <v>271</v>
      </c>
      <c r="K128" t="s">
        <v>208</v>
      </c>
      <c r="L128" t="s">
        <v>366</v>
      </c>
      <c r="M128" t="s">
        <v>236</v>
      </c>
    </row>
    <row r="129" spans="1:13" x14ac:dyDescent="0.2">
      <c r="A129" t="s">
        <v>269</v>
      </c>
      <c r="B129" t="s">
        <v>270</v>
      </c>
      <c r="C129" t="s">
        <v>243</v>
      </c>
      <c r="D129" s="38">
        <v>8000</v>
      </c>
      <c r="E129" t="s">
        <v>244</v>
      </c>
      <c r="F129" t="s">
        <v>148</v>
      </c>
      <c r="G129" t="s">
        <v>149</v>
      </c>
      <c r="H129" t="s">
        <v>250</v>
      </c>
      <c r="I129" t="s">
        <v>271</v>
      </c>
      <c r="K129" t="s">
        <v>148</v>
      </c>
      <c r="L129" t="s">
        <v>367</v>
      </c>
      <c r="M129" t="s">
        <v>236</v>
      </c>
    </row>
    <row r="130" spans="1:13" x14ac:dyDescent="0.2">
      <c r="A130" t="s">
        <v>269</v>
      </c>
      <c r="B130" t="s">
        <v>270</v>
      </c>
      <c r="C130" t="s">
        <v>243</v>
      </c>
      <c r="D130" s="38">
        <v>16000</v>
      </c>
      <c r="E130" t="s">
        <v>244</v>
      </c>
      <c r="F130" t="s">
        <v>148</v>
      </c>
      <c r="G130" t="s">
        <v>150</v>
      </c>
      <c r="H130" t="s">
        <v>250</v>
      </c>
      <c r="I130" t="s">
        <v>271</v>
      </c>
      <c r="K130" t="s">
        <v>148</v>
      </c>
      <c r="L130" t="s">
        <v>367</v>
      </c>
      <c r="M130" t="s">
        <v>236</v>
      </c>
    </row>
    <row r="131" spans="1:13" x14ac:dyDescent="0.2">
      <c r="A131" t="s">
        <v>269</v>
      </c>
      <c r="B131" t="s">
        <v>270</v>
      </c>
      <c r="C131" t="s">
        <v>243</v>
      </c>
      <c r="D131" s="38">
        <v>52000</v>
      </c>
      <c r="E131" t="s">
        <v>244</v>
      </c>
      <c r="F131" t="s">
        <v>148</v>
      </c>
      <c r="G131" t="s">
        <v>151</v>
      </c>
      <c r="H131" t="s">
        <v>250</v>
      </c>
      <c r="I131" t="s">
        <v>271</v>
      </c>
      <c r="K131" t="s">
        <v>148</v>
      </c>
      <c r="L131" t="s">
        <v>367</v>
      </c>
      <c r="M131" t="s">
        <v>236</v>
      </c>
    </row>
    <row r="132" spans="1:13" x14ac:dyDescent="0.2">
      <c r="A132" t="s">
        <v>269</v>
      </c>
      <c r="B132" t="s">
        <v>270</v>
      </c>
      <c r="C132" t="s">
        <v>243</v>
      </c>
      <c r="D132" s="38">
        <v>5000</v>
      </c>
      <c r="E132" t="s">
        <v>244</v>
      </c>
      <c r="F132" t="s">
        <v>210</v>
      </c>
      <c r="G132" t="s">
        <v>200</v>
      </c>
      <c r="H132" t="s">
        <v>250</v>
      </c>
      <c r="I132" t="s">
        <v>271</v>
      </c>
      <c r="K132" t="s">
        <v>210</v>
      </c>
      <c r="L132" t="s">
        <v>368</v>
      </c>
      <c r="M132" t="s">
        <v>236</v>
      </c>
    </row>
    <row r="133" spans="1:13" x14ac:dyDescent="0.2">
      <c r="A133" t="s">
        <v>269</v>
      </c>
      <c r="B133" t="s">
        <v>270</v>
      </c>
      <c r="C133" t="s">
        <v>243</v>
      </c>
      <c r="D133" s="38">
        <v>5000</v>
      </c>
      <c r="E133" t="s">
        <v>244</v>
      </c>
      <c r="F133" t="s">
        <v>210</v>
      </c>
      <c r="G133" t="s">
        <v>204</v>
      </c>
      <c r="H133" t="s">
        <v>250</v>
      </c>
      <c r="I133" t="s">
        <v>271</v>
      </c>
      <c r="K133" t="s">
        <v>210</v>
      </c>
      <c r="L133" t="s">
        <v>369</v>
      </c>
      <c r="M133" t="s">
        <v>236</v>
      </c>
    </row>
    <row r="134" spans="1:13" x14ac:dyDescent="0.2">
      <c r="A134" t="s">
        <v>269</v>
      </c>
      <c r="B134" t="s">
        <v>270</v>
      </c>
      <c r="C134" t="s">
        <v>243</v>
      </c>
      <c r="D134" s="38">
        <v>17000</v>
      </c>
      <c r="E134" t="s">
        <v>244</v>
      </c>
      <c r="F134" t="s">
        <v>211</v>
      </c>
      <c r="G134" t="s">
        <v>205</v>
      </c>
      <c r="H134" t="s">
        <v>250</v>
      </c>
      <c r="I134" t="s">
        <v>271</v>
      </c>
      <c r="K134" t="s">
        <v>211</v>
      </c>
      <c r="L134" t="s">
        <v>370</v>
      </c>
      <c r="M134" t="s">
        <v>236</v>
      </c>
    </row>
    <row r="135" spans="1:13" x14ac:dyDescent="0.2">
      <c r="A135" t="s">
        <v>269</v>
      </c>
      <c r="B135" t="s">
        <v>270</v>
      </c>
      <c r="C135" t="s">
        <v>243</v>
      </c>
      <c r="D135" s="38">
        <v>28000</v>
      </c>
      <c r="E135" t="s">
        <v>244</v>
      </c>
      <c r="F135" t="s">
        <v>152</v>
      </c>
      <c r="G135" t="s">
        <v>107</v>
      </c>
      <c r="H135" t="s">
        <v>250</v>
      </c>
      <c r="I135" t="s">
        <v>271</v>
      </c>
      <c r="K135" t="s">
        <v>152</v>
      </c>
      <c r="L135" t="s">
        <v>371</v>
      </c>
      <c r="M135" t="s">
        <v>236</v>
      </c>
    </row>
    <row r="136" spans="1:13" x14ac:dyDescent="0.2">
      <c r="A136" t="s">
        <v>269</v>
      </c>
      <c r="B136" t="s">
        <v>270</v>
      </c>
      <c r="C136" t="s">
        <v>243</v>
      </c>
      <c r="D136" s="38">
        <v>15000</v>
      </c>
      <c r="E136" t="s">
        <v>244</v>
      </c>
      <c r="F136" t="s">
        <v>372</v>
      </c>
      <c r="G136" t="s">
        <v>373</v>
      </c>
      <c r="H136" t="s">
        <v>250</v>
      </c>
      <c r="I136" t="s">
        <v>271</v>
      </c>
      <c r="K136" t="s">
        <v>372</v>
      </c>
      <c r="L136" t="s">
        <v>374</v>
      </c>
      <c r="M136" t="s">
        <v>236</v>
      </c>
    </row>
    <row r="137" spans="1:13" x14ac:dyDescent="0.2">
      <c r="A137" t="s">
        <v>269</v>
      </c>
      <c r="B137" t="s">
        <v>270</v>
      </c>
      <c r="C137" t="s">
        <v>243</v>
      </c>
      <c r="D137" s="38">
        <v>52000</v>
      </c>
      <c r="E137" t="s">
        <v>244</v>
      </c>
      <c r="F137" t="s">
        <v>375</v>
      </c>
      <c r="G137" t="s">
        <v>127</v>
      </c>
      <c r="H137" t="s">
        <v>250</v>
      </c>
      <c r="I137" t="s">
        <v>271</v>
      </c>
      <c r="K137" t="s">
        <v>375</v>
      </c>
      <c r="L137" t="s">
        <v>376</v>
      </c>
      <c r="M137" t="s">
        <v>236</v>
      </c>
    </row>
    <row r="138" spans="1:13" x14ac:dyDescent="0.2">
      <c r="A138" t="s">
        <v>269</v>
      </c>
      <c r="B138" t="s">
        <v>270</v>
      </c>
      <c r="C138" t="s">
        <v>243</v>
      </c>
      <c r="D138" s="38">
        <v>8000</v>
      </c>
      <c r="E138" t="s">
        <v>244</v>
      </c>
      <c r="F138" t="s">
        <v>375</v>
      </c>
      <c r="G138" t="s">
        <v>126</v>
      </c>
      <c r="H138" t="s">
        <v>250</v>
      </c>
      <c r="I138" t="s">
        <v>271</v>
      </c>
      <c r="K138" t="s">
        <v>375</v>
      </c>
      <c r="L138" t="s">
        <v>376</v>
      </c>
      <c r="M138" t="s">
        <v>236</v>
      </c>
    </row>
    <row r="139" spans="1:13" x14ac:dyDescent="0.2">
      <c r="A139" t="s">
        <v>269</v>
      </c>
      <c r="B139" t="s">
        <v>270</v>
      </c>
      <c r="C139" t="s">
        <v>243</v>
      </c>
      <c r="D139" s="38">
        <v>16000</v>
      </c>
      <c r="E139" t="s">
        <v>244</v>
      </c>
      <c r="F139" t="s">
        <v>375</v>
      </c>
      <c r="G139" t="s">
        <v>112</v>
      </c>
      <c r="H139" t="s">
        <v>250</v>
      </c>
      <c r="I139" t="s">
        <v>271</v>
      </c>
      <c r="K139" t="s">
        <v>375</v>
      </c>
      <c r="L139" t="s">
        <v>376</v>
      </c>
      <c r="M139" t="s">
        <v>236</v>
      </c>
    </row>
    <row r="140" spans="1:13" x14ac:dyDescent="0.2">
      <c r="A140" t="s">
        <v>269</v>
      </c>
      <c r="B140" t="s">
        <v>270</v>
      </c>
      <c r="C140" t="s">
        <v>243</v>
      </c>
      <c r="D140" s="38">
        <v>8000</v>
      </c>
      <c r="E140" t="s">
        <v>244</v>
      </c>
      <c r="F140" t="s">
        <v>377</v>
      </c>
      <c r="G140" t="s">
        <v>378</v>
      </c>
      <c r="H140" t="s">
        <v>250</v>
      </c>
      <c r="I140" t="s">
        <v>271</v>
      </c>
      <c r="K140" t="s">
        <v>377</v>
      </c>
      <c r="L140" t="s">
        <v>379</v>
      </c>
      <c r="M140" t="s">
        <v>236</v>
      </c>
    </row>
    <row r="141" spans="1:13" x14ac:dyDescent="0.2">
      <c r="A141" t="s">
        <v>269</v>
      </c>
      <c r="B141" t="s">
        <v>270</v>
      </c>
      <c r="C141" t="s">
        <v>243</v>
      </c>
      <c r="D141" s="38">
        <v>25000</v>
      </c>
      <c r="E141" t="s">
        <v>244</v>
      </c>
      <c r="F141" t="s">
        <v>377</v>
      </c>
      <c r="G141" t="s">
        <v>380</v>
      </c>
      <c r="H141" t="s">
        <v>250</v>
      </c>
      <c r="I141" t="s">
        <v>271</v>
      </c>
      <c r="K141" t="s">
        <v>377</v>
      </c>
      <c r="L141" t="s">
        <v>379</v>
      </c>
      <c r="M141" t="s">
        <v>236</v>
      </c>
    </row>
    <row r="142" spans="1:13" x14ac:dyDescent="0.2">
      <c r="A142" t="s">
        <v>269</v>
      </c>
      <c r="B142" t="s">
        <v>270</v>
      </c>
      <c r="C142" t="s">
        <v>243</v>
      </c>
      <c r="D142" s="38">
        <v>140960</v>
      </c>
      <c r="E142" t="s">
        <v>244</v>
      </c>
      <c r="F142" t="s">
        <v>381</v>
      </c>
      <c r="G142" t="s">
        <v>382</v>
      </c>
      <c r="H142" t="s">
        <v>250</v>
      </c>
      <c r="I142" t="s">
        <v>271</v>
      </c>
      <c r="K142" t="s">
        <v>381</v>
      </c>
      <c r="L142" t="s">
        <v>383</v>
      </c>
      <c r="M142" t="s">
        <v>236</v>
      </c>
    </row>
    <row r="143" spans="1:13" x14ac:dyDescent="0.2">
      <c r="A143" t="s">
        <v>237</v>
      </c>
      <c r="C143" t="s">
        <v>243</v>
      </c>
      <c r="D143" s="38">
        <v>49561799</v>
      </c>
      <c r="E143" t="s">
        <v>238</v>
      </c>
      <c r="F143" t="s">
        <v>384</v>
      </c>
    </row>
    <row r="145" spans="1:13" ht="15" x14ac:dyDescent="0.25">
      <c r="A145" s="37" t="s">
        <v>214</v>
      </c>
      <c r="B145" s="37" t="s">
        <v>385</v>
      </c>
    </row>
    <row r="146" spans="1:13" x14ac:dyDescent="0.2">
      <c r="A146" t="s">
        <v>216</v>
      </c>
      <c r="B146" t="s">
        <v>217</v>
      </c>
      <c r="C146" t="s">
        <v>218</v>
      </c>
      <c r="D146" t="s">
        <v>219</v>
      </c>
      <c r="E146" t="s">
        <v>220</v>
      </c>
      <c r="F146" t="s">
        <v>221</v>
      </c>
      <c r="G146" t="s">
        <v>222</v>
      </c>
      <c r="H146" t="s">
        <v>223</v>
      </c>
      <c r="I146" t="s">
        <v>224</v>
      </c>
      <c r="J146" t="s">
        <v>225</v>
      </c>
      <c r="K146" t="s">
        <v>226</v>
      </c>
      <c r="L146" t="s">
        <v>227</v>
      </c>
      <c r="M146" t="s">
        <v>228</v>
      </c>
    </row>
    <row r="147" spans="1:13" x14ac:dyDescent="0.2">
      <c r="A147" t="s">
        <v>386</v>
      </c>
      <c r="B147" t="s">
        <v>387</v>
      </c>
      <c r="C147" t="s">
        <v>231</v>
      </c>
      <c r="D147" s="38">
        <v>30000</v>
      </c>
      <c r="E147" t="s">
        <v>244</v>
      </c>
      <c r="F147" t="s">
        <v>22</v>
      </c>
      <c r="G147" t="s">
        <v>23</v>
      </c>
      <c r="H147" t="s">
        <v>388</v>
      </c>
      <c r="I147" t="s">
        <v>271</v>
      </c>
      <c r="J147" t="s">
        <v>389</v>
      </c>
      <c r="K147" t="s">
        <v>22</v>
      </c>
      <c r="L147" t="s">
        <v>390</v>
      </c>
      <c r="M147" t="s">
        <v>236</v>
      </c>
    </row>
    <row r="148" spans="1:13" x14ac:dyDescent="0.2">
      <c r="A148" t="s">
        <v>391</v>
      </c>
      <c r="B148" t="s">
        <v>387</v>
      </c>
      <c r="C148" t="s">
        <v>231</v>
      </c>
      <c r="D148" s="38">
        <v>150960</v>
      </c>
      <c r="E148" t="s">
        <v>244</v>
      </c>
      <c r="F148" t="s">
        <v>24</v>
      </c>
      <c r="G148" t="s">
        <v>25</v>
      </c>
      <c r="H148" t="s">
        <v>388</v>
      </c>
      <c r="I148" t="s">
        <v>271</v>
      </c>
      <c r="J148" t="s">
        <v>389</v>
      </c>
      <c r="K148" t="s">
        <v>24</v>
      </c>
      <c r="L148" t="s">
        <v>392</v>
      </c>
      <c r="M148" t="s">
        <v>236</v>
      </c>
    </row>
    <row r="149" spans="1:13" x14ac:dyDescent="0.2">
      <c r="A149" t="s">
        <v>386</v>
      </c>
      <c r="B149" t="s">
        <v>387</v>
      </c>
      <c r="C149" t="s">
        <v>231</v>
      </c>
      <c r="D149" s="38">
        <v>9100</v>
      </c>
      <c r="E149" t="s">
        <v>244</v>
      </c>
      <c r="F149" t="s">
        <v>26</v>
      </c>
      <c r="G149" t="s">
        <v>27</v>
      </c>
      <c r="H149" t="s">
        <v>388</v>
      </c>
      <c r="I149" t="s">
        <v>271</v>
      </c>
      <c r="J149" t="s">
        <v>389</v>
      </c>
      <c r="K149" t="s">
        <v>26</v>
      </c>
      <c r="L149" t="s">
        <v>393</v>
      </c>
      <c r="M149" t="s">
        <v>236</v>
      </c>
    </row>
    <row r="150" spans="1:13" x14ac:dyDescent="0.2">
      <c r="A150" t="s">
        <v>391</v>
      </c>
      <c r="B150" t="s">
        <v>387</v>
      </c>
      <c r="C150" t="s">
        <v>231</v>
      </c>
      <c r="D150" s="38">
        <v>139560</v>
      </c>
      <c r="E150" t="s">
        <v>244</v>
      </c>
      <c r="F150" t="s">
        <v>28</v>
      </c>
      <c r="G150" t="s">
        <v>29</v>
      </c>
      <c r="H150" t="s">
        <v>388</v>
      </c>
      <c r="I150" t="s">
        <v>271</v>
      </c>
      <c r="J150" t="s">
        <v>389</v>
      </c>
      <c r="K150" t="s">
        <v>28</v>
      </c>
      <c r="L150" t="s">
        <v>394</v>
      </c>
      <c r="M150" t="s">
        <v>236</v>
      </c>
    </row>
    <row r="151" spans="1:13" x14ac:dyDescent="0.2">
      <c r="A151" t="s">
        <v>391</v>
      </c>
      <c r="B151" t="s">
        <v>387</v>
      </c>
      <c r="C151" t="s">
        <v>243</v>
      </c>
      <c r="D151" s="38">
        <v>139560</v>
      </c>
      <c r="E151" t="s">
        <v>244</v>
      </c>
      <c r="F151" t="s">
        <v>37</v>
      </c>
      <c r="G151" t="s">
        <v>38</v>
      </c>
      <c r="H151" t="s">
        <v>388</v>
      </c>
      <c r="I151" t="s">
        <v>306</v>
      </c>
      <c r="J151" t="s">
        <v>389</v>
      </c>
      <c r="K151" t="s">
        <v>37</v>
      </c>
      <c r="L151" t="s">
        <v>395</v>
      </c>
      <c r="M151" t="s">
        <v>236</v>
      </c>
    </row>
    <row r="152" spans="1:13" x14ac:dyDescent="0.2">
      <c r="A152" t="s">
        <v>391</v>
      </c>
      <c r="B152" t="s">
        <v>387</v>
      </c>
      <c r="C152" t="s">
        <v>231</v>
      </c>
      <c r="D152" s="38">
        <v>140960</v>
      </c>
      <c r="E152" t="s">
        <v>244</v>
      </c>
      <c r="F152" t="s">
        <v>30</v>
      </c>
      <c r="G152" t="s">
        <v>31</v>
      </c>
      <c r="H152" t="s">
        <v>388</v>
      </c>
      <c r="I152" t="s">
        <v>271</v>
      </c>
      <c r="J152" t="s">
        <v>389</v>
      </c>
      <c r="K152" t="s">
        <v>30</v>
      </c>
      <c r="L152" t="s">
        <v>396</v>
      </c>
      <c r="M152" t="s">
        <v>236</v>
      </c>
    </row>
    <row r="153" spans="1:13" x14ac:dyDescent="0.2">
      <c r="A153" t="s">
        <v>391</v>
      </c>
      <c r="B153" t="s">
        <v>387</v>
      </c>
      <c r="C153" t="s">
        <v>231</v>
      </c>
      <c r="D153" s="38">
        <v>219997</v>
      </c>
      <c r="E153" t="s">
        <v>244</v>
      </c>
      <c r="F153" t="s">
        <v>32</v>
      </c>
      <c r="G153" t="s">
        <v>33</v>
      </c>
      <c r="H153" t="s">
        <v>388</v>
      </c>
      <c r="I153" t="s">
        <v>271</v>
      </c>
      <c r="J153" t="s">
        <v>389</v>
      </c>
      <c r="K153" t="s">
        <v>32</v>
      </c>
      <c r="L153" t="s">
        <v>397</v>
      </c>
      <c r="M153" t="s">
        <v>236</v>
      </c>
    </row>
    <row r="154" spans="1:13" x14ac:dyDescent="0.2">
      <c r="A154" t="s">
        <v>391</v>
      </c>
      <c r="B154" t="s">
        <v>387</v>
      </c>
      <c r="C154" t="s">
        <v>231</v>
      </c>
      <c r="D154" s="38">
        <v>138290</v>
      </c>
      <c r="E154" t="s">
        <v>244</v>
      </c>
      <c r="F154" t="s">
        <v>32</v>
      </c>
      <c r="G154" t="s">
        <v>34</v>
      </c>
      <c r="H154" t="s">
        <v>388</v>
      </c>
      <c r="I154" t="s">
        <v>271</v>
      </c>
      <c r="J154" t="s">
        <v>389</v>
      </c>
      <c r="K154" t="s">
        <v>32</v>
      </c>
      <c r="L154" t="s">
        <v>398</v>
      </c>
      <c r="M154" t="s">
        <v>236</v>
      </c>
    </row>
    <row r="155" spans="1:13" x14ac:dyDescent="0.2">
      <c r="A155" t="s">
        <v>237</v>
      </c>
      <c r="C155" t="s">
        <v>231</v>
      </c>
      <c r="D155" s="38">
        <v>689307</v>
      </c>
      <c r="E155" t="s">
        <v>238</v>
      </c>
      <c r="F155" t="s">
        <v>399</v>
      </c>
    </row>
    <row r="157" spans="1:13" ht="15" x14ac:dyDescent="0.25">
      <c r="A157" s="37" t="s">
        <v>214</v>
      </c>
      <c r="B157" s="37" t="s">
        <v>400</v>
      </c>
    </row>
    <row r="158" spans="1:13" x14ac:dyDescent="0.2">
      <c r="A158" t="s">
        <v>216</v>
      </c>
      <c r="B158" t="s">
        <v>217</v>
      </c>
      <c r="C158" t="s">
        <v>218</v>
      </c>
      <c r="D158" t="s">
        <v>219</v>
      </c>
      <c r="E158" t="s">
        <v>220</v>
      </c>
      <c r="F158" t="s">
        <v>221</v>
      </c>
      <c r="G158" t="s">
        <v>222</v>
      </c>
      <c r="H158" t="s">
        <v>223</v>
      </c>
      <c r="I158" t="s">
        <v>224</v>
      </c>
      <c r="J158" t="s">
        <v>225</v>
      </c>
      <c r="K158" t="s">
        <v>226</v>
      </c>
      <c r="L158" t="s">
        <v>227</v>
      </c>
      <c r="M158" t="s">
        <v>228</v>
      </c>
    </row>
    <row r="159" spans="1:13" ht="15" x14ac:dyDescent="0.25">
      <c r="A159" t="s">
        <v>391</v>
      </c>
      <c r="B159" t="s">
        <v>387</v>
      </c>
      <c r="C159" t="s">
        <v>231</v>
      </c>
      <c r="D159" s="39">
        <v>16000</v>
      </c>
      <c r="E159" s="40" t="s">
        <v>244</v>
      </c>
      <c r="F159" s="40" t="s">
        <v>102</v>
      </c>
      <c r="G159" s="40" t="s">
        <v>103</v>
      </c>
      <c r="H159" t="s">
        <v>388</v>
      </c>
      <c r="I159" t="s">
        <v>271</v>
      </c>
      <c r="J159" t="s">
        <v>389</v>
      </c>
      <c r="K159" t="s">
        <v>102</v>
      </c>
      <c r="L159" t="s">
        <v>401</v>
      </c>
      <c r="M159" t="s">
        <v>236</v>
      </c>
    </row>
    <row r="160" spans="1:13" ht="15" x14ac:dyDescent="0.25">
      <c r="A160" t="s">
        <v>391</v>
      </c>
      <c r="B160" t="s">
        <v>387</v>
      </c>
      <c r="C160" t="s">
        <v>231</v>
      </c>
      <c r="D160" s="39">
        <v>8000</v>
      </c>
      <c r="E160" s="40" t="s">
        <v>244</v>
      </c>
      <c r="F160" s="40" t="s">
        <v>102</v>
      </c>
      <c r="G160" s="40" t="s">
        <v>104</v>
      </c>
      <c r="H160" t="s">
        <v>388</v>
      </c>
      <c r="I160" t="s">
        <v>271</v>
      </c>
      <c r="J160" t="s">
        <v>389</v>
      </c>
      <c r="K160" t="s">
        <v>102</v>
      </c>
      <c r="L160" t="s">
        <v>401</v>
      </c>
      <c r="M160" t="s">
        <v>236</v>
      </c>
    </row>
    <row r="161" spans="1:13" ht="15" x14ac:dyDescent="0.25">
      <c r="A161" t="s">
        <v>391</v>
      </c>
      <c r="B161" t="s">
        <v>387</v>
      </c>
      <c r="C161" t="s">
        <v>231</v>
      </c>
      <c r="D161" s="39">
        <v>52000</v>
      </c>
      <c r="E161" s="40" t="s">
        <v>244</v>
      </c>
      <c r="F161" s="40" t="s">
        <v>102</v>
      </c>
      <c r="G161" s="40" t="s">
        <v>105</v>
      </c>
      <c r="H161" t="s">
        <v>388</v>
      </c>
      <c r="I161" t="s">
        <v>271</v>
      </c>
      <c r="J161" t="s">
        <v>389</v>
      </c>
      <c r="K161" t="s">
        <v>102</v>
      </c>
      <c r="L161" t="s">
        <v>401</v>
      </c>
      <c r="M161" t="s">
        <v>236</v>
      </c>
    </row>
    <row r="162" spans="1:13" ht="15" x14ac:dyDescent="0.25">
      <c r="A162" t="s">
        <v>386</v>
      </c>
      <c r="B162" t="s">
        <v>387</v>
      </c>
      <c r="C162" t="s">
        <v>231</v>
      </c>
      <c r="D162" s="39">
        <v>32000</v>
      </c>
      <c r="E162" s="40" t="s">
        <v>244</v>
      </c>
      <c r="F162" s="40" t="s">
        <v>106</v>
      </c>
      <c r="G162" s="40" t="s">
        <v>107</v>
      </c>
      <c r="H162" t="s">
        <v>388</v>
      </c>
      <c r="I162" t="s">
        <v>271</v>
      </c>
      <c r="J162" t="s">
        <v>389</v>
      </c>
      <c r="K162" t="s">
        <v>106</v>
      </c>
      <c r="L162" t="s">
        <v>402</v>
      </c>
      <c r="M162" t="s">
        <v>236</v>
      </c>
    </row>
    <row r="163" spans="1:13" ht="15" x14ac:dyDescent="0.25">
      <c r="A163" t="s">
        <v>386</v>
      </c>
      <c r="B163" t="s">
        <v>387</v>
      </c>
      <c r="C163" t="s">
        <v>231</v>
      </c>
      <c r="D163" s="39">
        <v>25000</v>
      </c>
      <c r="E163" s="40" t="s">
        <v>244</v>
      </c>
      <c r="F163" s="40" t="s">
        <v>159</v>
      </c>
      <c r="G163" s="40" t="s">
        <v>160</v>
      </c>
      <c r="H163" t="s">
        <v>388</v>
      </c>
      <c r="I163" t="s">
        <v>271</v>
      </c>
      <c r="J163" t="s">
        <v>389</v>
      </c>
      <c r="K163" t="s">
        <v>159</v>
      </c>
      <c r="L163" t="s">
        <v>403</v>
      </c>
      <c r="M163" t="s">
        <v>236</v>
      </c>
    </row>
    <row r="164" spans="1:13" ht="15" x14ac:dyDescent="0.25">
      <c r="A164" t="s">
        <v>386</v>
      </c>
      <c r="B164" t="s">
        <v>387</v>
      </c>
      <c r="C164" t="s">
        <v>231</v>
      </c>
      <c r="D164" s="39">
        <v>10000</v>
      </c>
      <c r="E164" s="40" t="s">
        <v>244</v>
      </c>
      <c r="F164" s="40" t="s">
        <v>161</v>
      </c>
      <c r="G164" s="40" t="s">
        <v>162</v>
      </c>
      <c r="H164" t="s">
        <v>388</v>
      </c>
      <c r="I164" t="s">
        <v>271</v>
      </c>
      <c r="J164" t="s">
        <v>389</v>
      </c>
      <c r="K164" t="s">
        <v>161</v>
      </c>
      <c r="L164" t="s">
        <v>404</v>
      </c>
      <c r="M164" t="s">
        <v>236</v>
      </c>
    </row>
    <row r="165" spans="1:13" ht="15" x14ac:dyDescent="0.25">
      <c r="A165" t="s">
        <v>386</v>
      </c>
      <c r="B165" t="s">
        <v>387</v>
      </c>
      <c r="C165" t="s">
        <v>231</v>
      </c>
      <c r="D165" s="39">
        <v>20000</v>
      </c>
      <c r="E165" s="40" t="s">
        <v>244</v>
      </c>
      <c r="F165" s="40" t="s">
        <v>67</v>
      </c>
      <c r="G165" s="40" t="s">
        <v>68</v>
      </c>
      <c r="H165" t="s">
        <v>388</v>
      </c>
      <c r="I165" t="s">
        <v>271</v>
      </c>
      <c r="J165" t="s">
        <v>389</v>
      </c>
      <c r="K165" t="s">
        <v>67</v>
      </c>
      <c r="L165" t="s">
        <v>405</v>
      </c>
      <c r="M165" t="s">
        <v>236</v>
      </c>
    </row>
    <row r="166" spans="1:13" ht="15" x14ac:dyDescent="0.25">
      <c r="A166" t="s">
        <v>386</v>
      </c>
      <c r="B166" t="s">
        <v>387</v>
      </c>
      <c r="C166" t="s">
        <v>231</v>
      </c>
      <c r="D166" s="39">
        <v>5000</v>
      </c>
      <c r="E166" s="40" t="s">
        <v>244</v>
      </c>
      <c r="F166" s="40" t="s">
        <v>67</v>
      </c>
      <c r="G166" s="40" t="s">
        <v>163</v>
      </c>
      <c r="H166" t="s">
        <v>388</v>
      </c>
      <c r="I166" t="s">
        <v>271</v>
      </c>
      <c r="J166" t="s">
        <v>389</v>
      </c>
      <c r="K166" t="s">
        <v>67</v>
      </c>
      <c r="L166" t="s">
        <v>406</v>
      </c>
      <c r="M166" t="s">
        <v>236</v>
      </c>
    </row>
    <row r="167" spans="1:13" ht="15" x14ac:dyDescent="0.25">
      <c r="A167" t="s">
        <v>386</v>
      </c>
      <c r="B167" t="s">
        <v>387</v>
      </c>
      <c r="C167" t="s">
        <v>231</v>
      </c>
      <c r="D167" s="39">
        <v>15000</v>
      </c>
      <c r="E167" s="40" t="s">
        <v>244</v>
      </c>
      <c r="F167" s="40" t="s">
        <v>164</v>
      </c>
      <c r="G167" s="40" t="s">
        <v>165</v>
      </c>
      <c r="H167" t="s">
        <v>388</v>
      </c>
      <c r="I167" t="s">
        <v>271</v>
      </c>
      <c r="J167" t="s">
        <v>389</v>
      </c>
      <c r="K167" t="s">
        <v>164</v>
      </c>
      <c r="L167" t="s">
        <v>407</v>
      </c>
      <c r="M167" t="s">
        <v>236</v>
      </c>
    </row>
    <row r="168" spans="1:13" ht="15" x14ac:dyDescent="0.25">
      <c r="A168" t="s">
        <v>386</v>
      </c>
      <c r="B168" t="s">
        <v>387</v>
      </c>
      <c r="C168" t="s">
        <v>231</v>
      </c>
      <c r="D168" s="39">
        <v>20000</v>
      </c>
      <c r="E168" s="40" t="s">
        <v>244</v>
      </c>
      <c r="F168" s="40" t="s">
        <v>42</v>
      </c>
      <c r="G168" s="40" t="s">
        <v>166</v>
      </c>
      <c r="H168" t="s">
        <v>388</v>
      </c>
      <c r="I168" t="s">
        <v>271</v>
      </c>
      <c r="J168" t="s">
        <v>389</v>
      </c>
      <c r="K168" t="s">
        <v>42</v>
      </c>
      <c r="L168" t="s">
        <v>408</v>
      </c>
      <c r="M168" t="s">
        <v>236</v>
      </c>
    </row>
    <row r="169" spans="1:13" ht="15" x14ac:dyDescent="0.25">
      <c r="A169" t="s">
        <v>386</v>
      </c>
      <c r="B169" t="s">
        <v>387</v>
      </c>
      <c r="C169" t="s">
        <v>231</v>
      </c>
      <c r="D169" s="39">
        <v>100000</v>
      </c>
      <c r="E169" s="40" t="s">
        <v>244</v>
      </c>
      <c r="F169" s="40" t="s">
        <v>42</v>
      </c>
      <c r="G169" s="40" t="s">
        <v>43</v>
      </c>
      <c r="H169" t="s">
        <v>388</v>
      </c>
      <c r="I169" t="s">
        <v>271</v>
      </c>
      <c r="J169" t="s">
        <v>389</v>
      </c>
      <c r="K169" t="s">
        <v>42</v>
      </c>
      <c r="L169" t="s">
        <v>409</v>
      </c>
      <c r="M169" t="s">
        <v>236</v>
      </c>
    </row>
    <row r="170" spans="1:13" ht="15" x14ac:dyDescent="0.25">
      <c r="A170" t="s">
        <v>386</v>
      </c>
      <c r="B170" t="s">
        <v>387</v>
      </c>
      <c r="C170" t="s">
        <v>231</v>
      </c>
      <c r="D170" s="39">
        <v>25000</v>
      </c>
      <c r="E170" s="40" t="s">
        <v>244</v>
      </c>
      <c r="F170" s="40" t="s">
        <v>167</v>
      </c>
      <c r="G170" s="40" t="s">
        <v>168</v>
      </c>
      <c r="H170" t="s">
        <v>388</v>
      </c>
      <c r="I170" t="s">
        <v>271</v>
      </c>
      <c r="J170" t="s">
        <v>389</v>
      </c>
      <c r="K170" t="s">
        <v>167</v>
      </c>
      <c r="L170" t="s">
        <v>410</v>
      </c>
      <c r="M170" t="s">
        <v>236</v>
      </c>
    </row>
    <row r="171" spans="1:13" ht="15" x14ac:dyDescent="0.25">
      <c r="A171" t="s">
        <v>391</v>
      </c>
      <c r="B171" t="s">
        <v>387</v>
      </c>
      <c r="C171" t="s">
        <v>231</v>
      </c>
      <c r="D171" s="39">
        <v>12000</v>
      </c>
      <c r="E171" s="40" t="s">
        <v>244</v>
      </c>
      <c r="F171" s="40" t="s">
        <v>108</v>
      </c>
      <c r="G171" s="40" t="s">
        <v>109</v>
      </c>
      <c r="H171" t="s">
        <v>388</v>
      </c>
      <c r="I171" t="s">
        <v>271</v>
      </c>
      <c r="J171" t="s">
        <v>389</v>
      </c>
      <c r="K171" t="s">
        <v>108</v>
      </c>
      <c r="L171" t="s">
        <v>411</v>
      </c>
      <c r="M171" t="s">
        <v>236</v>
      </c>
    </row>
    <row r="172" spans="1:13" ht="15" x14ac:dyDescent="0.25">
      <c r="A172" t="s">
        <v>391</v>
      </c>
      <c r="B172" t="s">
        <v>387</v>
      </c>
      <c r="C172" t="s">
        <v>231</v>
      </c>
      <c r="D172" s="39">
        <v>8000</v>
      </c>
      <c r="E172" s="40" t="s">
        <v>244</v>
      </c>
      <c r="F172" s="40" t="s">
        <v>108</v>
      </c>
      <c r="G172" s="40" t="s">
        <v>110</v>
      </c>
      <c r="H172" t="s">
        <v>388</v>
      </c>
      <c r="I172" t="s">
        <v>271</v>
      </c>
      <c r="J172" t="s">
        <v>389</v>
      </c>
      <c r="K172" t="s">
        <v>108</v>
      </c>
      <c r="L172" t="s">
        <v>411</v>
      </c>
      <c r="M172" t="s">
        <v>236</v>
      </c>
    </row>
    <row r="173" spans="1:13" ht="15" x14ac:dyDescent="0.25">
      <c r="A173" t="s">
        <v>391</v>
      </c>
      <c r="B173" t="s">
        <v>387</v>
      </c>
      <c r="C173" t="s">
        <v>231</v>
      </c>
      <c r="D173" s="39">
        <v>60000</v>
      </c>
      <c r="E173" s="40" t="s">
        <v>244</v>
      </c>
      <c r="F173" s="40" t="s">
        <v>108</v>
      </c>
      <c r="G173" s="40" t="s">
        <v>111</v>
      </c>
      <c r="H173" t="s">
        <v>388</v>
      </c>
      <c r="I173" t="s">
        <v>271</v>
      </c>
      <c r="J173" t="s">
        <v>389</v>
      </c>
      <c r="K173" t="s">
        <v>108</v>
      </c>
      <c r="L173" t="s">
        <v>411</v>
      </c>
      <c r="M173" t="s">
        <v>236</v>
      </c>
    </row>
    <row r="174" spans="1:13" ht="15" x14ac:dyDescent="0.25">
      <c r="A174" t="s">
        <v>391</v>
      </c>
      <c r="B174" t="s">
        <v>387</v>
      </c>
      <c r="C174" t="s">
        <v>231</v>
      </c>
      <c r="D174" s="39">
        <v>4000</v>
      </c>
      <c r="E174" s="40" t="s">
        <v>244</v>
      </c>
      <c r="F174" s="40" t="s">
        <v>22</v>
      </c>
      <c r="G174" s="40" t="s">
        <v>112</v>
      </c>
      <c r="H174" t="s">
        <v>388</v>
      </c>
      <c r="I174" t="s">
        <v>271</v>
      </c>
      <c r="J174" t="s">
        <v>389</v>
      </c>
      <c r="K174" t="s">
        <v>22</v>
      </c>
      <c r="L174" t="s">
        <v>412</v>
      </c>
      <c r="M174" t="s">
        <v>236</v>
      </c>
    </row>
    <row r="175" spans="1:13" ht="15" x14ac:dyDescent="0.25">
      <c r="A175" t="s">
        <v>386</v>
      </c>
      <c r="B175" t="s">
        <v>387</v>
      </c>
      <c r="C175" t="s">
        <v>231</v>
      </c>
      <c r="D175" s="39">
        <v>32000</v>
      </c>
      <c r="E175" s="40" t="s">
        <v>244</v>
      </c>
      <c r="F175" s="40" t="s">
        <v>69</v>
      </c>
      <c r="G175" s="40" t="s">
        <v>113</v>
      </c>
      <c r="H175" t="s">
        <v>388</v>
      </c>
      <c r="I175" t="s">
        <v>271</v>
      </c>
      <c r="J175" t="s">
        <v>389</v>
      </c>
      <c r="K175" t="s">
        <v>69</v>
      </c>
      <c r="L175" t="s">
        <v>413</v>
      </c>
      <c r="M175" t="s">
        <v>236</v>
      </c>
    </row>
    <row r="176" spans="1:13" ht="15" x14ac:dyDescent="0.25">
      <c r="A176" t="s">
        <v>386</v>
      </c>
      <c r="B176" t="s">
        <v>387</v>
      </c>
      <c r="C176" t="s">
        <v>231</v>
      </c>
      <c r="D176" s="39">
        <v>20000</v>
      </c>
      <c r="E176" s="40" t="s">
        <v>244</v>
      </c>
      <c r="F176" s="40" t="s">
        <v>69</v>
      </c>
      <c r="G176" s="40" t="s">
        <v>70</v>
      </c>
      <c r="H176" t="s">
        <v>388</v>
      </c>
      <c r="I176" t="s">
        <v>271</v>
      </c>
      <c r="J176" t="s">
        <v>389</v>
      </c>
      <c r="K176" t="s">
        <v>69</v>
      </c>
      <c r="L176" t="s">
        <v>414</v>
      </c>
      <c r="M176" t="s">
        <v>236</v>
      </c>
    </row>
    <row r="177" spans="1:13" ht="15" x14ac:dyDescent="0.25">
      <c r="A177" t="s">
        <v>386</v>
      </c>
      <c r="B177" t="s">
        <v>387</v>
      </c>
      <c r="C177" t="s">
        <v>231</v>
      </c>
      <c r="D177" s="39">
        <v>5000</v>
      </c>
      <c r="E177" s="40" t="s">
        <v>244</v>
      </c>
      <c r="F177" s="40" t="s">
        <v>169</v>
      </c>
      <c r="G177" s="40" t="s">
        <v>170</v>
      </c>
      <c r="H177" t="s">
        <v>388</v>
      </c>
      <c r="I177" t="s">
        <v>271</v>
      </c>
      <c r="J177" t="s">
        <v>389</v>
      </c>
      <c r="K177" t="s">
        <v>169</v>
      </c>
      <c r="L177" t="s">
        <v>415</v>
      </c>
      <c r="M177" t="s">
        <v>236</v>
      </c>
    </row>
    <row r="178" spans="1:13" ht="15" x14ac:dyDescent="0.25">
      <c r="A178" t="s">
        <v>386</v>
      </c>
      <c r="B178" t="s">
        <v>387</v>
      </c>
      <c r="C178" t="s">
        <v>231</v>
      </c>
      <c r="D178" s="39">
        <v>15000</v>
      </c>
      <c r="E178" s="40" t="s">
        <v>244</v>
      </c>
      <c r="F178" s="40" t="s">
        <v>171</v>
      </c>
      <c r="G178" s="40" t="s">
        <v>172</v>
      </c>
      <c r="H178" t="s">
        <v>388</v>
      </c>
      <c r="I178" t="s">
        <v>271</v>
      </c>
      <c r="J178" t="s">
        <v>389</v>
      </c>
      <c r="K178" t="s">
        <v>171</v>
      </c>
      <c r="L178" t="s">
        <v>416</v>
      </c>
      <c r="M178" t="s">
        <v>236</v>
      </c>
    </row>
    <row r="179" spans="1:13" ht="15" x14ac:dyDescent="0.25">
      <c r="A179" t="s">
        <v>386</v>
      </c>
      <c r="B179" t="s">
        <v>387</v>
      </c>
      <c r="C179" t="s">
        <v>231</v>
      </c>
      <c r="D179" s="39">
        <v>5000</v>
      </c>
      <c r="E179" s="40" t="s">
        <v>244</v>
      </c>
      <c r="F179" s="40" t="s">
        <v>173</v>
      </c>
      <c r="G179" s="40" t="s">
        <v>174</v>
      </c>
      <c r="H179" t="s">
        <v>388</v>
      </c>
      <c r="I179" t="s">
        <v>271</v>
      </c>
      <c r="J179" t="s">
        <v>389</v>
      </c>
      <c r="K179" t="s">
        <v>173</v>
      </c>
      <c r="L179" t="s">
        <v>417</v>
      </c>
      <c r="M179" t="s">
        <v>236</v>
      </c>
    </row>
    <row r="180" spans="1:13" ht="15" x14ac:dyDescent="0.25">
      <c r="A180" t="s">
        <v>386</v>
      </c>
      <c r="B180" t="s">
        <v>387</v>
      </c>
      <c r="C180" t="s">
        <v>231</v>
      </c>
      <c r="D180" s="39">
        <v>10000</v>
      </c>
      <c r="E180" s="40" t="s">
        <v>244</v>
      </c>
      <c r="F180" s="40" t="s">
        <v>24</v>
      </c>
      <c r="G180" s="40" t="s">
        <v>175</v>
      </c>
      <c r="H180" t="s">
        <v>388</v>
      </c>
      <c r="I180" t="s">
        <v>271</v>
      </c>
      <c r="J180" t="s">
        <v>389</v>
      </c>
      <c r="K180" t="s">
        <v>24</v>
      </c>
      <c r="L180" t="s">
        <v>418</v>
      </c>
      <c r="M180" t="s">
        <v>236</v>
      </c>
    </row>
    <row r="181" spans="1:13" ht="15" x14ac:dyDescent="0.25">
      <c r="A181" t="s">
        <v>386</v>
      </c>
      <c r="B181" t="s">
        <v>387</v>
      </c>
      <c r="C181" t="s">
        <v>231</v>
      </c>
      <c r="D181" s="39">
        <v>13970</v>
      </c>
      <c r="E181" s="40" t="s">
        <v>244</v>
      </c>
      <c r="F181" s="40" t="s">
        <v>76</v>
      </c>
      <c r="G181" s="40" t="s">
        <v>77</v>
      </c>
      <c r="H181" t="s">
        <v>388</v>
      </c>
      <c r="I181" t="s">
        <v>271</v>
      </c>
      <c r="J181" t="s">
        <v>389</v>
      </c>
      <c r="K181" t="s">
        <v>76</v>
      </c>
      <c r="L181" t="s">
        <v>419</v>
      </c>
      <c r="M181" t="s">
        <v>236</v>
      </c>
    </row>
    <row r="182" spans="1:13" s="40" customFormat="1" ht="15" x14ac:dyDescent="0.25">
      <c r="A182" s="40" t="s">
        <v>386</v>
      </c>
      <c r="B182" s="40" t="s">
        <v>387</v>
      </c>
      <c r="C182" s="40" t="s">
        <v>231</v>
      </c>
      <c r="D182" s="39">
        <v>100000</v>
      </c>
      <c r="E182" s="40" t="s">
        <v>244</v>
      </c>
      <c r="F182" s="40" t="s">
        <v>44</v>
      </c>
      <c r="G182" s="40" t="s">
        <v>45</v>
      </c>
      <c r="H182" s="40" t="s">
        <v>388</v>
      </c>
      <c r="I182" s="40" t="s">
        <v>271</v>
      </c>
      <c r="J182" s="40" t="s">
        <v>389</v>
      </c>
      <c r="K182" s="40" t="s">
        <v>44</v>
      </c>
      <c r="L182" s="40" t="s">
        <v>420</v>
      </c>
      <c r="M182" s="40" t="s">
        <v>236</v>
      </c>
    </row>
    <row r="183" spans="1:13" ht="15" x14ac:dyDescent="0.25">
      <c r="A183" t="s">
        <v>386</v>
      </c>
      <c r="B183" t="s">
        <v>387</v>
      </c>
      <c r="C183" t="s">
        <v>231</v>
      </c>
      <c r="D183" s="39">
        <v>20000</v>
      </c>
      <c r="E183" s="40" t="s">
        <v>244</v>
      </c>
      <c r="F183" s="40" t="s">
        <v>176</v>
      </c>
      <c r="G183" s="40" t="s">
        <v>177</v>
      </c>
      <c r="H183" t="s">
        <v>388</v>
      </c>
      <c r="I183" t="s">
        <v>271</v>
      </c>
      <c r="J183" t="s">
        <v>389</v>
      </c>
      <c r="K183" t="s">
        <v>176</v>
      </c>
      <c r="L183" t="s">
        <v>421</v>
      </c>
      <c r="M183" t="s">
        <v>236</v>
      </c>
    </row>
    <row r="184" spans="1:13" ht="15" x14ac:dyDescent="0.25">
      <c r="A184" t="s">
        <v>386</v>
      </c>
      <c r="B184" t="s">
        <v>387</v>
      </c>
      <c r="C184" t="s">
        <v>231</v>
      </c>
      <c r="D184" s="39">
        <v>15000</v>
      </c>
      <c r="E184" s="40" t="s">
        <v>244</v>
      </c>
      <c r="F184" s="40" t="s">
        <v>176</v>
      </c>
      <c r="G184" s="40" t="s">
        <v>178</v>
      </c>
      <c r="H184" t="s">
        <v>388</v>
      </c>
      <c r="I184" t="s">
        <v>271</v>
      </c>
      <c r="J184" t="s">
        <v>389</v>
      </c>
      <c r="K184" t="s">
        <v>176</v>
      </c>
      <c r="L184" t="s">
        <v>422</v>
      </c>
      <c r="M184" t="s">
        <v>236</v>
      </c>
    </row>
    <row r="185" spans="1:13" ht="15" x14ac:dyDescent="0.25">
      <c r="A185" t="s">
        <v>391</v>
      </c>
      <c r="B185" t="s">
        <v>387</v>
      </c>
      <c r="C185" t="s">
        <v>231</v>
      </c>
      <c r="D185" s="39">
        <v>4000</v>
      </c>
      <c r="E185" s="40" t="s">
        <v>244</v>
      </c>
      <c r="F185" s="40" t="s">
        <v>114</v>
      </c>
      <c r="G185" s="40" t="s">
        <v>115</v>
      </c>
      <c r="H185" t="s">
        <v>388</v>
      </c>
      <c r="I185" t="s">
        <v>271</v>
      </c>
      <c r="J185" t="s">
        <v>389</v>
      </c>
      <c r="K185" t="s">
        <v>114</v>
      </c>
      <c r="L185" t="s">
        <v>423</v>
      </c>
      <c r="M185" t="s">
        <v>236</v>
      </c>
    </row>
    <row r="186" spans="1:13" ht="15" x14ac:dyDescent="0.25">
      <c r="A186" t="s">
        <v>391</v>
      </c>
      <c r="B186" t="s">
        <v>387</v>
      </c>
      <c r="C186" t="s">
        <v>231</v>
      </c>
      <c r="D186" s="39">
        <v>16000</v>
      </c>
      <c r="E186" s="40" t="s">
        <v>244</v>
      </c>
      <c r="F186" s="40" t="s">
        <v>114</v>
      </c>
      <c r="G186" s="40" t="s">
        <v>116</v>
      </c>
      <c r="H186" t="s">
        <v>388</v>
      </c>
      <c r="I186" t="s">
        <v>271</v>
      </c>
      <c r="J186" t="s">
        <v>389</v>
      </c>
      <c r="K186" t="s">
        <v>114</v>
      </c>
      <c r="L186" t="s">
        <v>423</v>
      </c>
      <c r="M186" t="s">
        <v>236</v>
      </c>
    </row>
    <row r="187" spans="1:13" ht="15" x14ac:dyDescent="0.25">
      <c r="A187" t="s">
        <v>391</v>
      </c>
      <c r="B187" t="s">
        <v>387</v>
      </c>
      <c r="C187" t="s">
        <v>231</v>
      </c>
      <c r="D187" s="39">
        <v>52000</v>
      </c>
      <c r="E187" s="40" t="s">
        <v>244</v>
      </c>
      <c r="F187" s="40" t="s">
        <v>114</v>
      </c>
      <c r="G187" s="40" t="s">
        <v>117</v>
      </c>
      <c r="H187" t="s">
        <v>388</v>
      </c>
      <c r="I187" t="s">
        <v>271</v>
      </c>
      <c r="J187" t="s">
        <v>389</v>
      </c>
      <c r="K187" t="s">
        <v>114</v>
      </c>
      <c r="L187" t="s">
        <v>423</v>
      </c>
      <c r="M187" t="s">
        <v>236</v>
      </c>
    </row>
    <row r="188" spans="1:13" ht="15" x14ac:dyDescent="0.25">
      <c r="A188" t="s">
        <v>386</v>
      </c>
      <c r="B188" t="s">
        <v>387</v>
      </c>
      <c r="C188" t="s">
        <v>231</v>
      </c>
      <c r="D188" s="39">
        <v>6820</v>
      </c>
      <c r="E188" s="40" t="s">
        <v>244</v>
      </c>
      <c r="F188" s="40" t="s">
        <v>28</v>
      </c>
      <c r="G188" s="40" t="s">
        <v>179</v>
      </c>
      <c r="H188" t="s">
        <v>388</v>
      </c>
      <c r="I188" t="s">
        <v>271</v>
      </c>
      <c r="J188" t="s">
        <v>389</v>
      </c>
      <c r="K188" t="s">
        <v>28</v>
      </c>
      <c r="L188" t="s">
        <v>424</v>
      </c>
      <c r="M188" t="s">
        <v>236</v>
      </c>
    </row>
    <row r="189" spans="1:13" ht="15" x14ac:dyDescent="0.25">
      <c r="A189" t="s">
        <v>386</v>
      </c>
      <c r="B189" t="s">
        <v>387</v>
      </c>
      <c r="C189" t="s">
        <v>231</v>
      </c>
      <c r="D189" s="39">
        <v>10000</v>
      </c>
      <c r="E189" s="40" t="s">
        <v>244</v>
      </c>
      <c r="F189" s="40" t="s">
        <v>180</v>
      </c>
      <c r="G189" s="40" t="s">
        <v>181</v>
      </c>
      <c r="H189" t="s">
        <v>388</v>
      </c>
      <c r="I189" t="s">
        <v>271</v>
      </c>
      <c r="J189" t="s">
        <v>389</v>
      </c>
      <c r="K189" t="s">
        <v>180</v>
      </c>
      <c r="L189" t="s">
        <v>425</v>
      </c>
      <c r="M189" t="s">
        <v>236</v>
      </c>
    </row>
    <row r="190" spans="1:13" ht="15" x14ac:dyDescent="0.25">
      <c r="A190" t="s">
        <v>386</v>
      </c>
      <c r="B190" t="s">
        <v>387</v>
      </c>
      <c r="C190" t="s">
        <v>231</v>
      </c>
      <c r="D190" s="39">
        <v>236550</v>
      </c>
      <c r="E190" s="40" t="s">
        <v>244</v>
      </c>
      <c r="F190" s="40" t="s">
        <v>95</v>
      </c>
      <c r="G190" s="40" t="s">
        <v>96</v>
      </c>
      <c r="H190" t="s">
        <v>388</v>
      </c>
      <c r="I190" t="s">
        <v>271</v>
      </c>
      <c r="J190" t="s">
        <v>389</v>
      </c>
      <c r="K190" t="s">
        <v>95</v>
      </c>
      <c r="L190" t="s">
        <v>426</v>
      </c>
      <c r="M190" t="s">
        <v>236</v>
      </c>
    </row>
    <row r="191" spans="1:13" ht="15" x14ac:dyDescent="0.25">
      <c r="A191" t="s">
        <v>386</v>
      </c>
      <c r="B191" t="s">
        <v>387</v>
      </c>
      <c r="C191" t="s">
        <v>231</v>
      </c>
      <c r="D191" s="39">
        <v>6200</v>
      </c>
      <c r="E191" s="40" t="s">
        <v>244</v>
      </c>
      <c r="F191" s="40" t="s">
        <v>97</v>
      </c>
      <c r="G191" s="40" t="s">
        <v>98</v>
      </c>
      <c r="H191" t="s">
        <v>388</v>
      </c>
      <c r="I191" t="s">
        <v>271</v>
      </c>
      <c r="J191" t="s">
        <v>389</v>
      </c>
      <c r="K191" t="s">
        <v>97</v>
      </c>
      <c r="L191" t="s">
        <v>427</v>
      </c>
      <c r="M191" t="s">
        <v>236</v>
      </c>
    </row>
    <row r="192" spans="1:13" ht="15" x14ac:dyDescent="0.25">
      <c r="A192" t="s">
        <v>391</v>
      </c>
      <c r="B192" t="s">
        <v>387</v>
      </c>
      <c r="C192" t="s">
        <v>231</v>
      </c>
      <c r="D192" s="39">
        <v>16000</v>
      </c>
      <c r="E192" s="40" t="s">
        <v>244</v>
      </c>
      <c r="F192" s="40" t="s">
        <v>118</v>
      </c>
      <c r="G192" s="40" t="s">
        <v>119</v>
      </c>
      <c r="H192" t="s">
        <v>388</v>
      </c>
      <c r="I192" t="s">
        <v>271</v>
      </c>
      <c r="J192" t="s">
        <v>389</v>
      </c>
      <c r="K192" t="s">
        <v>118</v>
      </c>
      <c r="L192" t="s">
        <v>428</v>
      </c>
      <c r="M192" t="s">
        <v>236</v>
      </c>
    </row>
    <row r="193" spans="1:13" ht="15" x14ac:dyDescent="0.25">
      <c r="A193" t="s">
        <v>391</v>
      </c>
      <c r="B193" t="s">
        <v>387</v>
      </c>
      <c r="C193" t="s">
        <v>231</v>
      </c>
      <c r="D193" s="39">
        <v>4000</v>
      </c>
      <c r="E193" s="40" t="s">
        <v>244</v>
      </c>
      <c r="F193" s="40" t="s">
        <v>118</v>
      </c>
      <c r="G193" s="40" t="s">
        <v>120</v>
      </c>
      <c r="H193" t="s">
        <v>388</v>
      </c>
      <c r="I193" t="s">
        <v>271</v>
      </c>
      <c r="J193" t="s">
        <v>389</v>
      </c>
      <c r="K193" t="s">
        <v>118</v>
      </c>
      <c r="L193" t="s">
        <v>428</v>
      </c>
      <c r="M193" t="s">
        <v>236</v>
      </c>
    </row>
    <row r="194" spans="1:13" ht="15" x14ac:dyDescent="0.25">
      <c r="A194" t="s">
        <v>391</v>
      </c>
      <c r="B194" t="s">
        <v>387</v>
      </c>
      <c r="C194" t="s">
        <v>231</v>
      </c>
      <c r="D194" s="39">
        <v>52000</v>
      </c>
      <c r="E194" s="40" t="s">
        <v>244</v>
      </c>
      <c r="F194" s="40" t="s">
        <v>118</v>
      </c>
      <c r="G194" s="40" t="s">
        <v>121</v>
      </c>
      <c r="H194" t="s">
        <v>388</v>
      </c>
      <c r="I194" t="s">
        <v>271</v>
      </c>
      <c r="J194" t="s">
        <v>389</v>
      </c>
      <c r="K194" t="s">
        <v>118</v>
      </c>
      <c r="L194" t="s">
        <v>428</v>
      </c>
      <c r="M194" t="s">
        <v>236</v>
      </c>
    </row>
    <row r="195" spans="1:13" ht="15" x14ac:dyDescent="0.25">
      <c r="A195" t="s">
        <v>386</v>
      </c>
      <c r="B195" t="s">
        <v>387</v>
      </c>
      <c r="C195" t="s">
        <v>231</v>
      </c>
      <c r="D195" s="39">
        <v>32000</v>
      </c>
      <c r="E195" s="40" t="s">
        <v>244</v>
      </c>
      <c r="F195" s="40" t="s">
        <v>122</v>
      </c>
      <c r="G195" s="40" t="s">
        <v>107</v>
      </c>
      <c r="H195" t="s">
        <v>388</v>
      </c>
      <c r="I195" t="s">
        <v>271</v>
      </c>
      <c r="J195" t="s">
        <v>389</v>
      </c>
      <c r="K195" t="s">
        <v>122</v>
      </c>
      <c r="L195" t="s">
        <v>429</v>
      </c>
      <c r="M195" t="s">
        <v>236</v>
      </c>
    </row>
    <row r="196" spans="1:13" ht="15" x14ac:dyDescent="0.25">
      <c r="A196" t="s">
        <v>391</v>
      </c>
      <c r="B196" t="s">
        <v>387</v>
      </c>
      <c r="C196" t="s">
        <v>231</v>
      </c>
      <c r="D196" s="39">
        <v>123952</v>
      </c>
      <c r="E196" s="40" t="s">
        <v>244</v>
      </c>
      <c r="F196" s="40" t="s">
        <v>99</v>
      </c>
      <c r="G196" s="40" t="s">
        <v>100</v>
      </c>
      <c r="H196" t="s">
        <v>388</v>
      </c>
      <c r="I196" t="s">
        <v>271</v>
      </c>
      <c r="J196" t="s">
        <v>389</v>
      </c>
      <c r="K196" t="s">
        <v>99</v>
      </c>
      <c r="L196" t="s">
        <v>430</v>
      </c>
      <c r="M196" t="s">
        <v>236</v>
      </c>
    </row>
    <row r="197" spans="1:13" ht="15" x14ac:dyDescent="0.25">
      <c r="A197" t="s">
        <v>386</v>
      </c>
      <c r="B197" t="s">
        <v>387</v>
      </c>
      <c r="C197" t="s">
        <v>231</v>
      </c>
      <c r="D197" s="39">
        <v>12000</v>
      </c>
      <c r="E197" s="40" t="s">
        <v>244</v>
      </c>
      <c r="F197" s="40" t="s">
        <v>37</v>
      </c>
      <c r="G197" s="40" t="s">
        <v>194</v>
      </c>
      <c r="H197" t="s">
        <v>388</v>
      </c>
      <c r="I197" t="s">
        <v>271</v>
      </c>
      <c r="J197" t="s">
        <v>389</v>
      </c>
      <c r="K197" t="s">
        <v>37</v>
      </c>
      <c r="L197" t="s">
        <v>431</v>
      </c>
      <c r="M197" t="s">
        <v>236</v>
      </c>
    </row>
    <row r="198" spans="1:13" ht="15" x14ac:dyDescent="0.25">
      <c r="A198" t="s">
        <v>386</v>
      </c>
      <c r="B198" t="s">
        <v>387</v>
      </c>
      <c r="C198" t="s">
        <v>231</v>
      </c>
      <c r="D198" s="39">
        <v>25000</v>
      </c>
      <c r="E198" s="40" t="s">
        <v>244</v>
      </c>
      <c r="F198" s="40" t="s">
        <v>78</v>
      </c>
      <c r="G198" s="40" t="s">
        <v>195</v>
      </c>
      <c r="H198" t="s">
        <v>388</v>
      </c>
      <c r="I198" t="s">
        <v>271</v>
      </c>
      <c r="J198" t="s">
        <v>389</v>
      </c>
      <c r="K198" t="s">
        <v>78</v>
      </c>
      <c r="L198" t="s">
        <v>432</v>
      </c>
      <c r="M198" t="s">
        <v>236</v>
      </c>
    </row>
    <row r="199" spans="1:13" ht="15" x14ac:dyDescent="0.25">
      <c r="A199" t="s">
        <v>386</v>
      </c>
      <c r="B199" t="s">
        <v>387</v>
      </c>
      <c r="C199" t="s">
        <v>231</v>
      </c>
      <c r="D199" s="39">
        <v>15000</v>
      </c>
      <c r="E199" s="40" t="s">
        <v>244</v>
      </c>
      <c r="F199" s="40" t="s">
        <v>78</v>
      </c>
      <c r="G199" s="40" t="s">
        <v>79</v>
      </c>
      <c r="H199" t="s">
        <v>388</v>
      </c>
      <c r="I199" t="s">
        <v>271</v>
      </c>
      <c r="J199" t="s">
        <v>389</v>
      </c>
      <c r="K199" t="s">
        <v>78</v>
      </c>
      <c r="L199" t="s">
        <v>432</v>
      </c>
      <c r="M199" t="s">
        <v>236</v>
      </c>
    </row>
    <row r="200" spans="1:13" ht="15" x14ac:dyDescent="0.25">
      <c r="A200" t="s">
        <v>386</v>
      </c>
      <c r="B200" t="s">
        <v>387</v>
      </c>
      <c r="C200" t="s">
        <v>231</v>
      </c>
      <c r="D200" s="39">
        <v>32000</v>
      </c>
      <c r="E200" s="40" t="s">
        <v>244</v>
      </c>
      <c r="F200" s="40" t="s">
        <v>123</v>
      </c>
      <c r="G200" s="40" t="s">
        <v>124</v>
      </c>
      <c r="H200" t="s">
        <v>388</v>
      </c>
      <c r="I200" t="s">
        <v>271</v>
      </c>
      <c r="J200" t="s">
        <v>389</v>
      </c>
      <c r="K200" t="s">
        <v>123</v>
      </c>
      <c r="L200" t="s">
        <v>433</v>
      </c>
      <c r="M200" t="s">
        <v>236</v>
      </c>
    </row>
    <row r="201" spans="1:13" ht="15" x14ac:dyDescent="0.25">
      <c r="A201" t="s">
        <v>386</v>
      </c>
      <c r="B201" t="s">
        <v>387</v>
      </c>
      <c r="C201" t="s">
        <v>231</v>
      </c>
      <c r="D201" s="39">
        <v>3985</v>
      </c>
      <c r="E201" s="40" t="s">
        <v>244</v>
      </c>
      <c r="F201" s="40" t="s">
        <v>182</v>
      </c>
      <c r="G201" s="40" t="s">
        <v>183</v>
      </c>
      <c r="H201" t="s">
        <v>388</v>
      </c>
      <c r="I201" t="s">
        <v>271</v>
      </c>
      <c r="J201" t="s">
        <v>389</v>
      </c>
      <c r="K201" t="s">
        <v>182</v>
      </c>
      <c r="L201" t="s">
        <v>434</v>
      </c>
      <c r="M201" t="s">
        <v>236</v>
      </c>
    </row>
    <row r="202" spans="1:13" ht="15" x14ac:dyDescent="0.25">
      <c r="A202" t="s">
        <v>386</v>
      </c>
      <c r="B202" t="s">
        <v>387</v>
      </c>
      <c r="C202" t="s">
        <v>231</v>
      </c>
      <c r="D202" s="39">
        <v>7555</v>
      </c>
      <c r="E202" s="40" t="s">
        <v>244</v>
      </c>
      <c r="F202" s="40" t="s">
        <v>80</v>
      </c>
      <c r="G202" s="40" t="s">
        <v>81</v>
      </c>
      <c r="H202" t="s">
        <v>388</v>
      </c>
      <c r="I202" t="s">
        <v>271</v>
      </c>
      <c r="J202" t="s">
        <v>389</v>
      </c>
      <c r="K202" t="s">
        <v>80</v>
      </c>
      <c r="L202" t="s">
        <v>435</v>
      </c>
      <c r="M202" t="s">
        <v>236</v>
      </c>
    </row>
    <row r="203" spans="1:13" ht="15" x14ac:dyDescent="0.25">
      <c r="A203" t="s">
        <v>391</v>
      </c>
      <c r="B203" t="s">
        <v>387</v>
      </c>
      <c r="C203" t="s">
        <v>231</v>
      </c>
      <c r="D203" s="39">
        <v>16000</v>
      </c>
      <c r="E203" s="40" t="s">
        <v>244</v>
      </c>
      <c r="F203" s="40" t="s">
        <v>125</v>
      </c>
      <c r="G203" s="40" t="s">
        <v>112</v>
      </c>
      <c r="H203" t="s">
        <v>388</v>
      </c>
      <c r="I203" t="s">
        <v>271</v>
      </c>
      <c r="J203" t="s">
        <v>389</v>
      </c>
      <c r="K203" t="s">
        <v>125</v>
      </c>
      <c r="L203" t="s">
        <v>436</v>
      </c>
      <c r="M203" t="s">
        <v>236</v>
      </c>
    </row>
    <row r="204" spans="1:13" ht="15" x14ac:dyDescent="0.25">
      <c r="A204" t="s">
        <v>391</v>
      </c>
      <c r="B204" t="s">
        <v>387</v>
      </c>
      <c r="C204" t="s">
        <v>231</v>
      </c>
      <c r="D204" s="39">
        <v>16000</v>
      </c>
      <c r="E204" s="40" t="s">
        <v>244</v>
      </c>
      <c r="F204" s="40" t="s">
        <v>125</v>
      </c>
      <c r="G204" s="40" t="s">
        <v>126</v>
      </c>
      <c r="H204" t="s">
        <v>388</v>
      </c>
      <c r="I204" t="s">
        <v>271</v>
      </c>
      <c r="J204" t="s">
        <v>389</v>
      </c>
      <c r="K204" t="s">
        <v>125</v>
      </c>
      <c r="L204" t="s">
        <v>436</v>
      </c>
      <c r="M204" t="s">
        <v>236</v>
      </c>
    </row>
    <row r="205" spans="1:13" ht="15" x14ac:dyDescent="0.25">
      <c r="A205" t="s">
        <v>391</v>
      </c>
      <c r="B205" t="s">
        <v>387</v>
      </c>
      <c r="C205" t="s">
        <v>231</v>
      </c>
      <c r="D205" s="39">
        <v>48000</v>
      </c>
      <c r="E205" s="40" t="s">
        <v>244</v>
      </c>
      <c r="F205" s="40" t="s">
        <v>125</v>
      </c>
      <c r="G205" s="40" t="s">
        <v>127</v>
      </c>
      <c r="H205" t="s">
        <v>388</v>
      </c>
      <c r="I205" t="s">
        <v>271</v>
      </c>
      <c r="J205" t="s">
        <v>389</v>
      </c>
      <c r="K205" t="s">
        <v>125</v>
      </c>
      <c r="L205" t="s">
        <v>436</v>
      </c>
      <c r="M205" t="s">
        <v>236</v>
      </c>
    </row>
    <row r="206" spans="1:13" ht="15" x14ac:dyDescent="0.25">
      <c r="A206" t="s">
        <v>386</v>
      </c>
      <c r="B206" t="s">
        <v>387</v>
      </c>
      <c r="C206" t="s">
        <v>231</v>
      </c>
      <c r="D206" s="39">
        <v>32000</v>
      </c>
      <c r="E206" s="40" t="s">
        <v>244</v>
      </c>
      <c r="F206" s="40" t="s">
        <v>128</v>
      </c>
      <c r="G206" s="40" t="s">
        <v>107</v>
      </c>
      <c r="H206" t="s">
        <v>388</v>
      </c>
      <c r="I206" t="s">
        <v>271</v>
      </c>
      <c r="J206" t="s">
        <v>389</v>
      </c>
      <c r="K206" t="s">
        <v>128</v>
      </c>
      <c r="L206" t="s">
        <v>437</v>
      </c>
      <c r="M206" t="s">
        <v>236</v>
      </c>
    </row>
    <row r="207" spans="1:13" ht="15" x14ac:dyDescent="0.25">
      <c r="A207" t="s">
        <v>386</v>
      </c>
      <c r="B207" t="s">
        <v>387</v>
      </c>
      <c r="C207" t="s">
        <v>231</v>
      </c>
      <c r="D207" s="39">
        <v>15000</v>
      </c>
      <c r="E207" s="40" t="s">
        <v>244</v>
      </c>
      <c r="F207" s="40" t="s">
        <v>82</v>
      </c>
      <c r="G207" s="40" t="s">
        <v>83</v>
      </c>
      <c r="H207" t="s">
        <v>388</v>
      </c>
      <c r="I207" t="s">
        <v>271</v>
      </c>
      <c r="J207" t="s">
        <v>389</v>
      </c>
      <c r="K207" t="s">
        <v>82</v>
      </c>
      <c r="L207" t="s">
        <v>438</v>
      </c>
      <c r="M207" t="s">
        <v>236</v>
      </c>
    </row>
    <row r="208" spans="1:13" ht="15" x14ac:dyDescent="0.25">
      <c r="A208" t="s">
        <v>386</v>
      </c>
      <c r="B208" t="s">
        <v>387</v>
      </c>
      <c r="C208" t="s">
        <v>231</v>
      </c>
      <c r="D208" s="39">
        <v>20000</v>
      </c>
      <c r="E208" s="40" t="s">
        <v>244</v>
      </c>
      <c r="F208" s="40" t="s">
        <v>71</v>
      </c>
      <c r="G208" s="40" t="s">
        <v>72</v>
      </c>
      <c r="H208" t="s">
        <v>388</v>
      </c>
      <c r="I208" t="s">
        <v>271</v>
      </c>
      <c r="J208" t="s">
        <v>389</v>
      </c>
      <c r="K208" t="s">
        <v>71</v>
      </c>
      <c r="L208" t="s">
        <v>439</v>
      </c>
      <c r="M208" t="s">
        <v>236</v>
      </c>
    </row>
    <row r="209" spans="1:13" ht="15" x14ac:dyDescent="0.25">
      <c r="A209" t="s">
        <v>391</v>
      </c>
      <c r="B209" t="s">
        <v>387</v>
      </c>
      <c r="C209" t="s">
        <v>231</v>
      </c>
      <c r="D209" s="39">
        <v>8000</v>
      </c>
      <c r="E209" s="40" t="s">
        <v>244</v>
      </c>
      <c r="F209" s="40" t="s">
        <v>129</v>
      </c>
      <c r="G209" s="40" t="s">
        <v>130</v>
      </c>
      <c r="H209" t="s">
        <v>388</v>
      </c>
      <c r="I209" t="s">
        <v>271</v>
      </c>
      <c r="J209" t="s">
        <v>389</v>
      </c>
      <c r="K209" t="s">
        <v>129</v>
      </c>
      <c r="L209" t="s">
        <v>440</v>
      </c>
      <c r="M209" t="s">
        <v>236</v>
      </c>
    </row>
    <row r="210" spans="1:13" ht="15" x14ac:dyDescent="0.25">
      <c r="A210" t="s">
        <v>391</v>
      </c>
      <c r="B210" t="s">
        <v>387</v>
      </c>
      <c r="C210" t="s">
        <v>231</v>
      </c>
      <c r="D210" s="39">
        <v>12000</v>
      </c>
      <c r="E210" s="40" t="s">
        <v>244</v>
      </c>
      <c r="F210" s="40" t="s">
        <v>129</v>
      </c>
      <c r="G210" s="40" t="s">
        <v>131</v>
      </c>
      <c r="H210" t="s">
        <v>388</v>
      </c>
      <c r="I210" t="s">
        <v>271</v>
      </c>
      <c r="J210" t="s">
        <v>389</v>
      </c>
      <c r="K210" t="s">
        <v>129</v>
      </c>
      <c r="L210" t="s">
        <v>440</v>
      </c>
      <c r="M210" t="s">
        <v>236</v>
      </c>
    </row>
    <row r="211" spans="1:13" ht="15" x14ac:dyDescent="0.25">
      <c r="A211" t="s">
        <v>391</v>
      </c>
      <c r="B211" t="s">
        <v>387</v>
      </c>
      <c r="C211" t="s">
        <v>231</v>
      </c>
      <c r="D211" s="39">
        <v>52000</v>
      </c>
      <c r="E211" s="40" t="s">
        <v>244</v>
      </c>
      <c r="F211" s="40" t="s">
        <v>129</v>
      </c>
      <c r="G211" s="40" t="s">
        <v>132</v>
      </c>
      <c r="H211" t="s">
        <v>388</v>
      </c>
      <c r="I211" t="s">
        <v>271</v>
      </c>
      <c r="J211" t="s">
        <v>389</v>
      </c>
      <c r="K211" t="s">
        <v>129</v>
      </c>
      <c r="L211" t="s">
        <v>440</v>
      </c>
      <c r="M211" t="s">
        <v>236</v>
      </c>
    </row>
    <row r="212" spans="1:13" ht="15" x14ac:dyDescent="0.25">
      <c r="A212" t="s">
        <v>386</v>
      </c>
      <c r="B212" t="s">
        <v>387</v>
      </c>
      <c r="C212" t="s">
        <v>231</v>
      </c>
      <c r="D212" s="39">
        <v>30000</v>
      </c>
      <c r="E212" s="40" t="s">
        <v>244</v>
      </c>
      <c r="F212" s="40" t="s">
        <v>47</v>
      </c>
      <c r="G212" s="40" t="s">
        <v>48</v>
      </c>
      <c r="H212" t="s">
        <v>388</v>
      </c>
      <c r="I212" t="s">
        <v>271</v>
      </c>
      <c r="J212" t="s">
        <v>389</v>
      </c>
      <c r="K212" t="s">
        <v>47</v>
      </c>
      <c r="L212" t="s">
        <v>441</v>
      </c>
      <c r="M212" t="s">
        <v>236</v>
      </c>
    </row>
    <row r="213" spans="1:13" ht="15" x14ac:dyDescent="0.25">
      <c r="A213" t="s">
        <v>386</v>
      </c>
      <c r="B213" t="s">
        <v>387</v>
      </c>
      <c r="C213" t="s">
        <v>231</v>
      </c>
      <c r="D213" s="39">
        <v>24000</v>
      </c>
      <c r="E213" s="40" t="s">
        <v>244</v>
      </c>
      <c r="F213" s="40" t="s">
        <v>47</v>
      </c>
      <c r="G213" s="40" t="s">
        <v>133</v>
      </c>
      <c r="H213" t="s">
        <v>388</v>
      </c>
      <c r="I213" t="s">
        <v>271</v>
      </c>
      <c r="J213" t="s">
        <v>389</v>
      </c>
      <c r="K213" t="s">
        <v>47</v>
      </c>
      <c r="L213" t="s">
        <v>442</v>
      </c>
      <c r="M213" t="s">
        <v>236</v>
      </c>
    </row>
    <row r="214" spans="1:13" ht="15" x14ac:dyDescent="0.25">
      <c r="A214" t="s">
        <v>386</v>
      </c>
      <c r="B214" t="s">
        <v>387</v>
      </c>
      <c r="C214" t="s">
        <v>231</v>
      </c>
      <c r="D214" s="39">
        <v>3000</v>
      </c>
      <c r="E214" s="40" t="s">
        <v>244</v>
      </c>
      <c r="F214" s="40" t="s">
        <v>84</v>
      </c>
      <c r="G214" s="40" t="s">
        <v>85</v>
      </c>
      <c r="H214" t="s">
        <v>388</v>
      </c>
      <c r="I214" t="s">
        <v>271</v>
      </c>
      <c r="J214" t="s">
        <v>389</v>
      </c>
      <c r="K214" t="s">
        <v>84</v>
      </c>
      <c r="L214" t="s">
        <v>443</v>
      </c>
      <c r="M214" t="s">
        <v>236</v>
      </c>
    </row>
    <row r="215" spans="1:13" ht="15" x14ac:dyDescent="0.25">
      <c r="A215" t="s">
        <v>386</v>
      </c>
      <c r="B215" t="s">
        <v>387</v>
      </c>
      <c r="C215" t="s">
        <v>231</v>
      </c>
      <c r="D215" s="39">
        <v>5000</v>
      </c>
      <c r="E215" s="40" t="s">
        <v>244</v>
      </c>
      <c r="F215" s="40" t="s">
        <v>196</v>
      </c>
      <c r="G215" s="40" t="s">
        <v>197</v>
      </c>
      <c r="H215" t="s">
        <v>388</v>
      </c>
      <c r="I215" t="s">
        <v>271</v>
      </c>
      <c r="J215" t="s">
        <v>389</v>
      </c>
      <c r="K215" t="s">
        <v>196</v>
      </c>
      <c r="L215" t="s">
        <v>444</v>
      </c>
      <c r="M215" t="s">
        <v>236</v>
      </c>
    </row>
    <row r="216" spans="1:13" ht="15" x14ac:dyDescent="0.25">
      <c r="A216" t="s">
        <v>386</v>
      </c>
      <c r="B216" t="s">
        <v>387</v>
      </c>
      <c r="C216" t="s">
        <v>231</v>
      </c>
      <c r="D216" s="39">
        <v>5000</v>
      </c>
      <c r="E216" s="40" t="s">
        <v>244</v>
      </c>
      <c r="F216" s="40" t="s">
        <v>196</v>
      </c>
      <c r="G216" s="40" t="s">
        <v>198</v>
      </c>
      <c r="H216" t="s">
        <v>388</v>
      </c>
      <c r="I216" t="s">
        <v>271</v>
      </c>
      <c r="J216" t="s">
        <v>389</v>
      </c>
      <c r="K216" t="s">
        <v>196</v>
      </c>
      <c r="L216" t="s">
        <v>445</v>
      </c>
      <c r="M216" t="s">
        <v>236</v>
      </c>
    </row>
    <row r="217" spans="1:13" ht="15" x14ac:dyDescent="0.25">
      <c r="A217" t="s">
        <v>386</v>
      </c>
      <c r="B217" t="s">
        <v>387</v>
      </c>
      <c r="C217" t="s">
        <v>231</v>
      </c>
      <c r="D217" s="39">
        <v>5000</v>
      </c>
      <c r="E217" s="40" t="s">
        <v>244</v>
      </c>
      <c r="F217" s="40" t="s">
        <v>196</v>
      </c>
      <c r="G217" s="40" t="s">
        <v>199</v>
      </c>
      <c r="H217" t="s">
        <v>388</v>
      </c>
      <c r="I217" t="s">
        <v>271</v>
      </c>
      <c r="J217" t="s">
        <v>389</v>
      </c>
      <c r="K217" t="s">
        <v>196</v>
      </c>
      <c r="L217" t="s">
        <v>446</v>
      </c>
      <c r="M217" t="s">
        <v>236</v>
      </c>
    </row>
    <row r="218" spans="1:13" ht="15" x14ac:dyDescent="0.25">
      <c r="A218" t="s">
        <v>386</v>
      </c>
      <c r="B218" t="s">
        <v>387</v>
      </c>
      <c r="C218" t="s">
        <v>231</v>
      </c>
      <c r="D218" s="39">
        <v>5000</v>
      </c>
      <c r="E218" s="40" t="s">
        <v>244</v>
      </c>
      <c r="F218" s="40" t="s">
        <v>196</v>
      </c>
      <c r="G218" s="40" t="s">
        <v>200</v>
      </c>
      <c r="H218" t="s">
        <v>388</v>
      </c>
      <c r="I218" t="s">
        <v>271</v>
      </c>
      <c r="J218" t="s">
        <v>389</v>
      </c>
      <c r="K218" t="s">
        <v>196</v>
      </c>
      <c r="L218" t="s">
        <v>447</v>
      </c>
      <c r="M218" t="s">
        <v>236</v>
      </c>
    </row>
    <row r="219" spans="1:13" ht="15" x14ac:dyDescent="0.25">
      <c r="A219" t="s">
        <v>386</v>
      </c>
      <c r="B219" t="s">
        <v>387</v>
      </c>
      <c r="C219" t="s">
        <v>231</v>
      </c>
      <c r="D219" s="39">
        <v>5000</v>
      </c>
      <c r="E219" s="40" t="s">
        <v>244</v>
      </c>
      <c r="F219" s="40" t="s">
        <v>196</v>
      </c>
      <c r="G219" s="40" t="s">
        <v>201</v>
      </c>
      <c r="H219" t="s">
        <v>388</v>
      </c>
      <c r="I219" t="s">
        <v>271</v>
      </c>
      <c r="J219" t="s">
        <v>389</v>
      </c>
      <c r="K219" t="s">
        <v>196</v>
      </c>
      <c r="L219" t="s">
        <v>448</v>
      </c>
      <c r="M219" t="s">
        <v>236</v>
      </c>
    </row>
    <row r="220" spans="1:13" ht="15" x14ac:dyDescent="0.25">
      <c r="A220" t="s">
        <v>386</v>
      </c>
      <c r="B220" t="s">
        <v>387</v>
      </c>
      <c r="C220" t="s">
        <v>231</v>
      </c>
      <c r="D220" s="39">
        <v>5000</v>
      </c>
      <c r="E220" s="40" t="s">
        <v>244</v>
      </c>
      <c r="F220" s="40" t="s">
        <v>196</v>
      </c>
      <c r="G220" s="40" t="s">
        <v>202</v>
      </c>
      <c r="H220" t="s">
        <v>388</v>
      </c>
      <c r="I220" t="s">
        <v>271</v>
      </c>
      <c r="J220" t="s">
        <v>389</v>
      </c>
      <c r="K220" t="s">
        <v>196</v>
      </c>
      <c r="L220" t="s">
        <v>449</v>
      </c>
      <c r="M220" t="s">
        <v>236</v>
      </c>
    </row>
    <row r="221" spans="1:13" ht="15" x14ac:dyDescent="0.25">
      <c r="A221" t="s">
        <v>386</v>
      </c>
      <c r="B221" t="s">
        <v>387</v>
      </c>
      <c r="C221" t="s">
        <v>231</v>
      </c>
      <c r="D221" s="39">
        <v>5000</v>
      </c>
      <c r="E221" s="40" t="s">
        <v>244</v>
      </c>
      <c r="F221" s="40" t="s">
        <v>196</v>
      </c>
      <c r="G221" s="40" t="s">
        <v>203</v>
      </c>
      <c r="H221" t="s">
        <v>388</v>
      </c>
      <c r="I221" t="s">
        <v>271</v>
      </c>
      <c r="J221" t="s">
        <v>389</v>
      </c>
      <c r="K221" t="s">
        <v>196</v>
      </c>
      <c r="L221" t="s">
        <v>450</v>
      </c>
      <c r="M221" t="s">
        <v>236</v>
      </c>
    </row>
    <row r="222" spans="1:13" ht="15" x14ac:dyDescent="0.25">
      <c r="A222" t="s">
        <v>386</v>
      </c>
      <c r="B222" t="s">
        <v>387</v>
      </c>
      <c r="C222" t="s">
        <v>231</v>
      </c>
      <c r="D222" s="39">
        <v>5000</v>
      </c>
      <c r="E222" s="40" t="s">
        <v>244</v>
      </c>
      <c r="F222" s="40" t="s">
        <v>196</v>
      </c>
      <c r="G222" s="40" t="s">
        <v>204</v>
      </c>
      <c r="H222" t="s">
        <v>388</v>
      </c>
      <c r="I222" t="s">
        <v>271</v>
      </c>
      <c r="J222" t="s">
        <v>389</v>
      </c>
      <c r="K222" t="s">
        <v>196</v>
      </c>
      <c r="L222" t="s">
        <v>451</v>
      </c>
      <c r="M222" t="s">
        <v>236</v>
      </c>
    </row>
    <row r="223" spans="1:13" ht="15" x14ac:dyDescent="0.25">
      <c r="A223" t="s">
        <v>386</v>
      </c>
      <c r="B223" t="s">
        <v>387</v>
      </c>
      <c r="C223" t="s">
        <v>231</v>
      </c>
      <c r="D223" s="39">
        <v>20000</v>
      </c>
      <c r="E223" s="40" t="s">
        <v>244</v>
      </c>
      <c r="F223" s="40" t="s">
        <v>39</v>
      </c>
      <c r="G223" s="40" t="s">
        <v>73</v>
      </c>
      <c r="H223" t="s">
        <v>388</v>
      </c>
      <c r="I223" t="s">
        <v>271</v>
      </c>
      <c r="J223" t="s">
        <v>389</v>
      </c>
      <c r="K223" t="s">
        <v>39</v>
      </c>
      <c r="L223" t="s">
        <v>452</v>
      </c>
      <c r="M223" t="s">
        <v>236</v>
      </c>
    </row>
    <row r="224" spans="1:13" x14ac:dyDescent="0.2">
      <c r="A224" t="s">
        <v>391</v>
      </c>
      <c r="B224" t="s">
        <v>387</v>
      </c>
      <c r="C224" t="s">
        <v>243</v>
      </c>
      <c r="D224" s="38">
        <v>70000</v>
      </c>
      <c r="E224" t="s">
        <v>244</v>
      </c>
      <c r="F224" t="s">
        <v>39</v>
      </c>
      <c r="G224" t="s">
        <v>40</v>
      </c>
      <c r="H224" t="s">
        <v>388</v>
      </c>
      <c r="I224" t="s">
        <v>332</v>
      </c>
      <c r="J224" t="s">
        <v>389</v>
      </c>
      <c r="K224" t="s">
        <v>39</v>
      </c>
      <c r="L224" t="s">
        <v>453</v>
      </c>
      <c r="M224" t="s">
        <v>236</v>
      </c>
    </row>
    <row r="225" spans="1:13" ht="15" x14ac:dyDescent="0.25">
      <c r="A225" t="s">
        <v>386</v>
      </c>
      <c r="B225" t="s">
        <v>387</v>
      </c>
      <c r="C225" t="s">
        <v>231</v>
      </c>
      <c r="D225" s="39">
        <v>30000</v>
      </c>
      <c r="E225" s="40" t="s">
        <v>244</v>
      </c>
      <c r="F225" s="40" t="s">
        <v>49</v>
      </c>
      <c r="G225" s="40" t="s">
        <v>50</v>
      </c>
      <c r="H225" t="s">
        <v>388</v>
      </c>
      <c r="I225" t="s">
        <v>271</v>
      </c>
      <c r="J225" t="s">
        <v>389</v>
      </c>
      <c r="K225" t="s">
        <v>49</v>
      </c>
      <c r="L225" t="s">
        <v>454</v>
      </c>
      <c r="M225" t="s">
        <v>236</v>
      </c>
    </row>
    <row r="226" spans="1:13" ht="15" x14ac:dyDescent="0.25">
      <c r="A226" t="s">
        <v>391</v>
      </c>
      <c r="B226" t="s">
        <v>387</v>
      </c>
      <c r="C226" t="s">
        <v>231</v>
      </c>
      <c r="D226" s="39">
        <v>16000</v>
      </c>
      <c r="E226" s="40" t="s">
        <v>244</v>
      </c>
      <c r="F226" s="40" t="s">
        <v>134</v>
      </c>
      <c r="G226" s="40" t="s">
        <v>135</v>
      </c>
      <c r="H226" t="s">
        <v>388</v>
      </c>
      <c r="I226" t="s">
        <v>271</v>
      </c>
      <c r="J226" t="s">
        <v>389</v>
      </c>
      <c r="K226" t="s">
        <v>134</v>
      </c>
      <c r="L226" t="s">
        <v>455</v>
      </c>
      <c r="M226" t="s">
        <v>236</v>
      </c>
    </row>
    <row r="227" spans="1:13" ht="15" x14ac:dyDescent="0.25">
      <c r="A227" t="s">
        <v>391</v>
      </c>
      <c r="B227" t="s">
        <v>387</v>
      </c>
      <c r="C227" t="s">
        <v>231</v>
      </c>
      <c r="D227" s="39">
        <v>8000</v>
      </c>
      <c r="E227" s="40" t="s">
        <v>244</v>
      </c>
      <c r="F227" s="40" t="s">
        <v>134</v>
      </c>
      <c r="G227" s="40" t="s">
        <v>136</v>
      </c>
      <c r="H227" t="s">
        <v>388</v>
      </c>
      <c r="I227" t="s">
        <v>271</v>
      </c>
      <c r="J227" t="s">
        <v>389</v>
      </c>
      <c r="K227" t="s">
        <v>134</v>
      </c>
      <c r="L227" t="s">
        <v>455</v>
      </c>
      <c r="M227" t="s">
        <v>236</v>
      </c>
    </row>
    <row r="228" spans="1:13" ht="15" x14ac:dyDescent="0.25">
      <c r="A228" t="s">
        <v>391</v>
      </c>
      <c r="B228" t="s">
        <v>387</v>
      </c>
      <c r="C228" t="s">
        <v>231</v>
      </c>
      <c r="D228" s="39">
        <v>52000</v>
      </c>
      <c r="E228" s="40" t="s">
        <v>244</v>
      </c>
      <c r="F228" s="40" t="s">
        <v>134</v>
      </c>
      <c r="G228" s="40" t="s">
        <v>137</v>
      </c>
      <c r="H228" t="s">
        <v>388</v>
      </c>
      <c r="I228" t="s">
        <v>271</v>
      </c>
      <c r="J228" t="s">
        <v>389</v>
      </c>
      <c r="K228" t="s">
        <v>134</v>
      </c>
      <c r="L228" t="s">
        <v>455</v>
      </c>
      <c r="M228" t="s">
        <v>236</v>
      </c>
    </row>
    <row r="229" spans="1:13" ht="15" x14ac:dyDescent="0.25">
      <c r="A229" t="s">
        <v>386</v>
      </c>
      <c r="B229" t="s">
        <v>387</v>
      </c>
      <c r="C229" t="s">
        <v>231</v>
      </c>
      <c r="D229" s="39">
        <v>5000</v>
      </c>
      <c r="E229" s="40" t="s">
        <v>244</v>
      </c>
      <c r="F229" s="40" t="s">
        <v>91</v>
      </c>
      <c r="G229" s="40" t="s">
        <v>92</v>
      </c>
      <c r="H229" t="s">
        <v>388</v>
      </c>
      <c r="I229" t="s">
        <v>271</v>
      </c>
      <c r="J229" t="s">
        <v>389</v>
      </c>
      <c r="K229" t="s">
        <v>91</v>
      </c>
      <c r="L229" t="s">
        <v>456</v>
      </c>
      <c r="M229" t="s">
        <v>236</v>
      </c>
    </row>
    <row r="230" spans="1:13" ht="15" x14ac:dyDescent="0.25">
      <c r="A230" t="s">
        <v>386</v>
      </c>
      <c r="B230" t="s">
        <v>387</v>
      </c>
      <c r="C230" t="s">
        <v>231</v>
      </c>
      <c r="D230" s="39">
        <v>30000</v>
      </c>
      <c r="E230" s="40" t="s">
        <v>244</v>
      </c>
      <c r="F230" s="40" t="s">
        <v>51</v>
      </c>
      <c r="G230" s="40" t="s">
        <v>52</v>
      </c>
      <c r="H230" t="s">
        <v>388</v>
      </c>
      <c r="I230" t="s">
        <v>271</v>
      </c>
      <c r="J230" t="s">
        <v>389</v>
      </c>
      <c r="K230" t="s">
        <v>51</v>
      </c>
      <c r="L230" t="s">
        <v>457</v>
      </c>
      <c r="M230" t="s">
        <v>236</v>
      </c>
    </row>
    <row r="231" spans="1:13" ht="15" x14ac:dyDescent="0.25">
      <c r="A231" t="s">
        <v>386</v>
      </c>
      <c r="B231" t="s">
        <v>387</v>
      </c>
      <c r="C231" t="s">
        <v>231</v>
      </c>
      <c r="D231" s="39">
        <v>30000</v>
      </c>
      <c r="E231" s="40" t="s">
        <v>244</v>
      </c>
      <c r="F231" s="40" t="s">
        <v>53</v>
      </c>
      <c r="G231" s="40" t="s">
        <v>54</v>
      </c>
      <c r="H231" t="s">
        <v>388</v>
      </c>
      <c r="I231" t="s">
        <v>271</v>
      </c>
      <c r="J231" t="s">
        <v>389</v>
      </c>
      <c r="K231" t="s">
        <v>53</v>
      </c>
      <c r="L231" t="s">
        <v>458</v>
      </c>
      <c r="M231" t="s">
        <v>236</v>
      </c>
    </row>
    <row r="232" spans="1:13" ht="15" x14ac:dyDescent="0.25">
      <c r="A232" t="s">
        <v>386</v>
      </c>
      <c r="B232" t="s">
        <v>387</v>
      </c>
      <c r="C232" t="s">
        <v>231</v>
      </c>
      <c r="D232" s="39">
        <v>31990</v>
      </c>
      <c r="E232" s="40" t="s">
        <v>244</v>
      </c>
      <c r="F232" s="40" t="s">
        <v>53</v>
      </c>
      <c r="G232" s="40" t="s">
        <v>138</v>
      </c>
      <c r="H232" t="s">
        <v>388</v>
      </c>
      <c r="I232" t="s">
        <v>271</v>
      </c>
      <c r="J232" t="s">
        <v>389</v>
      </c>
      <c r="K232" t="s">
        <v>53</v>
      </c>
      <c r="L232" t="s">
        <v>459</v>
      </c>
      <c r="M232" t="s">
        <v>236</v>
      </c>
    </row>
    <row r="233" spans="1:13" ht="15" x14ac:dyDescent="0.25">
      <c r="A233" t="s">
        <v>386</v>
      </c>
      <c r="B233" t="s">
        <v>387</v>
      </c>
      <c r="C233" t="s">
        <v>231</v>
      </c>
      <c r="D233" s="39">
        <v>30000</v>
      </c>
      <c r="E233" s="40" t="s">
        <v>244</v>
      </c>
      <c r="F233" s="40" t="s">
        <v>55</v>
      </c>
      <c r="G233" s="40" t="s">
        <v>56</v>
      </c>
      <c r="H233" t="s">
        <v>388</v>
      </c>
      <c r="I233" t="s">
        <v>271</v>
      </c>
      <c r="J233" t="s">
        <v>389</v>
      </c>
      <c r="K233" t="s">
        <v>55</v>
      </c>
      <c r="L233" t="s">
        <v>460</v>
      </c>
      <c r="M233" t="s">
        <v>236</v>
      </c>
    </row>
    <row r="234" spans="1:13" ht="15" x14ac:dyDescent="0.25">
      <c r="A234" t="s">
        <v>391</v>
      </c>
      <c r="B234" t="s">
        <v>387</v>
      </c>
      <c r="C234" t="s">
        <v>231</v>
      </c>
      <c r="D234" s="39">
        <v>8000</v>
      </c>
      <c r="E234" s="40" t="s">
        <v>244</v>
      </c>
      <c r="F234" s="40" t="s">
        <v>139</v>
      </c>
      <c r="G234" s="40" t="s">
        <v>140</v>
      </c>
      <c r="H234" t="s">
        <v>388</v>
      </c>
      <c r="I234" t="s">
        <v>271</v>
      </c>
      <c r="J234" t="s">
        <v>389</v>
      </c>
      <c r="K234" t="s">
        <v>139</v>
      </c>
      <c r="L234" t="s">
        <v>461</v>
      </c>
      <c r="M234" t="s">
        <v>236</v>
      </c>
    </row>
    <row r="235" spans="1:13" ht="15" x14ac:dyDescent="0.25">
      <c r="A235" t="s">
        <v>391</v>
      </c>
      <c r="B235" t="s">
        <v>387</v>
      </c>
      <c r="C235" t="s">
        <v>231</v>
      </c>
      <c r="D235" s="39">
        <v>12000</v>
      </c>
      <c r="E235" s="40" t="s">
        <v>244</v>
      </c>
      <c r="F235" s="40" t="s">
        <v>139</v>
      </c>
      <c r="G235" s="40" t="s">
        <v>141</v>
      </c>
      <c r="H235" t="s">
        <v>388</v>
      </c>
      <c r="I235" t="s">
        <v>271</v>
      </c>
      <c r="J235" t="s">
        <v>389</v>
      </c>
      <c r="K235" t="s">
        <v>139</v>
      </c>
      <c r="L235" t="s">
        <v>461</v>
      </c>
      <c r="M235" t="s">
        <v>236</v>
      </c>
    </row>
    <row r="236" spans="1:13" ht="15" x14ac:dyDescent="0.25">
      <c r="A236" t="s">
        <v>391</v>
      </c>
      <c r="B236" t="s">
        <v>387</v>
      </c>
      <c r="C236" t="s">
        <v>231</v>
      </c>
      <c r="D236" s="39">
        <v>52000</v>
      </c>
      <c r="E236" s="40" t="s">
        <v>244</v>
      </c>
      <c r="F236" s="40" t="s">
        <v>139</v>
      </c>
      <c r="G236" s="40" t="s">
        <v>142</v>
      </c>
      <c r="H236" t="s">
        <v>388</v>
      </c>
      <c r="I236" t="s">
        <v>271</v>
      </c>
      <c r="J236" t="s">
        <v>389</v>
      </c>
      <c r="K236" t="s">
        <v>139</v>
      </c>
      <c r="L236" t="s">
        <v>461</v>
      </c>
      <c r="M236" t="s">
        <v>236</v>
      </c>
    </row>
    <row r="237" spans="1:13" ht="15" x14ac:dyDescent="0.25">
      <c r="A237" t="s">
        <v>386</v>
      </c>
      <c r="B237" t="s">
        <v>387</v>
      </c>
      <c r="C237" t="s">
        <v>231</v>
      </c>
      <c r="D237" s="39">
        <v>28000</v>
      </c>
      <c r="E237" s="40" t="s">
        <v>244</v>
      </c>
      <c r="F237" s="40" t="s">
        <v>143</v>
      </c>
      <c r="G237" s="40" t="s">
        <v>144</v>
      </c>
      <c r="H237" t="s">
        <v>388</v>
      </c>
      <c r="I237" t="s">
        <v>271</v>
      </c>
      <c r="J237" t="s">
        <v>389</v>
      </c>
      <c r="K237" t="s">
        <v>143</v>
      </c>
      <c r="L237" t="s">
        <v>462</v>
      </c>
      <c r="M237" t="s">
        <v>236</v>
      </c>
    </row>
    <row r="238" spans="1:13" ht="15" x14ac:dyDescent="0.25">
      <c r="A238" t="s">
        <v>386</v>
      </c>
      <c r="B238" t="s">
        <v>387</v>
      </c>
      <c r="C238" t="s">
        <v>231</v>
      </c>
      <c r="D238" s="39">
        <v>30000</v>
      </c>
      <c r="E238" s="40" t="s">
        <v>244</v>
      </c>
      <c r="F238" s="40" t="s">
        <v>57</v>
      </c>
      <c r="G238" s="40" t="s">
        <v>58</v>
      </c>
      <c r="H238" t="s">
        <v>388</v>
      </c>
      <c r="I238" t="s">
        <v>271</v>
      </c>
      <c r="J238" t="s">
        <v>389</v>
      </c>
      <c r="K238" t="s">
        <v>57</v>
      </c>
      <c r="L238" t="s">
        <v>463</v>
      </c>
      <c r="M238" t="s">
        <v>236</v>
      </c>
    </row>
    <row r="239" spans="1:13" ht="15" x14ac:dyDescent="0.25">
      <c r="A239" t="s">
        <v>386</v>
      </c>
      <c r="B239" t="s">
        <v>387</v>
      </c>
      <c r="C239" t="s">
        <v>231</v>
      </c>
      <c r="D239" s="39">
        <v>5000</v>
      </c>
      <c r="E239" s="40" t="s">
        <v>244</v>
      </c>
      <c r="F239" s="40" t="s">
        <v>86</v>
      </c>
      <c r="G239" s="40" t="s">
        <v>184</v>
      </c>
      <c r="H239" t="s">
        <v>388</v>
      </c>
      <c r="I239" t="s">
        <v>271</v>
      </c>
      <c r="J239" t="s">
        <v>389</v>
      </c>
      <c r="K239" t="s">
        <v>86</v>
      </c>
      <c r="L239" t="s">
        <v>464</v>
      </c>
      <c r="M239" t="s">
        <v>236</v>
      </c>
    </row>
    <row r="240" spans="1:13" ht="15" x14ac:dyDescent="0.25">
      <c r="A240" t="s">
        <v>386</v>
      </c>
      <c r="B240" t="s">
        <v>387</v>
      </c>
      <c r="C240" t="s">
        <v>231</v>
      </c>
      <c r="D240" s="39">
        <v>5000</v>
      </c>
      <c r="E240" s="40" t="s">
        <v>244</v>
      </c>
      <c r="F240" s="40" t="s">
        <v>86</v>
      </c>
      <c r="G240" s="40" t="s">
        <v>185</v>
      </c>
      <c r="H240" t="s">
        <v>388</v>
      </c>
      <c r="I240" t="s">
        <v>271</v>
      </c>
      <c r="J240" t="s">
        <v>389</v>
      </c>
      <c r="K240" t="s">
        <v>86</v>
      </c>
      <c r="L240" t="s">
        <v>465</v>
      </c>
      <c r="M240" t="s">
        <v>236</v>
      </c>
    </row>
    <row r="241" spans="1:13" ht="15" x14ac:dyDescent="0.25">
      <c r="A241" t="s">
        <v>386</v>
      </c>
      <c r="B241" t="s">
        <v>387</v>
      </c>
      <c r="C241" t="s">
        <v>231</v>
      </c>
      <c r="D241" s="39">
        <v>5000</v>
      </c>
      <c r="E241" s="40" t="s">
        <v>244</v>
      </c>
      <c r="F241" s="40" t="s">
        <v>86</v>
      </c>
      <c r="G241" s="40" t="s">
        <v>186</v>
      </c>
      <c r="H241" t="s">
        <v>388</v>
      </c>
      <c r="I241" t="s">
        <v>271</v>
      </c>
      <c r="J241" t="s">
        <v>389</v>
      </c>
      <c r="K241" t="s">
        <v>86</v>
      </c>
      <c r="L241" t="s">
        <v>466</v>
      </c>
      <c r="M241" t="s">
        <v>236</v>
      </c>
    </row>
    <row r="242" spans="1:13" ht="15" x14ac:dyDescent="0.25">
      <c r="A242" t="s">
        <v>386</v>
      </c>
      <c r="B242" t="s">
        <v>387</v>
      </c>
      <c r="C242" t="s">
        <v>231</v>
      </c>
      <c r="D242" s="39">
        <v>2510</v>
      </c>
      <c r="E242" s="40" t="s">
        <v>244</v>
      </c>
      <c r="F242" s="40" t="s">
        <v>86</v>
      </c>
      <c r="G242" s="40" t="s">
        <v>87</v>
      </c>
      <c r="H242" t="s">
        <v>388</v>
      </c>
      <c r="I242" t="s">
        <v>271</v>
      </c>
      <c r="J242" t="s">
        <v>389</v>
      </c>
      <c r="K242" t="s">
        <v>86</v>
      </c>
      <c r="L242" t="s">
        <v>467</v>
      </c>
      <c r="M242" t="s">
        <v>236</v>
      </c>
    </row>
    <row r="243" spans="1:13" ht="15" x14ac:dyDescent="0.25">
      <c r="A243" t="s">
        <v>386</v>
      </c>
      <c r="B243" t="s">
        <v>387</v>
      </c>
      <c r="C243" t="s">
        <v>231</v>
      </c>
      <c r="D243" s="39">
        <v>30000</v>
      </c>
      <c r="E243" s="40" t="s">
        <v>244</v>
      </c>
      <c r="F243" s="40" t="s">
        <v>32</v>
      </c>
      <c r="G243" s="40" t="s">
        <v>59</v>
      </c>
      <c r="H243" t="s">
        <v>388</v>
      </c>
      <c r="I243" t="s">
        <v>271</v>
      </c>
      <c r="J243" t="s">
        <v>389</v>
      </c>
      <c r="K243" t="s">
        <v>32</v>
      </c>
      <c r="L243" t="s">
        <v>468</v>
      </c>
      <c r="M243" t="s">
        <v>236</v>
      </c>
    </row>
    <row r="244" spans="1:13" ht="15" x14ac:dyDescent="0.25">
      <c r="A244" t="s">
        <v>386</v>
      </c>
      <c r="B244" t="s">
        <v>387</v>
      </c>
      <c r="C244" t="s">
        <v>231</v>
      </c>
      <c r="D244" s="39">
        <v>5000</v>
      </c>
      <c r="E244" s="40" t="s">
        <v>244</v>
      </c>
      <c r="F244" s="40" t="s">
        <v>187</v>
      </c>
      <c r="G244" s="40" t="s">
        <v>188</v>
      </c>
      <c r="H244" t="s">
        <v>388</v>
      </c>
      <c r="I244" t="s">
        <v>271</v>
      </c>
      <c r="J244" t="s">
        <v>389</v>
      </c>
      <c r="K244" t="s">
        <v>187</v>
      </c>
      <c r="L244" t="s">
        <v>469</v>
      </c>
      <c r="M244" t="s">
        <v>236</v>
      </c>
    </row>
    <row r="245" spans="1:13" ht="15" x14ac:dyDescent="0.25">
      <c r="A245" t="s">
        <v>386</v>
      </c>
      <c r="B245" t="s">
        <v>387</v>
      </c>
      <c r="C245" t="s">
        <v>231</v>
      </c>
      <c r="D245" s="39">
        <v>20000</v>
      </c>
      <c r="E245" s="40" t="s">
        <v>244</v>
      </c>
      <c r="F245" s="40" t="s">
        <v>187</v>
      </c>
      <c r="G245" s="40" t="s">
        <v>189</v>
      </c>
      <c r="H245" t="s">
        <v>388</v>
      </c>
      <c r="I245" t="s">
        <v>271</v>
      </c>
      <c r="J245" t="s">
        <v>389</v>
      </c>
      <c r="K245" t="s">
        <v>187</v>
      </c>
      <c r="L245" t="s">
        <v>470</v>
      </c>
      <c r="M245" t="s">
        <v>236</v>
      </c>
    </row>
    <row r="246" spans="1:13" ht="15" x14ac:dyDescent="0.25">
      <c r="A246" t="s">
        <v>386</v>
      </c>
      <c r="B246" t="s">
        <v>387</v>
      </c>
      <c r="C246" t="s">
        <v>231</v>
      </c>
      <c r="D246" s="39">
        <v>20000</v>
      </c>
      <c r="E246" s="40" t="s">
        <v>244</v>
      </c>
      <c r="F246" s="40" t="s">
        <v>187</v>
      </c>
      <c r="G246" s="40" t="s">
        <v>190</v>
      </c>
      <c r="H246" t="s">
        <v>388</v>
      </c>
      <c r="I246" t="s">
        <v>271</v>
      </c>
      <c r="J246" t="s">
        <v>389</v>
      </c>
      <c r="K246" t="s">
        <v>187</v>
      </c>
      <c r="L246" t="s">
        <v>471</v>
      </c>
      <c r="M246" t="s">
        <v>236</v>
      </c>
    </row>
    <row r="247" spans="1:13" ht="15" x14ac:dyDescent="0.25">
      <c r="A247" t="s">
        <v>386</v>
      </c>
      <c r="B247" t="s">
        <v>387</v>
      </c>
      <c r="C247" t="s">
        <v>231</v>
      </c>
      <c r="D247" s="39">
        <v>20000</v>
      </c>
      <c r="E247" s="40" t="s">
        <v>244</v>
      </c>
      <c r="F247" s="40" t="s">
        <v>187</v>
      </c>
      <c r="G247" s="40" t="s">
        <v>191</v>
      </c>
      <c r="H247" t="s">
        <v>388</v>
      </c>
      <c r="I247" t="s">
        <v>271</v>
      </c>
      <c r="J247" t="s">
        <v>389</v>
      </c>
      <c r="K247" t="s">
        <v>187</v>
      </c>
      <c r="L247" t="s">
        <v>472</v>
      </c>
      <c r="M247" t="s">
        <v>236</v>
      </c>
    </row>
    <row r="248" spans="1:13" ht="15" x14ac:dyDescent="0.25">
      <c r="A248" t="s">
        <v>386</v>
      </c>
      <c r="B248" t="s">
        <v>387</v>
      </c>
      <c r="C248" t="s">
        <v>231</v>
      </c>
      <c r="D248" s="39">
        <v>15000</v>
      </c>
      <c r="E248" s="40" t="s">
        <v>244</v>
      </c>
      <c r="F248" s="40" t="s">
        <v>88</v>
      </c>
      <c r="G248" s="40" t="s">
        <v>89</v>
      </c>
      <c r="H248" t="s">
        <v>388</v>
      </c>
      <c r="I248" t="s">
        <v>271</v>
      </c>
      <c r="J248" t="s">
        <v>389</v>
      </c>
      <c r="K248" t="s">
        <v>88</v>
      </c>
      <c r="L248" t="s">
        <v>473</v>
      </c>
      <c r="M248" t="s">
        <v>236</v>
      </c>
    </row>
    <row r="249" spans="1:13" ht="15" x14ac:dyDescent="0.25">
      <c r="A249" t="s">
        <v>386</v>
      </c>
      <c r="B249" t="s">
        <v>387</v>
      </c>
      <c r="C249" t="s">
        <v>231</v>
      </c>
      <c r="D249" s="39">
        <v>30000</v>
      </c>
      <c r="E249" s="40" t="s">
        <v>244</v>
      </c>
      <c r="F249" s="40" t="s">
        <v>60</v>
      </c>
      <c r="G249" s="40" t="s">
        <v>61</v>
      </c>
      <c r="H249" t="s">
        <v>388</v>
      </c>
      <c r="I249" t="s">
        <v>271</v>
      </c>
      <c r="J249" t="s">
        <v>389</v>
      </c>
      <c r="K249" t="s">
        <v>60</v>
      </c>
      <c r="L249" t="s">
        <v>474</v>
      </c>
      <c r="M249" t="s">
        <v>236</v>
      </c>
    </row>
    <row r="250" spans="1:13" ht="15" x14ac:dyDescent="0.25">
      <c r="A250" t="s">
        <v>391</v>
      </c>
      <c r="B250" t="s">
        <v>387</v>
      </c>
      <c r="C250" t="s">
        <v>231</v>
      </c>
      <c r="D250" s="39">
        <v>8000</v>
      </c>
      <c r="E250" s="40" t="s">
        <v>244</v>
      </c>
      <c r="F250" s="40" t="s">
        <v>145</v>
      </c>
      <c r="G250" s="40" t="s">
        <v>119</v>
      </c>
      <c r="H250" t="s">
        <v>388</v>
      </c>
      <c r="I250" t="s">
        <v>271</v>
      </c>
      <c r="J250" t="s">
        <v>389</v>
      </c>
      <c r="K250" t="s">
        <v>145</v>
      </c>
      <c r="L250" t="s">
        <v>475</v>
      </c>
      <c r="M250" t="s">
        <v>236</v>
      </c>
    </row>
    <row r="251" spans="1:13" ht="15" x14ac:dyDescent="0.25">
      <c r="A251" t="s">
        <v>391</v>
      </c>
      <c r="B251" t="s">
        <v>387</v>
      </c>
      <c r="C251" t="s">
        <v>231</v>
      </c>
      <c r="D251" s="39">
        <v>8000</v>
      </c>
      <c r="E251" s="40" t="s">
        <v>244</v>
      </c>
      <c r="F251" s="40" t="s">
        <v>145</v>
      </c>
      <c r="G251" s="40" t="s">
        <v>120</v>
      </c>
      <c r="H251" t="s">
        <v>388</v>
      </c>
      <c r="I251" t="s">
        <v>271</v>
      </c>
      <c r="J251" t="s">
        <v>389</v>
      </c>
      <c r="K251" t="s">
        <v>145</v>
      </c>
      <c r="L251" t="s">
        <v>475</v>
      </c>
      <c r="M251" t="s">
        <v>236</v>
      </c>
    </row>
    <row r="252" spans="1:13" ht="15" x14ac:dyDescent="0.25">
      <c r="A252" t="s">
        <v>391</v>
      </c>
      <c r="B252" t="s">
        <v>387</v>
      </c>
      <c r="C252" t="s">
        <v>231</v>
      </c>
      <c r="D252" s="39">
        <v>52000</v>
      </c>
      <c r="E252" s="40" t="s">
        <v>244</v>
      </c>
      <c r="F252" s="40" t="s">
        <v>145</v>
      </c>
      <c r="G252" s="40" t="s">
        <v>121</v>
      </c>
      <c r="H252" t="s">
        <v>388</v>
      </c>
      <c r="I252" t="s">
        <v>271</v>
      </c>
      <c r="J252" t="s">
        <v>389</v>
      </c>
      <c r="K252" t="s">
        <v>145</v>
      </c>
      <c r="L252" t="s">
        <v>475</v>
      </c>
      <c r="M252" t="s">
        <v>236</v>
      </c>
    </row>
    <row r="253" spans="1:13" ht="15" x14ac:dyDescent="0.25">
      <c r="A253" t="s">
        <v>386</v>
      </c>
      <c r="B253" t="s">
        <v>387</v>
      </c>
      <c r="C253" t="s">
        <v>231</v>
      </c>
      <c r="D253" s="39">
        <v>28000</v>
      </c>
      <c r="E253" s="40" t="s">
        <v>244</v>
      </c>
      <c r="F253" s="40" t="s">
        <v>146</v>
      </c>
      <c r="G253" s="40" t="s">
        <v>147</v>
      </c>
      <c r="H253" t="s">
        <v>388</v>
      </c>
      <c r="I253" t="s">
        <v>271</v>
      </c>
      <c r="J253" t="s">
        <v>389</v>
      </c>
      <c r="K253" t="s">
        <v>146</v>
      </c>
      <c r="L253" t="s">
        <v>476</v>
      </c>
      <c r="M253" t="s">
        <v>236</v>
      </c>
    </row>
    <row r="254" spans="1:13" ht="15" x14ac:dyDescent="0.25">
      <c r="A254" t="s">
        <v>386</v>
      </c>
      <c r="B254" t="s">
        <v>387</v>
      </c>
      <c r="C254" t="s">
        <v>231</v>
      </c>
      <c r="D254" s="39">
        <v>25000</v>
      </c>
      <c r="E254" s="40" t="s">
        <v>244</v>
      </c>
      <c r="F254" s="40" t="s">
        <v>62</v>
      </c>
      <c r="G254" s="40" t="s">
        <v>205</v>
      </c>
      <c r="H254" t="s">
        <v>388</v>
      </c>
      <c r="I254" t="s">
        <v>271</v>
      </c>
      <c r="J254" t="s">
        <v>389</v>
      </c>
      <c r="K254" t="s">
        <v>62</v>
      </c>
      <c r="L254" t="s">
        <v>477</v>
      </c>
      <c r="M254" t="s">
        <v>236</v>
      </c>
    </row>
    <row r="255" spans="1:13" ht="15" x14ac:dyDescent="0.25">
      <c r="A255" t="s">
        <v>386</v>
      </c>
      <c r="B255" t="s">
        <v>387</v>
      </c>
      <c r="C255" t="s">
        <v>231</v>
      </c>
      <c r="D255" s="39">
        <v>30000</v>
      </c>
      <c r="E255" s="40" t="s">
        <v>244</v>
      </c>
      <c r="F255" s="40" t="s">
        <v>62</v>
      </c>
      <c r="G255" s="40" t="s">
        <v>63</v>
      </c>
      <c r="H255" t="s">
        <v>388</v>
      </c>
      <c r="I255" t="s">
        <v>271</v>
      </c>
      <c r="J255" t="s">
        <v>389</v>
      </c>
      <c r="K255" t="s">
        <v>62</v>
      </c>
      <c r="L255" t="s">
        <v>478</v>
      </c>
      <c r="M255" t="s">
        <v>236</v>
      </c>
    </row>
    <row r="256" spans="1:13" ht="15" x14ac:dyDescent="0.25">
      <c r="A256" t="s">
        <v>386</v>
      </c>
      <c r="B256" t="s">
        <v>387</v>
      </c>
      <c r="C256" t="s">
        <v>231</v>
      </c>
      <c r="D256" s="39">
        <v>30000</v>
      </c>
      <c r="E256" s="40" t="s">
        <v>244</v>
      </c>
      <c r="F256" s="40" t="s">
        <v>64</v>
      </c>
      <c r="G256" s="40" t="s">
        <v>65</v>
      </c>
      <c r="H256" t="s">
        <v>388</v>
      </c>
      <c r="I256" t="s">
        <v>271</v>
      </c>
      <c r="J256" t="s">
        <v>389</v>
      </c>
      <c r="K256" t="s">
        <v>64</v>
      </c>
      <c r="L256" t="s">
        <v>479</v>
      </c>
      <c r="M256" t="s">
        <v>236</v>
      </c>
    </row>
    <row r="257" spans="1:13" ht="15" x14ac:dyDescent="0.25">
      <c r="A257" t="s">
        <v>386</v>
      </c>
      <c r="B257" t="s">
        <v>387</v>
      </c>
      <c r="C257" t="s">
        <v>231</v>
      </c>
      <c r="D257" s="39">
        <v>15000</v>
      </c>
      <c r="E257" s="40" t="s">
        <v>244</v>
      </c>
      <c r="F257" s="40" t="s">
        <v>64</v>
      </c>
      <c r="G257" s="40" t="s">
        <v>90</v>
      </c>
      <c r="H257" t="s">
        <v>388</v>
      </c>
      <c r="I257" t="s">
        <v>271</v>
      </c>
      <c r="J257" t="s">
        <v>389</v>
      </c>
      <c r="K257" t="s">
        <v>64</v>
      </c>
      <c r="L257" t="s">
        <v>480</v>
      </c>
      <c r="M257" t="s">
        <v>236</v>
      </c>
    </row>
    <row r="258" spans="1:13" ht="15" x14ac:dyDescent="0.25">
      <c r="A258" t="s">
        <v>386</v>
      </c>
      <c r="B258" t="s">
        <v>387</v>
      </c>
      <c r="C258" t="s">
        <v>231</v>
      </c>
      <c r="D258" s="39">
        <v>5000</v>
      </c>
      <c r="E258" s="40" t="s">
        <v>244</v>
      </c>
      <c r="F258" s="40" t="s">
        <v>192</v>
      </c>
      <c r="G258" s="40" t="s">
        <v>193</v>
      </c>
      <c r="H258" t="s">
        <v>388</v>
      </c>
      <c r="I258" t="s">
        <v>271</v>
      </c>
      <c r="J258" t="s">
        <v>389</v>
      </c>
      <c r="K258" t="s">
        <v>192</v>
      </c>
      <c r="L258" t="s">
        <v>481</v>
      </c>
      <c r="M258" t="s">
        <v>236</v>
      </c>
    </row>
    <row r="259" spans="1:13" ht="15" x14ac:dyDescent="0.25">
      <c r="A259" t="s">
        <v>386</v>
      </c>
      <c r="B259" t="s">
        <v>387</v>
      </c>
      <c r="C259" t="s">
        <v>231</v>
      </c>
      <c r="D259" s="39">
        <v>20000</v>
      </c>
      <c r="E259" s="40" t="s">
        <v>244</v>
      </c>
      <c r="F259" s="40" t="s">
        <v>206</v>
      </c>
      <c r="G259" s="40" t="s">
        <v>207</v>
      </c>
      <c r="H259" t="s">
        <v>388</v>
      </c>
      <c r="I259" t="s">
        <v>271</v>
      </c>
      <c r="J259" t="s">
        <v>389</v>
      </c>
      <c r="K259" t="s">
        <v>206</v>
      </c>
      <c r="L259" t="s">
        <v>482</v>
      </c>
      <c r="M259" t="s">
        <v>236</v>
      </c>
    </row>
    <row r="260" spans="1:13" ht="15" x14ac:dyDescent="0.25">
      <c r="A260" t="s">
        <v>386</v>
      </c>
      <c r="B260" t="s">
        <v>387</v>
      </c>
      <c r="C260" t="s">
        <v>231</v>
      </c>
      <c r="D260" s="39">
        <v>5000</v>
      </c>
      <c r="E260" s="40" t="s">
        <v>244</v>
      </c>
      <c r="F260" s="40" t="s">
        <v>208</v>
      </c>
      <c r="G260" s="40" t="s">
        <v>209</v>
      </c>
      <c r="H260" t="s">
        <v>388</v>
      </c>
      <c r="I260" t="s">
        <v>271</v>
      </c>
      <c r="J260" t="s">
        <v>389</v>
      </c>
      <c r="K260" t="s">
        <v>208</v>
      </c>
      <c r="L260" t="s">
        <v>483</v>
      </c>
      <c r="M260" t="s">
        <v>236</v>
      </c>
    </row>
    <row r="261" spans="1:13" ht="15" x14ac:dyDescent="0.25">
      <c r="A261" t="s">
        <v>391</v>
      </c>
      <c r="B261" t="s">
        <v>387</v>
      </c>
      <c r="C261" t="s">
        <v>231</v>
      </c>
      <c r="D261" s="39">
        <v>8000</v>
      </c>
      <c r="E261" s="40" t="s">
        <v>244</v>
      </c>
      <c r="F261" s="40" t="s">
        <v>148</v>
      </c>
      <c r="G261" s="40" t="s">
        <v>149</v>
      </c>
      <c r="H261" t="s">
        <v>388</v>
      </c>
      <c r="I261" t="s">
        <v>271</v>
      </c>
      <c r="J261" t="s">
        <v>389</v>
      </c>
      <c r="K261" t="s">
        <v>148</v>
      </c>
      <c r="L261" t="s">
        <v>484</v>
      </c>
      <c r="M261" t="s">
        <v>236</v>
      </c>
    </row>
    <row r="262" spans="1:13" ht="15" x14ac:dyDescent="0.25">
      <c r="A262" t="s">
        <v>391</v>
      </c>
      <c r="B262" t="s">
        <v>387</v>
      </c>
      <c r="C262" t="s">
        <v>231</v>
      </c>
      <c r="D262" s="39">
        <v>16000</v>
      </c>
      <c r="E262" s="40" t="s">
        <v>244</v>
      </c>
      <c r="F262" s="40" t="s">
        <v>148</v>
      </c>
      <c r="G262" s="40" t="s">
        <v>150</v>
      </c>
      <c r="H262" t="s">
        <v>388</v>
      </c>
      <c r="I262" t="s">
        <v>271</v>
      </c>
      <c r="J262" t="s">
        <v>389</v>
      </c>
      <c r="K262" t="s">
        <v>148</v>
      </c>
      <c r="L262" t="s">
        <v>484</v>
      </c>
      <c r="M262" t="s">
        <v>236</v>
      </c>
    </row>
    <row r="263" spans="1:13" ht="15" x14ac:dyDescent="0.25">
      <c r="A263" t="s">
        <v>391</v>
      </c>
      <c r="B263" t="s">
        <v>387</v>
      </c>
      <c r="C263" t="s">
        <v>231</v>
      </c>
      <c r="D263" s="39">
        <v>52000</v>
      </c>
      <c r="E263" s="40" t="s">
        <v>244</v>
      </c>
      <c r="F263" s="40" t="s">
        <v>148</v>
      </c>
      <c r="G263" s="40" t="s">
        <v>151</v>
      </c>
      <c r="H263" t="s">
        <v>388</v>
      </c>
      <c r="I263" t="s">
        <v>271</v>
      </c>
      <c r="J263" t="s">
        <v>389</v>
      </c>
      <c r="K263" t="s">
        <v>148</v>
      </c>
      <c r="L263" t="s">
        <v>484</v>
      </c>
      <c r="M263" t="s">
        <v>236</v>
      </c>
    </row>
    <row r="264" spans="1:13" ht="15" x14ac:dyDescent="0.25">
      <c r="A264" t="s">
        <v>386</v>
      </c>
      <c r="B264" t="s">
        <v>387</v>
      </c>
      <c r="C264" t="s">
        <v>231</v>
      </c>
      <c r="D264" s="39">
        <v>5000</v>
      </c>
      <c r="E264" s="40" t="s">
        <v>244</v>
      </c>
      <c r="F264" s="40" t="s">
        <v>210</v>
      </c>
      <c r="G264" s="40" t="s">
        <v>200</v>
      </c>
      <c r="H264" t="s">
        <v>388</v>
      </c>
      <c r="I264" t="s">
        <v>271</v>
      </c>
      <c r="J264" t="s">
        <v>389</v>
      </c>
      <c r="K264" t="s">
        <v>210</v>
      </c>
      <c r="L264" t="s">
        <v>485</v>
      </c>
      <c r="M264" t="s">
        <v>236</v>
      </c>
    </row>
    <row r="265" spans="1:13" ht="15" x14ac:dyDescent="0.25">
      <c r="A265" t="s">
        <v>386</v>
      </c>
      <c r="B265" t="s">
        <v>387</v>
      </c>
      <c r="C265" t="s">
        <v>231</v>
      </c>
      <c r="D265" s="39">
        <v>5000</v>
      </c>
      <c r="E265" s="40" t="s">
        <v>244</v>
      </c>
      <c r="F265" s="40" t="s">
        <v>210</v>
      </c>
      <c r="G265" s="40" t="s">
        <v>204</v>
      </c>
      <c r="H265" t="s">
        <v>388</v>
      </c>
      <c r="I265" t="s">
        <v>271</v>
      </c>
      <c r="J265" t="s">
        <v>389</v>
      </c>
      <c r="K265" t="s">
        <v>210</v>
      </c>
      <c r="L265" t="s">
        <v>486</v>
      </c>
      <c r="M265" t="s">
        <v>236</v>
      </c>
    </row>
    <row r="266" spans="1:13" ht="15" x14ac:dyDescent="0.25">
      <c r="A266" t="s">
        <v>386</v>
      </c>
      <c r="B266" t="s">
        <v>387</v>
      </c>
      <c r="C266" t="s">
        <v>231</v>
      </c>
      <c r="D266" s="39">
        <v>17000</v>
      </c>
      <c r="E266" s="40" t="s">
        <v>244</v>
      </c>
      <c r="F266" s="40" t="s">
        <v>211</v>
      </c>
      <c r="G266" s="40" t="s">
        <v>205</v>
      </c>
      <c r="H266" t="s">
        <v>388</v>
      </c>
      <c r="I266" t="s">
        <v>271</v>
      </c>
      <c r="J266" t="s">
        <v>389</v>
      </c>
      <c r="K266" t="s">
        <v>211</v>
      </c>
      <c r="L266" t="s">
        <v>487</v>
      </c>
      <c r="M266" t="s">
        <v>236</v>
      </c>
    </row>
    <row r="267" spans="1:13" ht="15" x14ac:dyDescent="0.25">
      <c r="A267" t="s">
        <v>386</v>
      </c>
      <c r="B267" t="s">
        <v>387</v>
      </c>
      <c r="C267" t="s">
        <v>231</v>
      </c>
      <c r="D267" s="39">
        <v>28000</v>
      </c>
      <c r="E267" s="40" t="s">
        <v>244</v>
      </c>
      <c r="F267" s="40" t="s">
        <v>152</v>
      </c>
      <c r="G267" s="40" t="s">
        <v>107</v>
      </c>
      <c r="H267" t="s">
        <v>388</v>
      </c>
      <c r="I267" t="s">
        <v>271</v>
      </c>
      <c r="J267" t="s">
        <v>389</v>
      </c>
      <c r="K267" t="s">
        <v>152</v>
      </c>
      <c r="L267" t="s">
        <v>488</v>
      </c>
      <c r="M267" t="s">
        <v>236</v>
      </c>
    </row>
    <row r="268" spans="1:13" x14ac:dyDescent="0.2">
      <c r="A268" t="s">
        <v>237</v>
      </c>
      <c r="C268" t="s">
        <v>231</v>
      </c>
      <c r="D268" s="38">
        <v>2446532</v>
      </c>
      <c r="E268" t="s">
        <v>238</v>
      </c>
      <c r="F268" t="s">
        <v>489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3. mell</vt:lpstr>
      <vt:lpstr>kibontva</vt:lpstr>
      <vt:lpstr>K48 feladott</vt:lpstr>
      <vt:lpstr>'3. mell'!Nyomtatási_terület</vt:lpstr>
    </vt:vector>
  </TitlesOfParts>
  <Company>5948 Kaszaper Szent Gellért 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Windows-felhasználó</cp:lastModifiedBy>
  <cp:lastPrinted>2020-04-20T09:11:34Z</cp:lastPrinted>
  <dcterms:created xsi:type="dcterms:W3CDTF">2003-11-18T14:05:07Z</dcterms:created>
  <dcterms:modified xsi:type="dcterms:W3CDTF">2020-12-31T20:33:52Z</dcterms:modified>
</cp:coreProperties>
</file>