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zilagyi.bela\Desktop\ktsg\eredeti\"/>
    </mc:Choice>
  </mc:AlternateContent>
  <bookViews>
    <workbookView xWindow="0" yWindow="0" windowWidth="28800" windowHeight="11730"/>
  </bookViews>
  <sheets>
    <sheet name="5.3. Zöldterületi kiadások" sheetId="1" r:id="rId1"/>
  </sheets>
  <definedNames>
    <definedName name="Excel_BuiltIn_Print_Area_1">NA()</definedName>
    <definedName name="Excel_BuiltIn_Print_Area_1_1">NA()</definedName>
    <definedName name="Excel_BuiltIn_Print_Area_1_1_1">NA()</definedName>
    <definedName name="Excel_BuiltIn_Print_Area_1_1_1_1">NA()</definedName>
    <definedName name="_xlnm.Print_Area" localSheetId="0">'5.3. Zöldterületi kiadások'!$A$1:$U$51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D10" i="1" s="1"/>
  <c r="F10" i="1"/>
  <c r="G10" i="1"/>
  <c r="H10" i="1"/>
  <c r="I10" i="1"/>
  <c r="J10" i="1"/>
  <c r="K10" i="1"/>
  <c r="L10" i="1"/>
  <c r="N10" i="1"/>
  <c r="M10" i="1" s="1"/>
  <c r="O10" i="1"/>
  <c r="P10" i="1"/>
  <c r="Q10" i="1"/>
  <c r="R10" i="1"/>
  <c r="S10" i="1"/>
  <c r="T10" i="1"/>
  <c r="U10" i="1"/>
  <c r="D11" i="1"/>
  <c r="M11" i="1"/>
  <c r="D12" i="1"/>
  <c r="M12" i="1"/>
  <c r="D13" i="1"/>
  <c r="M13" i="1"/>
  <c r="D14" i="1"/>
  <c r="M14" i="1"/>
  <c r="D15" i="1"/>
  <c r="M15" i="1"/>
  <c r="D16" i="1"/>
  <c r="M16" i="1"/>
  <c r="D17" i="1"/>
  <c r="M17" i="1"/>
  <c r="D18" i="1"/>
  <c r="M18" i="1"/>
  <c r="D19" i="1"/>
  <c r="M19" i="1"/>
  <c r="D20" i="1"/>
  <c r="M20" i="1"/>
  <c r="D21" i="1"/>
  <c r="M21" i="1"/>
  <c r="D22" i="1"/>
  <c r="M22" i="1"/>
  <c r="D23" i="1"/>
  <c r="M23" i="1"/>
  <c r="D24" i="1"/>
  <c r="M24" i="1"/>
  <c r="D25" i="1"/>
  <c r="M25" i="1"/>
  <c r="E26" i="1"/>
  <c r="F26" i="1"/>
  <c r="H26" i="1"/>
  <c r="K26" i="1"/>
  <c r="L26" i="1"/>
  <c r="N26" i="1"/>
  <c r="M26" i="1" s="1"/>
  <c r="O26" i="1"/>
  <c r="P26" i="1"/>
  <c r="Q26" i="1"/>
  <c r="R26" i="1"/>
  <c r="S26" i="1"/>
  <c r="T26" i="1"/>
  <c r="U26" i="1"/>
  <c r="D27" i="1"/>
  <c r="M27" i="1"/>
  <c r="D28" i="1"/>
  <c r="M28" i="1"/>
  <c r="D29" i="1"/>
  <c r="M29" i="1"/>
  <c r="D30" i="1"/>
  <c r="M30" i="1"/>
  <c r="D31" i="1"/>
  <c r="M31" i="1"/>
  <c r="J32" i="1"/>
  <c r="D32" i="1" s="1"/>
  <c r="M32" i="1"/>
  <c r="D33" i="1"/>
  <c r="J33" i="1"/>
  <c r="M33" i="1"/>
  <c r="G34" i="1"/>
  <c r="G26" i="1" s="1"/>
  <c r="G51" i="1" s="1"/>
  <c r="M34" i="1"/>
  <c r="J35" i="1"/>
  <c r="D35" i="1" s="1"/>
  <c r="M35" i="1"/>
  <c r="D36" i="1"/>
  <c r="M36" i="1"/>
  <c r="D37" i="1"/>
  <c r="M37" i="1"/>
  <c r="D38" i="1"/>
  <c r="M38" i="1"/>
  <c r="D39" i="1"/>
  <c r="M39" i="1"/>
  <c r="D40" i="1"/>
  <c r="M40" i="1"/>
  <c r="D41" i="1"/>
  <c r="M41" i="1"/>
  <c r="D42" i="1"/>
  <c r="M42" i="1"/>
  <c r="D43" i="1"/>
  <c r="M43" i="1"/>
  <c r="D44" i="1"/>
  <c r="M44" i="1"/>
  <c r="I45" i="1"/>
  <c r="I26" i="1" s="1"/>
  <c r="I51" i="1" s="1"/>
  <c r="M45" i="1"/>
  <c r="I46" i="1"/>
  <c r="D46" i="1" s="1"/>
  <c r="M46" i="1"/>
  <c r="D47" i="1"/>
  <c r="M47" i="1"/>
  <c r="D48" i="1"/>
  <c r="M48" i="1"/>
  <c r="E49" i="1"/>
  <c r="D49" i="1" s="1"/>
  <c r="F49" i="1"/>
  <c r="G49" i="1"/>
  <c r="H49" i="1"/>
  <c r="I49" i="1"/>
  <c r="J49" i="1"/>
  <c r="K49" i="1"/>
  <c r="L49" i="1"/>
  <c r="N49" i="1"/>
  <c r="O49" i="1"/>
  <c r="M49" i="1" s="1"/>
  <c r="P49" i="1"/>
  <c r="Q49" i="1"/>
  <c r="R49" i="1"/>
  <c r="S49" i="1"/>
  <c r="T49" i="1"/>
  <c r="U49" i="1"/>
  <c r="D50" i="1"/>
  <c r="M50" i="1"/>
  <c r="E51" i="1"/>
  <c r="F51" i="1"/>
  <c r="H51" i="1"/>
  <c r="K51" i="1"/>
  <c r="L51" i="1"/>
  <c r="N51" i="1"/>
  <c r="O51" i="1"/>
  <c r="M51" i="1" s="1"/>
  <c r="P51" i="1"/>
  <c r="Q51" i="1"/>
  <c r="R51" i="1"/>
  <c r="S51" i="1"/>
  <c r="T51" i="1"/>
  <c r="U51" i="1"/>
  <c r="D26" i="1" l="1"/>
  <c r="D45" i="1"/>
  <c r="D34" i="1"/>
  <c r="J26" i="1"/>
  <c r="J51" i="1" s="1"/>
  <c r="D51" i="1" s="1"/>
</calcChain>
</file>

<file path=xl/sharedStrings.xml><?xml version="1.0" encoding="utf-8"?>
<sst xmlns="http://schemas.openxmlformats.org/spreadsheetml/2006/main" count="134" uniqueCount="124">
  <si>
    <t>Összesen</t>
  </si>
  <si>
    <t>4.3.1</t>
  </si>
  <si>
    <t>Állami (államigazgatási) feladat</t>
  </si>
  <si>
    <t>4.3</t>
  </si>
  <si>
    <t>Környezetvédelmi hatósági kötelezések</t>
  </si>
  <si>
    <t>4.2.22</t>
  </si>
  <si>
    <t>Debrecen közterületein található nyárfa állomány rekonstrukciója I. ütem (Akadémiakert)</t>
  </si>
  <si>
    <t>4.2.21</t>
  </si>
  <si>
    <t>Közfoglalkoztatottak egyéb feladataihoz szükséges beszerzések támogatása</t>
  </si>
  <si>
    <t>4.2.20</t>
  </si>
  <si>
    <t>DEHUSZ Nonprofit Kft. közterületi feladataihoz szükséges anyagbeszerzésének támogatása</t>
  </si>
  <si>
    <t>4.2.19</t>
  </si>
  <si>
    <t>LIFE IP HUNGAirY</t>
  </si>
  <si>
    <t>4.2.18</t>
  </si>
  <si>
    <t>Land art Hallgatói Tábor 2018</t>
  </si>
  <si>
    <t>4.2.17</t>
  </si>
  <si>
    <t>Körutak zöldfelület fejlesztés I. ütem</t>
  </si>
  <si>
    <t>4.2.16</t>
  </si>
  <si>
    <t>Bevezető út program I. ütem</t>
  </si>
  <si>
    <t>4.2.15</t>
  </si>
  <si>
    <t>Városi gyep területek felújítása I. ütem</t>
  </si>
  <si>
    <t>4.2.14</t>
  </si>
  <si>
    <t>Derék utca 22. melletti park rekonstrukciója, növénytelepítés</t>
  </si>
  <si>
    <t>4.2.13</t>
  </si>
  <si>
    <t>Borbíró tér fejlesztés</t>
  </si>
  <si>
    <t>4.2.12</t>
  </si>
  <si>
    <t>Belváros Barna utcai park rekonstrukciója</t>
  </si>
  <si>
    <t>4.2.11</t>
  </si>
  <si>
    <t xml:space="preserve">Nagyerdő 2018 program </t>
  </si>
  <si>
    <t>4.2.10</t>
  </si>
  <si>
    <t>Széna tér zöldterületi fejlesztése</t>
  </si>
  <si>
    <t>4.2.9</t>
  </si>
  <si>
    <t>Parktáblázás program</t>
  </si>
  <si>
    <t>4.2.8</t>
  </si>
  <si>
    <t xml:space="preserve">Nádor utcai park rekonstrukciója </t>
  </si>
  <si>
    <t>4.2.7</t>
  </si>
  <si>
    <t>Fasorrekonstrukció</t>
  </si>
  <si>
    <t>4.2.6</t>
  </si>
  <si>
    <t>Tervezési feladatok, megbízási díjak</t>
  </si>
  <si>
    <t>4.2.5</t>
  </si>
  <si>
    <t>Zöldterületi károk helyreállítása</t>
  </si>
  <si>
    <t>4.2.4</t>
  </si>
  <si>
    <t>Tiszta Virágos Debrecenért</t>
  </si>
  <si>
    <t>4.2.3</t>
  </si>
  <si>
    <t>Előre nem tervezett parkfenntartási és rendezvényi feladatok</t>
  </si>
  <si>
    <t>4.2.2</t>
  </si>
  <si>
    <t>Szúnyogirtás</t>
  </si>
  <si>
    <t>4.2.1</t>
  </si>
  <si>
    <t>Önként vállalt feladat</t>
  </si>
  <si>
    <t>4.2</t>
  </si>
  <si>
    <t>Kossuth tér - Piac utca díszburkolatának vegyszeres tisztítása</t>
  </si>
  <si>
    <t>4.1.15</t>
  </si>
  <si>
    <t>Nyilvános WC-k üzemeltetése, felújítása</t>
  </si>
  <si>
    <t>4.1.14</t>
  </si>
  <si>
    <t>Szökőkutak, csobogók, ivókutak üzemeltetése, felújítása</t>
  </si>
  <si>
    <t>4.1.13</t>
  </si>
  <si>
    <t>Erdőterületek fenntartása, gallyazás, növénytelepítés</t>
  </si>
  <si>
    <t>4.1.12</t>
  </si>
  <si>
    <t>Közkutak üzemeltetése, közüzemi díjak</t>
  </si>
  <si>
    <t>4.1.11</t>
  </si>
  <si>
    <t>Patkánymentesítés</t>
  </si>
  <si>
    <t>4.1.10</t>
  </si>
  <si>
    <t>Temetők és emlékművek fenntartása</t>
  </si>
  <si>
    <t>4.1.9</t>
  </si>
  <si>
    <t>Rendezvények utáni kézi takarítás és hulladékgyűjtés</t>
  </si>
  <si>
    <t>4.1.8</t>
  </si>
  <si>
    <t>Gépi, kézi úttisztítás és utcai szemétszállítás, illegális szemétlerakók megszüntetése, lombgyűjtőzsák biztosítása a lakosság részére</t>
  </si>
  <si>
    <t>4.1.7</t>
  </si>
  <si>
    <t>Szabványos játszóterek időszakos ellenőrzése az ellenőrzött eszközök előírt  kötelező javítása 
(MSZ-EN szabványos játszóterek időszakos TÜV ellenőrzése)</t>
  </si>
  <si>
    <t>4.1.6</t>
  </si>
  <si>
    <t>Játszóterek karbantartása, játszótér üzemeltetés</t>
  </si>
  <si>
    <t>4.1.5</t>
  </si>
  <si>
    <t>Növényvédelem</t>
  </si>
  <si>
    <t>4.1.4</t>
  </si>
  <si>
    <t>Nagyerdei Parkerdő vagyonvédelmi feladata</t>
  </si>
  <si>
    <t>4.1.3</t>
  </si>
  <si>
    <t>Automata öntözőrendszerek üzemeltetése</t>
  </si>
  <si>
    <t>4.1.2</t>
  </si>
  <si>
    <t>Közhasznú zöldterületek fenntartása</t>
  </si>
  <si>
    <t>4.1.1</t>
  </si>
  <si>
    <t>Kötelező feladat</t>
  </si>
  <si>
    <t>4.1</t>
  </si>
  <si>
    <t>Egyéb felhalmozási célú kiadások (támogatások)
(K8)</t>
  </si>
  <si>
    <t>Felújítások
(K7)</t>
  </si>
  <si>
    <t>Beruházások
(K6)</t>
  </si>
  <si>
    <t>Egyéb működési célú kiadások (támogatások)
(K5)</t>
  </si>
  <si>
    <t>Ellátottak pénzbeli juttatásai
(K4)</t>
  </si>
  <si>
    <t>Dologi kiadások
(K3)</t>
  </si>
  <si>
    <t>Munkaadókat terhelő járulékok és szociális hozzájárulási adó
(K2)</t>
  </si>
  <si>
    <t>Személyi juttatások
(K1)</t>
  </si>
  <si>
    <t>Felhalmozási költségvetés</t>
  </si>
  <si>
    <t>Működési költségvetés</t>
  </si>
  <si>
    <t>Módosított előirányzat</t>
  </si>
  <si>
    <t>2018. évi módosított előirányzat összege</t>
  </si>
  <si>
    <t>Eredeti előirányzat</t>
  </si>
  <si>
    <t>2018. évi eredeti előirányzat összege</t>
  </si>
  <si>
    <t>Előirányzat megnevezése</t>
  </si>
  <si>
    <t>Alcím</t>
  </si>
  <si>
    <t>Feladatcsoport</t>
  </si>
  <si>
    <t>U</t>
  </si>
  <si>
    <t>T</t>
  </si>
  <si>
    <t>S</t>
  </si>
  <si>
    <t>R</t>
  </si>
  <si>
    <t>Q</t>
  </si>
  <si>
    <t>P</t>
  </si>
  <si>
    <t>O</t>
  </si>
  <si>
    <t>N</t>
  </si>
  <si>
    <t>M</t>
  </si>
  <si>
    <t>L</t>
  </si>
  <si>
    <t>K</t>
  </si>
  <si>
    <t>J</t>
  </si>
  <si>
    <t>I</t>
  </si>
  <si>
    <t>H</t>
  </si>
  <si>
    <t>G</t>
  </si>
  <si>
    <t>F</t>
  </si>
  <si>
    <t>E</t>
  </si>
  <si>
    <t>D</t>
  </si>
  <si>
    <t>C</t>
  </si>
  <si>
    <t>B</t>
  </si>
  <si>
    <t>A</t>
  </si>
  <si>
    <t>Ft-ban</t>
  </si>
  <si>
    <t>(5. melléklet 4.cím részletezése)</t>
  </si>
  <si>
    <t>Zöldterületi kiadások</t>
  </si>
  <si>
    <t>5.3. melléklet a 4/2018. (II. 22.)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</si>
</sst>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14"/>
      <name val="Arial"/>
      <family val="2"/>
      <charset val="238"/>
    </font>
    <font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Arial"/>
      <family val="2"/>
      <charset val="238"/>
    </font>
    <font>
      <sz val="12"/>
      <name val="Times New Roman"/>
      <family val="1"/>
      <charset val="238"/>
    </font>
    <font>
      <sz val="9"/>
      <name val="Arial"/>
      <family val="2"/>
      <charset val="238"/>
    </font>
    <font>
      <b/>
      <u/>
      <sz val="14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6" fillId="0" borderId="0"/>
    <xf numFmtId="0" fontId="8" fillId="0" borderId="0"/>
  </cellStyleXfs>
  <cellXfs count="41">
    <xf numFmtId="0" fontId="0" fillId="0" borderId="0" xfId="0"/>
    <xf numFmtId="0" fontId="0" fillId="0" borderId="0" xfId="0" applyAlignment="1">
      <alignment vertical="center" wrapText="1"/>
    </xf>
    <xf numFmtId="3" fontId="0" fillId="0" borderId="0" xfId="0" applyNumberFormat="1" applyAlignment="1">
      <alignment vertical="center" wrapText="1"/>
    </xf>
    <xf numFmtId="3" fontId="1" fillId="2" borderId="1" xfId="0" applyNumberFormat="1" applyFont="1" applyFill="1" applyBorder="1" applyAlignment="1" applyProtection="1">
      <alignment vertical="center" wrapText="1"/>
    </xf>
    <xf numFmtId="3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3" fontId="4" fillId="0" borderId="1" xfId="0" applyNumberFormat="1" applyFont="1" applyFill="1" applyBorder="1" applyAlignment="1">
      <alignment vertical="center" wrapText="1"/>
    </xf>
    <xf numFmtId="3" fontId="4" fillId="0" borderId="1" xfId="0" applyNumberFormat="1" applyFont="1" applyFill="1" applyBorder="1" applyAlignment="1" applyProtection="1">
      <alignment vertical="center" wrapText="1"/>
    </xf>
    <xf numFmtId="3" fontId="4" fillId="2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 applyProtection="1">
      <alignment vertical="center"/>
    </xf>
    <xf numFmtId="3" fontId="4" fillId="2" borderId="1" xfId="0" applyNumberFormat="1" applyFont="1" applyFill="1" applyBorder="1" applyAlignment="1">
      <alignment vertical="center"/>
    </xf>
    <xf numFmtId="0" fontId="3" fillId="3" borderId="1" xfId="1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wrapText="1"/>
    </xf>
    <xf numFmtId="3" fontId="3" fillId="0" borderId="1" xfId="2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3" fontId="3" fillId="0" borderId="1" xfId="2" applyNumberFormat="1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textRotation="90" wrapText="1"/>
    </xf>
    <xf numFmtId="0" fontId="0" fillId="2" borderId="4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0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right" vertical="center"/>
    </xf>
  </cellXfs>
  <cellStyles count="3">
    <cellStyle name="Normál" xfId="0" builtinId="0"/>
    <cellStyle name="Normál 2" xfId="1"/>
    <cellStyle name="Normál_Melléklet-5_III_1 számú (1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U67"/>
  <sheetViews>
    <sheetView tabSelected="1" view="pageBreakPreview" zoomScale="74" zoomScaleNormal="74" zoomScaleSheetLayoutView="74" workbookViewId="0">
      <selection activeCell="A2" sqref="A2:U2"/>
    </sheetView>
  </sheetViews>
  <sheetFormatPr defaultRowHeight="12.75" x14ac:dyDescent="0.2"/>
  <cols>
    <col min="1" max="1" width="5.140625" style="1" customWidth="1"/>
    <col min="2" max="2" width="9.85546875" style="1" customWidth="1"/>
    <col min="3" max="3" width="72.85546875" style="1" customWidth="1"/>
    <col min="4" max="4" width="23.5703125" style="1" customWidth="1"/>
    <col min="5" max="6" width="14.5703125" style="1" customWidth="1"/>
    <col min="7" max="7" width="21.7109375" style="1" customWidth="1"/>
    <col min="8" max="8" width="14.5703125" style="1" customWidth="1"/>
    <col min="9" max="9" width="21.28515625" style="1" customWidth="1"/>
    <col min="10" max="10" width="20.28515625" style="1" customWidth="1"/>
    <col min="11" max="11" width="17.28515625" style="1" customWidth="1"/>
    <col min="12" max="12" width="14.5703125" style="1" customWidth="1"/>
    <col min="13" max="13" width="21.85546875" style="1" customWidth="1"/>
    <col min="14" max="14" width="17.5703125" style="1" customWidth="1"/>
    <col min="15" max="15" width="15.7109375" style="1" customWidth="1"/>
    <col min="16" max="16" width="19.5703125" style="1" customWidth="1"/>
    <col min="17" max="17" width="13.5703125" style="1" customWidth="1"/>
    <col min="18" max="18" width="18.28515625" style="1" customWidth="1"/>
    <col min="19" max="19" width="15.5703125" style="1" customWidth="1"/>
    <col min="20" max="20" width="17.5703125" style="1" customWidth="1"/>
    <col min="21" max="21" width="18" style="1" customWidth="1"/>
    <col min="22" max="16384" width="9.140625" style="1"/>
  </cols>
  <sheetData>
    <row r="1" spans="1:21" ht="15.75" customHeight="1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</row>
    <row r="2" spans="1:21" ht="15.75" customHeight="1" x14ac:dyDescent="0.2">
      <c r="A2" s="39" t="s">
        <v>123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</row>
    <row r="3" spans="1:21" ht="18" customHeight="1" x14ac:dyDescent="0.2">
      <c r="A3" s="38" t="s">
        <v>122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</row>
    <row r="4" spans="1:21" ht="15" customHeight="1" x14ac:dyDescent="0.2">
      <c r="A4" s="37" t="s">
        <v>121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</row>
    <row r="5" spans="1:21" ht="14.85" customHeight="1" x14ac:dyDescent="0.2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5"/>
      <c r="U5" s="35" t="s">
        <v>120</v>
      </c>
    </row>
    <row r="6" spans="1:21" x14ac:dyDescent="0.2">
      <c r="A6" s="34" t="s">
        <v>119</v>
      </c>
      <c r="B6" s="34" t="s">
        <v>118</v>
      </c>
      <c r="C6" s="34" t="s">
        <v>117</v>
      </c>
      <c r="D6" s="34" t="s">
        <v>116</v>
      </c>
      <c r="E6" s="34" t="s">
        <v>115</v>
      </c>
      <c r="F6" s="34" t="s">
        <v>114</v>
      </c>
      <c r="G6" s="34" t="s">
        <v>113</v>
      </c>
      <c r="H6" s="34" t="s">
        <v>112</v>
      </c>
      <c r="I6" s="34" t="s">
        <v>111</v>
      </c>
      <c r="J6" s="34" t="s">
        <v>110</v>
      </c>
      <c r="K6" s="34" t="s">
        <v>109</v>
      </c>
      <c r="L6" s="34" t="s">
        <v>108</v>
      </c>
      <c r="M6" s="33" t="s">
        <v>107</v>
      </c>
      <c r="N6" s="33" t="s">
        <v>106</v>
      </c>
      <c r="O6" s="33" t="s">
        <v>105</v>
      </c>
      <c r="P6" s="33" t="s">
        <v>104</v>
      </c>
      <c r="Q6" s="33" t="s">
        <v>103</v>
      </c>
      <c r="R6" s="33" t="s">
        <v>102</v>
      </c>
      <c r="S6" s="33" t="s">
        <v>101</v>
      </c>
      <c r="T6" s="33" t="s">
        <v>100</v>
      </c>
      <c r="U6" s="33" t="s">
        <v>99</v>
      </c>
    </row>
    <row r="7" spans="1:21" ht="12.75" customHeight="1" x14ac:dyDescent="0.2">
      <c r="A7" s="29" t="s">
        <v>98</v>
      </c>
      <c r="B7" s="29" t="s">
        <v>97</v>
      </c>
      <c r="C7" s="28" t="s">
        <v>96</v>
      </c>
      <c r="D7" s="28" t="s">
        <v>95</v>
      </c>
      <c r="E7" s="28" t="s">
        <v>94</v>
      </c>
      <c r="F7" s="28"/>
      <c r="G7" s="28"/>
      <c r="H7" s="28"/>
      <c r="I7" s="28"/>
      <c r="J7" s="28"/>
      <c r="K7" s="28"/>
      <c r="L7" s="28"/>
      <c r="M7" s="26" t="s">
        <v>93</v>
      </c>
      <c r="N7" s="32" t="s">
        <v>92</v>
      </c>
      <c r="O7" s="32"/>
      <c r="P7" s="32"/>
      <c r="Q7" s="32"/>
      <c r="R7" s="32"/>
      <c r="S7" s="32"/>
      <c r="T7" s="32"/>
      <c r="U7" s="32"/>
    </row>
    <row r="8" spans="1:21" ht="12.75" customHeight="1" x14ac:dyDescent="0.2">
      <c r="A8" s="29"/>
      <c r="B8" s="29"/>
      <c r="C8" s="28"/>
      <c r="D8" s="28"/>
      <c r="E8" s="31" t="s">
        <v>91</v>
      </c>
      <c r="F8" s="31"/>
      <c r="G8" s="31"/>
      <c r="H8" s="31"/>
      <c r="I8" s="31"/>
      <c r="J8" s="31" t="s">
        <v>90</v>
      </c>
      <c r="K8" s="31"/>
      <c r="L8" s="31"/>
      <c r="M8" s="26"/>
      <c r="N8" s="30" t="s">
        <v>91</v>
      </c>
      <c r="O8" s="30"/>
      <c r="P8" s="30"/>
      <c r="Q8" s="30"/>
      <c r="R8" s="30"/>
      <c r="S8" s="30" t="s">
        <v>90</v>
      </c>
      <c r="T8" s="30"/>
      <c r="U8" s="30"/>
    </row>
    <row r="9" spans="1:21" ht="98.25" customHeight="1" x14ac:dyDescent="0.2">
      <c r="A9" s="29"/>
      <c r="B9" s="29"/>
      <c r="C9" s="28"/>
      <c r="D9" s="28"/>
      <c r="E9" s="27" t="s">
        <v>89</v>
      </c>
      <c r="F9" s="27" t="s">
        <v>88</v>
      </c>
      <c r="G9" s="27" t="s">
        <v>87</v>
      </c>
      <c r="H9" s="27" t="s">
        <v>86</v>
      </c>
      <c r="I9" s="27" t="s">
        <v>85</v>
      </c>
      <c r="J9" s="27" t="s">
        <v>84</v>
      </c>
      <c r="K9" s="27" t="s">
        <v>83</v>
      </c>
      <c r="L9" s="27" t="s">
        <v>82</v>
      </c>
      <c r="M9" s="26"/>
      <c r="N9" s="25" t="s">
        <v>89</v>
      </c>
      <c r="O9" s="25" t="s">
        <v>88</v>
      </c>
      <c r="P9" s="25" t="s">
        <v>87</v>
      </c>
      <c r="Q9" s="25" t="s">
        <v>86</v>
      </c>
      <c r="R9" s="25" t="s">
        <v>85</v>
      </c>
      <c r="S9" s="25" t="s">
        <v>84</v>
      </c>
      <c r="T9" s="25" t="s">
        <v>83</v>
      </c>
      <c r="U9" s="25" t="s">
        <v>82</v>
      </c>
    </row>
    <row r="10" spans="1:21" ht="18" x14ac:dyDescent="0.2">
      <c r="A10" s="13" t="s">
        <v>81</v>
      </c>
      <c r="B10" s="13"/>
      <c r="C10" s="12" t="s">
        <v>80</v>
      </c>
      <c r="D10" s="4">
        <f>SUM(E10:L10)</f>
        <v>1048000000</v>
      </c>
      <c r="E10" s="3">
        <f>SUM(E11:E25)</f>
        <v>0</v>
      </c>
      <c r="F10" s="3">
        <f>SUM(F11:F25)</f>
        <v>0</v>
      </c>
      <c r="G10" s="3">
        <f>SUM(G11:G25)</f>
        <v>929500000</v>
      </c>
      <c r="H10" s="3">
        <f>SUM(H11:H25)</f>
        <v>0</v>
      </c>
      <c r="I10" s="3">
        <f>SUM(I11:I25)</f>
        <v>6000000</v>
      </c>
      <c r="J10" s="3">
        <f>SUM(J11:J25)</f>
        <v>30000000</v>
      </c>
      <c r="K10" s="3">
        <f>SUM(K11:K25)</f>
        <v>82500000</v>
      </c>
      <c r="L10" s="3">
        <f>SUM(L11:L25)</f>
        <v>0</v>
      </c>
      <c r="M10" s="4">
        <f>SUM(N10:U10)</f>
        <v>1118646998</v>
      </c>
      <c r="N10" s="3">
        <f>SUM(N11:N25)</f>
        <v>0</v>
      </c>
      <c r="O10" s="3">
        <f>SUM(O11:O25)</f>
        <v>0</v>
      </c>
      <c r="P10" s="3">
        <f>SUM(P11:P25)</f>
        <v>1000146998</v>
      </c>
      <c r="Q10" s="3">
        <f>SUM(Q11:Q25)</f>
        <v>0</v>
      </c>
      <c r="R10" s="3">
        <f>SUM(R11:R25)</f>
        <v>6000000</v>
      </c>
      <c r="S10" s="3">
        <f>SUM(S11:S25)</f>
        <v>30000000</v>
      </c>
      <c r="T10" s="3">
        <f>SUM(T11:T25)</f>
        <v>82500000</v>
      </c>
      <c r="U10" s="3">
        <f>SUM(U11:U25)</f>
        <v>0</v>
      </c>
    </row>
    <row r="11" spans="1:21" s="6" customFormat="1" ht="18" x14ac:dyDescent="0.2">
      <c r="A11" s="11"/>
      <c r="B11" s="11" t="s">
        <v>79</v>
      </c>
      <c r="C11" s="22" t="s">
        <v>78</v>
      </c>
      <c r="D11" s="9">
        <f>SUM(E11:L11)</f>
        <v>450000000</v>
      </c>
      <c r="E11" s="8">
        <v>0</v>
      </c>
      <c r="F11" s="8">
        <v>0</v>
      </c>
      <c r="G11" s="8">
        <v>450000000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9">
        <f>SUM(N11:U11)</f>
        <v>472013543</v>
      </c>
      <c r="N11" s="8">
        <v>0</v>
      </c>
      <c r="O11" s="8">
        <v>0</v>
      </c>
      <c r="P11" s="8">
        <v>472013543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</row>
    <row r="12" spans="1:21" s="6" customFormat="1" ht="18" x14ac:dyDescent="0.2">
      <c r="A12" s="11"/>
      <c r="B12" s="11" t="s">
        <v>77</v>
      </c>
      <c r="C12" s="22" t="s">
        <v>76</v>
      </c>
      <c r="D12" s="9">
        <f>SUM(E12:L12)</f>
        <v>10000000</v>
      </c>
      <c r="E12" s="8">
        <v>0</v>
      </c>
      <c r="F12" s="8">
        <v>0</v>
      </c>
      <c r="G12" s="8">
        <v>10000000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9">
        <f>SUM(N12:U12)</f>
        <v>10000000</v>
      </c>
      <c r="N12" s="8">
        <v>0</v>
      </c>
      <c r="O12" s="8">
        <v>0</v>
      </c>
      <c r="P12" s="8">
        <v>10000000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</row>
    <row r="13" spans="1:21" s="6" customFormat="1" ht="18" x14ac:dyDescent="0.2">
      <c r="A13" s="11"/>
      <c r="B13" s="11" t="s">
        <v>75</v>
      </c>
      <c r="C13" s="22" t="s">
        <v>74</v>
      </c>
      <c r="D13" s="9">
        <f>SUM(E13:L13)</f>
        <v>43000000</v>
      </c>
      <c r="E13" s="8">
        <v>0</v>
      </c>
      <c r="F13" s="8">
        <v>0</v>
      </c>
      <c r="G13" s="8">
        <v>43000000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9">
        <f>SUM(N13:U13)</f>
        <v>44995960</v>
      </c>
      <c r="N13" s="8">
        <v>0</v>
      </c>
      <c r="O13" s="8">
        <v>0</v>
      </c>
      <c r="P13" s="8">
        <v>44995960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</row>
    <row r="14" spans="1:21" s="6" customFormat="1" ht="18" x14ac:dyDescent="0.2">
      <c r="A14" s="11"/>
      <c r="B14" s="11" t="s">
        <v>73</v>
      </c>
      <c r="C14" s="22" t="s">
        <v>72</v>
      </c>
      <c r="D14" s="9">
        <f>SUM(E14:L14)</f>
        <v>12000000</v>
      </c>
      <c r="E14" s="8">
        <v>0</v>
      </c>
      <c r="F14" s="8">
        <v>0</v>
      </c>
      <c r="G14" s="8">
        <v>12000000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9">
        <f>SUM(N14:U14)</f>
        <v>12000000</v>
      </c>
      <c r="N14" s="8">
        <v>0</v>
      </c>
      <c r="O14" s="8">
        <v>0</v>
      </c>
      <c r="P14" s="8">
        <v>12000000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</row>
    <row r="15" spans="1:21" s="6" customFormat="1" ht="18" x14ac:dyDescent="0.2">
      <c r="A15" s="11"/>
      <c r="B15" s="11" t="s">
        <v>71</v>
      </c>
      <c r="C15" s="24" t="s">
        <v>70</v>
      </c>
      <c r="D15" s="9">
        <f>SUM(E15:L15)</f>
        <v>20000000</v>
      </c>
      <c r="E15" s="8">
        <v>0</v>
      </c>
      <c r="F15" s="8">
        <v>0</v>
      </c>
      <c r="G15" s="8">
        <v>17500000</v>
      </c>
      <c r="H15" s="8">
        <v>0</v>
      </c>
      <c r="I15" s="8">
        <v>2500000</v>
      </c>
      <c r="J15" s="8">
        <v>0</v>
      </c>
      <c r="K15" s="8">
        <v>0</v>
      </c>
      <c r="L15" s="8">
        <v>0</v>
      </c>
      <c r="M15" s="9">
        <f>SUM(N15:U15)</f>
        <v>25162223</v>
      </c>
      <c r="N15" s="8">
        <v>0</v>
      </c>
      <c r="O15" s="8">
        <v>0</v>
      </c>
      <c r="P15" s="8">
        <v>22662223</v>
      </c>
      <c r="Q15" s="8">
        <v>0</v>
      </c>
      <c r="R15" s="8">
        <v>2500000</v>
      </c>
      <c r="S15" s="8">
        <v>0</v>
      </c>
      <c r="T15" s="8">
        <v>0</v>
      </c>
      <c r="U15" s="8">
        <v>0</v>
      </c>
    </row>
    <row r="16" spans="1:21" s="6" customFormat="1" ht="45" customHeight="1" x14ac:dyDescent="0.2">
      <c r="A16" s="11"/>
      <c r="B16" s="11" t="s">
        <v>69</v>
      </c>
      <c r="C16" s="18" t="s">
        <v>68</v>
      </c>
      <c r="D16" s="9">
        <f>SUM(E16:L16)</f>
        <v>10000000</v>
      </c>
      <c r="E16" s="8">
        <v>0</v>
      </c>
      <c r="F16" s="8">
        <v>0</v>
      </c>
      <c r="G16" s="8">
        <v>3000000</v>
      </c>
      <c r="H16" s="8">
        <v>0</v>
      </c>
      <c r="I16" s="23">
        <v>0</v>
      </c>
      <c r="J16" s="8">
        <v>0</v>
      </c>
      <c r="K16" s="8">
        <v>7000000</v>
      </c>
      <c r="L16" s="8">
        <v>0</v>
      </c>
      <c r="M16" s="9">
        <f>SUM(N16:U16)</f>
        <v>10000000</v>
      </c>
      <c r="N16" s="8">
        <v>0</v>
      </c>
      <c r="O16" s="8">
        <v>0</v>
      </c>
      <c r="P16" s="8">
        <v>3000000</v>
      </c>
      <c r="Q16" s="8">
        <v>0</v>
      </c>
      <c r="R16" s="23">
        <v>0</v>
      </c>
      <c r="S16" s="8">
        <v>0</v>
      </c>
      <c r="T16" s="8">
        <v>7000000</v>
      </c>
      <c r="U16" s="8">
        <v>0</v>
      </c>
    </row>
    <row r="17" spans="1:21" s="6" customFormat="1" ht="28.5" x14ac:dyDescent="0.2">
      <c r="A17" s="11"/>
      <c r="B17" s="11" t="s">
        <v>67</v>
      </c>
      <c r="C17" s="18" t="s">
        <v>66</v>
      </c>
      <c r="D17" s="9">
        <f>SUM(E17:L17)</f>
        <v>254000000</v>
      </c>
      <c r="E17" s="8">
        <v>0</v>
      </c>
      <c r="F17" s="8">
        <v>0</v>
      </c>
      <c r="G17" s="8">
        <v>254000000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9">
        <f>SUM(N17:U17)</f>
        <v>261939881</v>
      </c>
      <c r="N17" s="8">
        <v>0</v>
      </c>
      <c r="O17" s="8">
        <v>0</v>
      </c>
      <c r="P17" s="8">
        <v>261939881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</row>
    <row r="18" spans="1:21" s="6" customFormat="1" ht="18" x14ac:dyDescent="0.2">
      <c r="A18" s="11"/>
      <c r="B18" s="11" t="s">
        <v>65</v>
      </c>
      <c r="C18" s="18" t="s">
        <v>64</v>
      </c>
      <c r="D18" s="9">
        <f>SUM(E18:L18)</f>
        <v>35000000</v>
      </c>
      <c r="E18" s="8">
        <v>0</v>
      </c>
      <c r="F18" s="8">
        <v>0</v>
      </c>
      <c r="G18" s="8">
        <v>35000000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9">
        <f>SUM(N18:U18)</f>
        <v>35000000</v>
      </c>
      <c r="N18" s="8">
        <v>0</v>
      </c>
      <c r="O18" s="8">
        <v>0</v>
      </c>
      <c r="P18" s="8">
        <v>35000000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</row>
    <row r="19" spans="1:21" s="6" customFormat="1" ht="18" x14ac:dyDescent="0.2">
      <c r="A19" s="11"/>
      <c r="B19" s="11" t="s">
        <v>63</v>
      </c>
      <c r="C19" s="22" t="s">
        <v>62</v>
      </c>
      <c r="D19" s="9">
        <f>SUM(E19:L19)</f>
        <v>81000000</v>
      </c>
      <c r="E19" s="8">
        <v>0</v>
      </c>
      <c r="F19" s="8">
        <v>0</v>
      </c>
      <c r="G19" s="8">
        <v>2000000</v>
      </c>
      <c r="H19" s="8">
        <v>0</v>
      </c>
      <c r="I19" s="8">
        <v>3500000</v>
      </c>
      <c r="J19" s="8">
        <v>0</v>
      </c>
      <c r="K19" s="8">
        <v>75500000</v>
      </c>
      <c r="L19" s="8">
        <v>0</v>
      </c>
      <c r="M19" s="9">
        <f>SUM(N19:U19)</f>
        <v>81000000</v>
      </c>
      <c r="N19" s="8">
        <v>0</v>
      </c>
      <c r="O19" s="8">
        <v>0</v>
      </c>
      <c r="P19" s="8">
        <v>2000000</v>
      </c>
      <c r="Q19" s="8">
        <v>0</v>
      </c>
      <c r="R19" s="8">
        <v>3500000</v>
      </c>
      <c r="S19" s="8">
        <v>0</v>
      </c>
      <c r="T19" s="8">
        <v>75500000</v>
      </c>
      <c r="U19" s="8">
        <v>0</v>
      </c>
    </row>
    <row r="20" spans="1:21" s="6" customFormat="1" ht="18" x14ac:dyDescent="0.2">
      <c r="A20" s="11"/>
      <c r="B20" s="11" t="s">
        <v>61</v>
      </c>
      <c r="C20" s="22" t="s">
        <v>60</v>
      </c>
      <c r="D20" s="9">
        <f>SUM(E20:L20)</f>
        <v>4000000</v>
      </c>
      <c r="E20" s="8">
        <v>0</v>
      </c>
      <c r="F20" s="8">
        <v>0</v>
      </c>
      <c r="G20" s="8">
        <v>4000000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9">
        <f>SUM(N20:U20)</f>
        <v>5602000</v>
      </c>
      <c r="N20" s="8">
        <v>0</v>
      </c>
      <c r="O20" s="8">
        <v>0</v>
      </c>
      <c r="P20" s="8">
        <v>5602000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</row>
    <row r="21" spans="1:21" s="6" customFormat="1" ht="18" x14ac:dyDescent="0.2">
      <c r="A21" s="11"/>
      <c r="B21" s="11" t="s">
        <v>59</v>
      </c>
      <c r="C21" s="22" t="s">
        <v>58</v>
      </c>
      <c r="D21" s="9">
        <f>SUM(E21:L21)</f>
        <v>35000000</v>
      </c>
      <c r="E21" s="8">
        <v>0</v>
      </c>
      <c r="F21" s="8">
        <v>0</v>
      </c>
      <c r="G21" s="8">
        <v>35000000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9">
        <f>SUM(N21:U21)</f>
        <v>36171241</v>
      </c>
      <c r="N21" s="8">
        <v>0</v>
      </c>
      <c r="O21" s="8">
        <v>0</v>
      </c>
      <c r="P21" s="8">
        <v>36171241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</row>
    <row r="22" spans="1:21" s="6" customFormat="1" ht="18" x14ac:dyDescent="0.2">
      <c r="A22" s="11"/>
      <c r="B22" s="11" t="s">
        <v>57</v>
      </c>
      <c r="C22" s="22" t="s">
        <v>56</v>
      </c>
      <c r="D22" s="9">
        <f>SUM(E22:L22)</f>
        <v>40000000</v>
      </c>
      <c r="E22" s="8">
        <v>0</v>
      </c>
      <c r="F22" s="8">
        <v>0</v>
      </c>
      <c r="G22" s="8">
        <v>20000000</v>
      </c>
      <c r="H22" s="8">
        <v>0</v>
      </c>
      <c r="I22" s="8">
        <v>0</v>
      </c>
      <c r="J22" s="8">
        <v>20000000</v>
      </c>
      <c r="K22" s="8">
        <v>0</v>
      </c>
      <c r="L22" s="8">
        <v>0</v>
      </c>
      <c r="M22" s="9">
        <f>SUM(N22:U22)</f>
        <v>61763330</v>
      </c>
      <c r="N22" s="8">
        <v>0</v>
      </c>
      <c r="O22" s="8">
        <v>0</v>
      </c>
      <c r="P22" s="8">
        <v>41763330</v>
      </c>
      <c r="Q22" s="8">
        <v>0</v>
      </c>
      <c r="R22" s="8">
        <v>0</v>
      </c>
      <c r="S22" s="8">
        <v>20000000</v>
      </c>
      <c r="T22" s="8">
        <v>0</v>
      </c>
      <c r="U22" s="8">
        <v>0</v>
      </c>
    </row>
    <row r="23" spans="1:21" s="6" customFormat="1" ht="18" x14ac:dyDescent="0.2">
      <c r="A23" s="11"/>
      <c r="B23" s="11" t="s">
        <v>55</v>
      </c>
      <c r="C23" s="18" t="s">
        <v>54</v>
      </c>
      <c r="D23" s="9">
        <f>SUM(E23:L23)</f>
        <v>45000000</v>
      </c>
      <c r="E23" s="8">
        <v>0</v>
      </c>
      <c r="F23" s="8">
        <v>0</v>
      </c>
      <c r="G23" s="8">
        <v>35000000</v>
      </c>
      <c r="H23" s="8">
        <v>0</v>
      </c>
      <c r="I23" s="8">
        <v>0</v>
      </c>
      <c r="J23" s="8">
        <v>10000000</v>
      </c>
      <c r="K23" s="8">
        <v>0</v>
      </c>
      <c r="L23" s="8">
        <v>0</v>
      </c>
      <c r="M23" s="9">
        <f>SUM(N23:U23)</f>
        <v>53668153</v>
      </c>
      <c r="N23" s="8">
        <v>0</v>
      </c>
      <c r="O23" s="8">
        <v>0</v>
      </c>
      <c r="P23" s="8">
        <v>43668153</v>
      </c>
      <c r="Q23" s="8">
        <v>0</v>
      </c>
      <c r="R23" s="8">
        <v>0</v>
      </c>
      <c r="S23" s="8">
        <v>10000000</v>
      </c>
      <c r="T23" s="8">
        <v>0</v>
      </c>
      <c r="U23" s="8">
        <v>0</v>
      </c>
    </row>
    <row r="24" spans="1:21" s="6" customFormat="1" ht="18" x14ac:dyDescent="0.2">
      <c r="A24" s="11"/>
      <c r="B24" s="11" t="s">
        <v>53</v>
      </c>
      <c r="C24" s="18" t="s">
        <v>52</v>
      </c>
      <c r="D24" s="9">
        <f>SUM(E24:L24)</f>
        <v>8000000</v>
      </c>
      <c r="E24" s="8">
        <v>0</v>
      </c>
      <c r="F24" s="8">
        <v>0</v>
      </c>
      <c r="G24" s="8">
        <v>8000000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9">
        <f>SUM(N24:U24)</f>
        <v>8330667</v>
      </c>
      <c r="N24" s="8">
        <v>0</v>
      </c>
      <c r="O24" s="8">
        <v>0</v>
      </c>
      <c r="P24" s="8">
        <v>8330667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</row>
    <row r="25" spans="1:21" s="6" customFormat="1" ht="18" x14ac:dyDescent="0.2">
      <c r="A25" s="17"/>
      <c r="B25" s="11" t="s">
        <v>51</v>
      </c>
      <c r="C25" s="10" t="s">
        <v>50</v>
      </c>
      <c r="D25" s="9">
        <f>SUM(E25:L25)</f>
        <v>1000000</v>
      </c>
      <c r="E25" s="8">
        <v>0</v>
      </c>
      <c r="F25" s="8">
        <v>0</v>
      </c>
      <c r="G25" s="8">
        <v>1000000</v>
      </c>
      <c r="H25" s="8">
        <v>0</v>
      </c>
      <c r="I25" s="8">
        <v>0</v>
      </c>
      <c r="J25" s="23">
        <v>0</v>
      </c>
      <c r="K25" s="8">
        <v>0</v>
      </c>
      <c r="L25" s="8">
        <v>0</v>
      </c>
      <c r="M25" s="9">
        <f>SUM(N25:U25)</f>
        <v>1000000</v>
      </c>
      <c r="N25" s="8">
        <v>0</v>
      </c>
      <c r="O25" s="8">
        <v>0</v>
      </c>
      <c r="P25" s="8">
        <v>1000000</v>
      </c>
      <c r="Q25" s="8">
        <v>0</v>
      </c>
      <c r="R25" s="8">
        <v>0</v>
      </c>
      <c r="S25" s="23">
        <v>0</v>
      </c>
      <c r="T25" s="8">
        <v>0</v>
      </c>
      <c r="U25" s="8">
        <v>0</v>
      </c>
    </row>
    <row r="26" spans="1:21" ht="18" x14ac:dyDescent="0.2">
      <c r="A26" s="13" t="s">
        <v>49</v>
      </c>
      <c r="B26" s="13"/>
      <c r="C26" s="12" t="s">
        <v>48</v>
      </c>
      <c r="D26" s="4">
        <f>SUM(E26:L26)</f>
        <v>213500000</v>
      </c>
      <c r="E26" s="3">
        <f>SUM(E27:E48)</f>
        <v>0</v>
      </c>
      <c r="F26" s="3">
        <f>SUM(F27:F48)</f>
        <v>0</v>
      </c>
      <c r="G26" s="3">
        <f>SUM(G27:G48)</f>
        <v>133000000</v>
      </c>
      <c r="H26" s="3">
        <f>SUM(H27:H48)</f>
        <v>0</v>
      </c>
      <c r="I26" s="3">
        <f>SUM(I27:I48)</f>
        <v>38000000</v>
      </c>
      <c r="J26" s="3">
        <f>SUM(J27:J48)</f>
        <v>39000000</v>
      </c>
      <c r="K26" s="3">
        <f>SUM(K27:K48)</f>
        <v>3500000</v>
      </c>
      <c r="L26" s="3">
        <f>SUM(L27:L48)</f>
        <v>0</v>
      </c>
      <c r="M26" s="4">
        <f>SUM(N26:U26)</f>
        <v>248873309</v>
      </c>
      <c r="N26" s="3">
        <f>SUM(N27:N48)</f>
        <v>0</v>
      </c>
      <c r="O26" s="3">
        <f>SUM(O27:O48)</f>
        <v>0</v>
      </c>
      <c r="P26" s="3">
        <f>SUM(P27:P48)</f>
        <v>143373309</v>
      </c>
      <c r="Q26" s="3">
        <f>SUM(Q27:Q48)</f>
        <v>0</v>
      </c>
      <c r="R26" s="3">
        <f>SUM(R27:R48)</f>
        <v>63000000</v>
      </c>
      <c r="S26" s="3">
        <f>SUM(S27:S48)</f>
        <v>39000000</v>
      </c>
      <c r="T26" s="3">
        <f>SUM(T27:T48)</f>
        <v>3500000</v>
      </c>
      <c r="U26" s="3">
        <f>SUM(U27:U48)</f>
        <v>0</v>
      </c>
    </row>
    <row r="27" spans="1:21" s="6" customFormat="1" ht="18" x14ac:dyDescent="0.2">
      <c r="A27" s="11"/>
      <c r="B27" s="11" t="s">
        <v>47</v>
      </c>
      <c r="C27" s="22" t="s">
        <v>46</v>
      </c>
      <c r="D27" s="9">
        <f>SUM(E27:L27)</f>
        <v>25000000</v>
      </c>
      <c r="E27" s="8">
        <v>0</v>
      </c>
      <c r="F27" s="8">
        <v>0</v>
      </c>
      <c r="G27" s="8">
        <v>25000000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9">
        <f>SUM(N27:U27)</f>
        <v>25000000</v>
      </c>
      <c r="N27" s="8">
        <v>0</v>
      </c>
      <c r="O27" s="8">
        <v>0</v>
      </c>
      <c r="P27" s="8">
        <v>25000000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</row>
    <row r="28" spans="1:21" s="6" customFormat="1" ht="18" x14ac:dyDescent="0.2">
      <c r="A28" s="11"/>
      <c r="B28" s="11" t="s">
        <v>45</v>
      </c>
      <c r="C28" s="22" t="s">
        <v>44</v>
      </c>
      <c r="D28" s="9">
        <f>SUM(E28:L28)</f>
        <v>7000000</v>
      </c>
      <c r="E28" s="8">
        <v>0</v>
      </c>
      <c r="F28" s="8">
        <v>0</v>
      </c>
      <c r="G28" s="8">
        <v>7000000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9">
        <f>SUM(N28:U28)</f>
        <v>7297751</v>
      </c>
      <c r="N28" s="8">
        <v>0</v>
      </c>
      <c r="O28" s="8">
        <v>0</v>
      </c>
      <c r="P28" s="8">
        <v>7297751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</row>
    <row r="29" spans="1:21" s="6" customFormat="1" ht="18" x14ac:dyDescent="0.2">
      <c r="A29" s="11"/>
      <c r="B29" s="11" t="s">
        <v>43</v>
      </c>
      <c r="C29" s="22" t="s">
        <v>42</v>
      </c>
      <c r="D29" s="9">
        <f>SUM(E29:L29)</f>
        <v>15000000</v>
      </c>
      <c r="E29" s="8">
        <v>0</v>
      </c>
      <c r="F29" s="8">
        <v>0</v>
      </c>
      <c r="G29" s="8">
        <v>15000000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9">
        <f>SUM(N29:U29)</f>
        <v>15000000</v>
      </c>
      <c r="N29" s="8">
        <v>0</v>
      </c>
      <c r="O29" s="8">
        <v>0</v>
      </c>
      <c r="P29" s="8">
        <v>15000000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</row>
    <row r="30" spans="1:21" s="6" customFormat="1" ht="18" x14ac:dyDescent="0.2">
      <c r="A30" s="11"/>
      <c r="B30" s="11" t="s">
        <v>41</v>
      </c>
      <c r="C30" s="22" t="s">
        <v>40</v>
      </c>
      <c r="D30" s="9">
        <f>SUM(E30:L30)</f>
        <v>5000000</v>
      </c>
      <c r="E30" s="8">
        <v>0</v>
      </c>
      <c r="F30" s="8">
        <v>0</v>
      </c>
      <c r="G30" s="8">
        <v>5000000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9">
        <f>SUM(N30:U30)</f>
        <v>5000000</v>
      </c>
      <c r="N30" s="8">
        <v>0</v>
      </c>
      <c r="O30" s="8">
        <v>0</v>
      </c>
      <c r="P30" s="8">
        <v>5000000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</row>
    <row r="31" spans="1:21" s="6" customFormat="1" ht="18" x14ac:dyDescent="0.2">
      <c r="A31" s="11"/>
      <c r="B31" s="11" t="s">
        <v>39</v>
      </c>
      <c r="C31" s="22" t="s">
        <v>38</v>
      </c>
      <c r="D31" s="9">
        <f>SUM(E31:L31)</f>
        <v>5000000</v>
      </c>
      <c r="E31" s="8">
        <v>0</v>
      </c>
      <c r="F31" s="8">
        <v>0</v>
      </c>
      <c r="G31" s="8">
        <v>5000000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9">
        <f>SUM(N31:U31)</f>
        <v>5000000</v>
      </c>
      <c r="N31" s="8">
        <v>0</v>
      </c>
      <c r="O31" s="8">
        <v>0</v>
      </c>
      <c r="P31" s="8">
        <v>5000000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</row>
    <row r="32" spans="1:21" s="6" customFormat="1" ht="18" x14ac:dyDescent="0.2">
      <c r="A32" s="11"/>
      <c r="B32" s="11" t="s">
        <v>37</v>
      </c>
      <c r="C32" s="22" t="s">
        <v>36</v>
      </c>
      <c r="D32" s="9">
        <f>SUM(E32:L32)</f>
        <v>15000000</v>
      </c>
      <c r="E32" s="8">
        <v>0</v>
      </c>
      <c r="F32" s="8">
        <v>0</v>
      </c>
      <c r="G32" s="8">
        <v>10000000</v>
      </c>
      <c r="H32" s="8">
        <v>0</v>
      </c>
      <c r="I32" s="8">
        <v>0</v>
      </c>
      <c r="J32" s="8">
        <f>30000000-25000000</f>
        <v>5000000</v>
      </c>
      <c r="K32" s="8">
        <v>0</v>
      </c>
      <c r="L32" s="8">
        <v>0</v>
      </c>
      <c r="M32" s="9">
        <f>SUM(N32:U32)</f>
        <v>20993448</v>
      </c>
      <c r="N32" s="8">
        <v>0</v>
      </c>
      <c r="O32" s="8">
        <v>0</v>
      </c>
      <c r="P32" s="8">
        <v>15993448</v>
      </c>
      <c r="Q32" s="8">
        <v>0</v>
      </c>
      <c r="R32" s="8">
        <v>0</v>
      </c>
      <c r="S32" s="8">
        <v>5000000</v>
      </c>
      <c r="T32" s="8">
        <v>0</v>
      </c>
      <c r="U32" s="8">
        <v>0</v>
      </c>
    </row>
    <row r="33" spans="1:21" s="6" customFormat="1" ht="18" x14ac:dyDescent="0.2">
      <c r="A33" s="11"/>
      <c r="B33" s="11" t="s">
        <v>35</v>
      </c>
      <c r="C33" s="22" t="s">
        <v>34</v>
      </c>
      <c r="D33" s="9">
        <f>SUM(E33:L33)</f>
        <v>20000000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f>25000000-20000000+15000000</f>
        <v>20000000</v>
      </c>
      <c r="K33" s="8">
        <v>0</v>
      </c>
      <c r="L33" s="8">
        <v>0</v>
      </c>
      <c r="M33" s="9">
        <f>SUM(N33:U33)</f>
        <v>20000000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20000000</v>
      </c>
      <c r="T33" s="8">
        <v>0</v>
      </c>
      <c r="U33" s="8">
        <v>0</v>
      </c>
    </row>
    <row r="34" spans="1:21" s="6" customFormat="1" ht="18" x14ac:dyDescent="0.2">
      <c r="A34" s="11"/>
      <c r="B34" s="11" t="s">
        <v>33</v>
      </c>
      <c r="C34" s="19" t="s">
        <v>32</v>
      </c>
      <c r="D34" s="9">
        <f>SUM(E34:L34)</f>
        <v>2000000</v>
      </c>
      <c r="E34" s="8">
        <v>0</v>
      </c>
      <c r="F34" s="8">
        <v>0</v>
      </c>
      <c r="G34" s="14">
        <f>3500000-1500000</f>
        <v>2000000</v>
      </c>
      <c r="H34" s="8">
        <v>0</v>
      </c>
      <c r="I34" s="8">
        <v>0</v>
      </c>
      <c r="J34" s="14">
        <v>0</v>
      </c>
      <c r="K34" s="14">
        <v>0</v>
      </c>
      <c r="L34" s="14">
        <v>0</v>
      </c>
      <c r="M34" s="9">
        <f>SUM(N34:U34)</f>
        <v>2000000</v>
      </c>
      <c r="N34" s="8">
        <v>0</v>
      </c>
      <c r="O34" s="8">
        <v>0</v>
      </c>
      <c r="P34" s="14">
        <v>2000000</v>
      </c>
      <c r="Q34" s="8">
        <v>0</v>
      </c>
      <c r="R34" s="8">
        <v>0</v>
      </c>
      <c r="S34" s="14">
        <v>0</v>
      </c>
      <c r="T34" s="14">
        <v>0</v>
      </c>
      <c r="U34" s="14">
        <v>0</v>
      </c>
    </row>
    <row r="35" spans="1:21" s="6" customFormat="1" ht="18" x14ac:dyDescent="0.2">
      <c r="A35" s="11"/>
      <c r="B35" s="11" t="s">
        <v>31</v>
      </c>
      <c r="C35" s="21" t="s">
        <v>30</v>
      </c>
      <c r="D35" s="9">
        <f>SUM(E35:L35)</f>
        <v>4000000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14">
        <f>24000000-20000000</f>
        <v>4000000</v>
      </c>
      <c r="K35" s="14">
        <v>0</v>
      </c>
      <c r="L35" s="14">
        <v>0</v>
      </c>
      <c r="M35" s="9">
        <f>SUM(N35:U35)</f>
        <v>4000000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14">
        <v>4000000</v>
      </c>
      <c r="T35" s="14">
        <v>0</v>
      </c>
      <c r="U35" s="14">
        <v>0</v>
      </c>
    </row>
    <row r="36" spans="1:21" s="6" customFormat="1" ht="18" x14ac:dyDescent="0.2">
      <c r="A36" s="11"/>
      <c r="B36" s="11" t="s">
        <v>29</v>
      </c>
      <c r="C36" s="20" t="s">
        <v>28</v>
      </c>
      <c r="D36" s="9">
        <f>SUM(E36:L36)</f>
        <v>10000000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14">
        <v>10000000</v>
      </c>
      <c r="K36" s="14">
        <v>0</v>
      </c>
      <c r="L36" s="14">
        <v>0</v>
      </c>
      <c r="M36" s="9">
        <f>SUM(N36:U36)</f>
        <v>14082110</v>
      </c>
      <c r="N36" s="8">
        <v>0</v>
      </c>
      <c r="O36" s="8">
        <v>0</v>
      </c>
      <c r="P36" s="8">
        <v>4082110</v>
      </c>
      <c r="Q36" s="8">
        <v>0</v>
      </c>
      <c r="R36" s="8">
        <v>0</v>
      </c>
      <c r="S36" s="14">
        <v>10000000</v>
      </c>
      <c r="T36" s="14">
        <v>0</v>
      </c>
      <c r="U36" s="14">
        <v>0</v>
      </c>
    </row>
    <row r="37" spans="1:21" s="6" customFormat="1" ht="18" x14ac:dyDescent="0.2">
      <c r="A37" s="11"/>
      <c r="B37" s="11" t="s">
        <v>27</v>
      </c>
      <c r="C37" s="20" t="s">
        <v>26</v>
      </c>
      <c r="D37" s="9">
        <f>SUM(E37:L37)</f>
        <v>1000000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14">
        <v>0</v>
      </c>
      <c r="K37" s="14">
        <v>1000000</v>
      </c>
      <c r="L37" s="14">
        <v>0</v>
      </c>
      <c r="M37" s="9">
        <f>SUM(N37:U37)</f>
        <v>1000000</v>
      </c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14">
        <v>0</v>
      </c>
      <c r="T37" s="14">
        <v>1000000</v>
      </c>
      <c r="U37" s="14">
        <v>0</v>
      </c>
    </row>
    <row r="38" spans="1:21" s="6" customFormat="1" ht="18" x14ac:dyDescent="0.2">
      <c r="A38" s="11"/>
      <c r="B38" s="11" t="s">
        <v>25</v>
      </c>
      <c r="C38" s="20" t="s">
        <v>24</v>
      </c>
      <c r="D38" s="9">
        <f>SUM(E38:L38)</f>
        <v>1000000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14">
        <v>0</v>
      </c>
      <c r="K38" s="14">
        <v>1000000</v>
      </c>
      <c r="L38" s="14">
        <v>0</v>
      </c>
      <c r="M38" s="9">
        <f>SUM(N38:U38)</f>
        <v>1000000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14">
        <v>0</v>
      </c>
      <c r="T38" s="14">
        <v>1000000</v>
      </c>
      <c r="U38" s="14">
        <v>0</v>
      </c>
    </row>
    <row r="39" spans="1:21" s="6" customFormat="1" ht="18" x14ac:dyDescent="0.2">
      <c r="A39" s="11"/>
      <c r="B39" s="11" t="s">
        <v>23</v>
      </c>
      <c r="C39" s="20" t="s">
        <v>22</v>
      </c>
      <c r="D39" s="9">
        <f>SUM(E39:L39)</f>
        <v>1500000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14">
        <v>0</v>
      </c>
      <c r="K39" s="14">
        <v>1500000</v>
      </c>
      <c r="L39" s="14">
        <v>0</v>
      </c>
      <c r="M39" s="9">
        <f>SUM(N39:U39)</f>
        <v>1500000</v>
      </c>
      <c r="N39" s="8">
        <v>0</v>
      </c>
      <c r="O39" s="8">
        <v>0</v>
      </c>
      <c r="P39" s="8">
        <v>0</v>
      </c>
      <c r="Q39" s="8">
        <v>0</v>
      </c>
      <c r="R39" s="8">
        <v>0</v>
      </c>
      <c r="S39" s="14">
        <v>0</v>
      </c>
      <c r="T39" s="14">
        <v>1500000</v>
      </c>
      <c r="U39" s="14">
        <v>0</v>
      </c>
    </row>
    <row r="40" spans="1:21" s="6" customFormat="1" ht="18" x14ac:dyDescent="0.2">
      <c r="A40" s="11"/>
      <c r="B40" s="11" t="s">
        <v>21</v>
      </c>
      <c r="C40" s="20" t="s">
        <v>20</v>
      </c>
      <c r="D40" s="15">
        <f>SUM(E40:L40)</f>
        <v>6000000</v>
      </c>
      <c r="E40" s="8">
        <v>0</v>
      </c>
      <c r="F40" s="8">
        <v>0</v>
      </c>
      <c r="G40" s="14">
        <v>6000000</v>
      </c>
      <c r="H40" s="8">
        <v>0</v>
      </c>
      <c r="I40" s="8">
        <v>0</v>
      </c>
      <c r="J40" s="14">
        <v>0</v>
      </c>
      <c r="K40" s="14">
        <v>0</v>
      </c>
      <c r="L40" s="14">
        <v>0</v>
      </c>
      <c r="M40" s="15">
        <f>SUM(N40:U40)</f>
        <v>6000000</v>
      </c>
      <c r="N40" s="8">
        <v>0</v>
      </c>
      <c r="O40" s="8">
        <v>0</v>
      </c>
      <c r="P40" s="14">
        <v>6000000</v>
      </c>
      <c r="Q40" s="8">
        <v>0</v>
      </c>
      <c r="R40" s="8">
        <v>0</v>
      </c>
      <c r="S40" s="14">
        <v>0</v>
      </c>
      <c r="T40" s="14">
        <v>0</v>
      </c>
      <c r="U40" s="14">
        <v>0</v>
      </c>
    </row>
    <row r="41" spans="1:21" s="6" customFormat="1" ht="18" x14ac:dyDescent="0.2">
      <c r="A41" s="11"/>
      <c r="B41" s="11" t="s">
        <v>19</v>
      </c>
      <c r="C41" s="20" t="s">
        <v>18</v>
      </c>
      <c r="D41" s="15">
        <f>SUM(E41:L41)</f>
        <v>5000000</v>
      </c>
      <c r="E41" s="8">
        <v>0</v>
      </c>
      <c r="F41" s="8">
        <v>0</v>
      </c>
      <c r="G41" s="14">
        <v>5000000</v>
      </c>
      <c r="H41" s="8">
        <v>0</v>
      </c>
      <c r="I41" s="8">
        <v>0</v>
      </c>
      <c r="J41" s="14">
        <v>0</v>
      </c>
      <c r="K41" s="14">
        <v>0</v>
      </c>
      <c r="L41" s="14">
        <v>0</v>
      </c>
      <c r="M41" s="15">
        <f>SUM(N41:U41)</f>
        <v>5000000</v>
      </c>
      <c r="N41" s="8">
        <v>0</v>
      </c>
      <c r="O41" s="8">
        <v>0</v>
      </c>
      <c r="P41" s="14">
        <v>5000000</v>
      </c>
      <c r="Q41" s="8">
        <v>0</v>
      </c>
      <c r="R41" s="8">
        <v>0</v>
      </c>
      <c r="S41" s="14">
        <v>0</v>
      </c>
      <c r="T41" s="14">
        <v>0</v>
      </c>
      <c r="U41" s="14">
        <v>0</v>
      </c>
    </row>
    <row r="42" spans="1:21" s="6" customFormat="1" ht="18" x14ac:dyDescent="0.2">
      <c r="A42" s="11"/>
      <c r="B42" s="11" t="s">
        <v>17</v>
      </c>
      <c r="C42" s="20" t="s">
        <v>16</v>
      </c>
      <c r="D42" s="15">
        <f>SUM(E42:L42)</f>
        <v>5000000</v>
      </c>
      <c r="E42" s="8">
        <v>0</v>
      </c>
      <c r="F42" s="8">
        <v>0</v>
      </c>
      <c r="G42" s="14">
        <v>5000000</v>
      </c>
      <c r="H42" s="8">
        <v>0</v>
      </c>
      <c r="I42" s="8">
        <v>0</v>
      </c>
      <c r="J42" s="14">
        <v>0</v>
      </c>
      <c r="K42" s="14">
        <v>0</v>
      </c>
      <c r="L42" s="14">
        <v>0</v>
      </c>
      <c r="M42" s="15">
        <f>SUM(N42:U42)</f>
        <v>5000000</v>
      </c>
      <c r="N42" s="8">
        <v>0</v>
      </c>
      <c r="O42" s="8">
        <v>0</v>
      </c>
      <c r="P42" s="14">
        <v>5000000</v>
      </c>
      <c r="Q42" s="8">
        <v>0</v>
      </c>
      <c r="R42" s="8">
        <v>0</v>
      </c>
      <c r="S42" s="14">
        <v>0</v>
      </c>
      <c r="T42" s="14">
        <v>0</v>
      </c>
      <c r="U42" s="14">
        <v>0</v>
      </c>
    </row>
    <row r="43" spans="1:21" s="6" customFormat="1" ht="18" x14ac:dyDescent="0.2">
      <c r="A43" s="11"/>
      <c r="B43" s="11" t="s">
        <v>15</v>
      </c>
      <c r="C43" s="20" t="s">
        <v>14</v>
      </c>
      <c r="D43" s="15">
        <f>SUM(E43:L43)</f>
        <v>3000000</v>
      </c>
      <c r="E43" s="8">
        <v>0</v>
      </c>
      <c r="F43" s="8">
        <v>0</v>
      </c>
      <c r="G43" s="14">
        <v>3000000</v>
      </c>
      <c r="H43" s="8">
        <v>0</v>
      </c>
      <c r="I43" s="8">
        <v>0</v>
      </c>
      <c r="J43" s="14">
        <v>0</v>
      </c>
      <c r="K43" s="14">
        <v>0</v>
      </c>
      <c r="L43" s="14">
        <v>0</v>
      </c>
      <c r="M43" s="15">
        <f>SUM(N43:U43)</f>
        <v>3000000</v>
      </c>
      <c r="N43" s="8">
        <v>0</v>
      </c>
      <c r="O43" s="8">
        <v>0</v>
      </c>
      <c r="P43" s="14">
        <v>3000000</v>
      </c>
      <c r="Q43" s="8">
        <v>0</v>
      </c>
      <c r="R43" s="8">
        <v>0</v>
      </c>
      <c r="S43" s="14">
        <v>0</v>
      </c>
      <c r="T43" s="14">
        <v>0</v>
      </c>
      <c r="U43" s="14">
        <v>0</v>
      </c>
    </row>
    <row r="44" spans="1:21" s="6" customFormat="1" ht="18" x14ac:dyDescent="0.2">
      <c r="A44" s="11"/>
      <c r="B44" s="11" t="s">
        <v>13</v>
      </c>
      <c r="C44" s="19" t="s">
        <v>12</v>
      </c>
      <c r="D44" s="15">
        <f>SUM(E44:L44)</f>
        <v>0</v>
      </c>
      <c r="E44" s="8">
        <v>0</v>
      </c>
      <c r="F44" s="8">
        <v>0</v>
      </c>
      <c r="G44" s="14">
        <v>0</v>
      </c>
      <c r="H44" s="8">
        <v>0</v>
      </c>
      <c r="I44" s="8">
        <v>0</v>
      </c>
      <c r="J44" s="14">
        <v>0</v>
      </c>
      <c r="K44" s="14">
        <v>0</v>
      </c>
      <c r="L44" s="14">
        <v>0</v>
      </c>
      <c r="M44" s="15">
        <f>SUM(N44:U44)</f>
        <v>0</v>
      </c>
      <c r="N44" s="8">
        <v>0</v>
      </c>
      <c r="O44" s="8">
        <v>0</v>
      </c>
      <c r="P44" s="14">
        <v>0</v>
      </c>
      <c r="Q44" s="8">
        <v>0</v>
      </c>
      <c r="R44" s="8">
        <v>0</v>
      </c>
      <c r="S44" s="14">
        <v>0</v>
      </c>
      <c r="T44" s="14">
        <v>0</v>
      </c>
      <c r="U44" s="14">
        <v>0</v>
      </c>
    </row>
    <row r="45" spans="1:21" s="6" customFormat="1" ht="27.75" customHeight="1" x14ac:dyDescent="0.2">
      <c r="A45" s="11"/>
      <c r="B45" s="11" t="s">
        <v>11</v>
      </c>
      <c r="C45" s="19" t="s">
        <v>10</v>
      </c>
      <c r="D45" s="15">
        <f>SUM(E45:L45)</f>
        <v>35000000</v>
      </c>
      <c r="E45" s="8">
        <v>0</v>
      </c>
      <c r="F45" s="8">
        <v>0</v>
      </c>
      <c r="G45" s="14">
        <v>0</v>
      </c>
      <c r="H45" s="14">
        <v>0</v>
      </c>
      <c r="I45" s="14">
        <f>50000000-15000000</f>
        <v>35000000</v>
      </c>
      <c r="J45" s="14">
        <v>0</v>
      </c>
      <c r="K45" s="14">
        <v>0</v>
      </c>
      <c r="L45" s="14">
        <v>0</v>
      </c>
      <c r="M45" s="15">
        <f>SUM(N45:U45)</f>
        <v>60000000</v>
      </c>
      <c r="N45" s="8">
        <v>0</v>
      </c>
      <c r="O45" s="8">
        <v>0</v>
      </c>
      <c r="P45" s="14">
        <v>0</v>
      </c>
      <c r="Q45" s="14">
        <v>0</v>
      </c>
      <c r="R45" s="14">
        <v>60000000</v>
      </c>
      <c r="S45" s="14">
        <v>0</v>
      </c>
      <c r="T45" s="14">
        <v>0</v>
      </c>
      <c r="U45" s="14">
        <v>0</v>
      </c>
    </row>
    <row r="46" spans="1:21" s="6" customFormat="1" ht="28.5" x14ac:dyDescent="0.2">
      <c r="A46" s="11"/>
      <c r="B46" s="11" t="s">
        <v>9</v>
      </c>
      <c r="C46" s="10" t="s">
        <v>8</v>
      </c>
      <c r="D46" s="15">
        <f>SUM(E46:L46)</f>
        <v>3000000</v>
      </c>
      <c r="E46" s="8">
        <v>0</v>
      </c>
      <c r="F46" s="8">
        <v>0</v>
      </c>
      <c r="G46" s="14">
        <v>0</v>
      </c>
      <c r="H46" s="14">
        <v>0</v>
      </c>
      <c r="I46" s="14">
        <f>5000000-2000000</f>
        <v>3000000</v>
      </c>
      <c r="J46" s="14">
        <v>0</v>
      </c>
      <c r="K46" s="14">
        <v>0</v>
      </c>
      <c r="L46" s="14">
        <v>0</v>
      </c>
      <c r="M46" s="15">
        <f>SUM(N46:U46)</f>
        <v>3000000</v>
      </c>
      <c r="N46" s="8">
        <v>0</v>
      </c>
      <c r="O46" s="8">
        <v>0</v>
      </c>
      <c r="P46" s="14">
        <v>0</v>
      </c>
      <c r="Q46" s="14">
        <v>0</v>
      </c>
      <c r="R46" s="14">
        <v>3000000</v>
      </c>
      <c r="S46" s="14">
        <v>0</v>
      </c>
      <c r="T46" s="14">
        <v>0</v>
      </c>
      <c r="U46" s="14">
        <v>0</v>
      </c>
    </row>
    <row r="47" spans="1:21" s="6" customFormat="1" ht="28.5" x14ac:dyDescent="0.2">
      <c r="A47" s="11"/>
      <c r="B47" s="11" t="s">
        <v>7</v>
      </c>
      <c r="C47" s="18" t="s">
        <v>6</v>
      </c>
      <c r="D47" s="15">
        <f>SUM(E47:L47)</f>
        <v>5000000</v>
      </c>
      <c r="E47" s="8">
        <v>0</v>
      </c>
      <c r="F47" s="8">
        <v>0</v>
      </c>
      <c r="G47" s="14">
        <v>5000000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5">
        <f>SUM(N47:U47)</f>
        <v>5000000</v>
      </c>
      <c r="N47" s="8">
        <v>0</v>
      </c>
      <c r="O47" s="8">
        <v>0</v>
      </c>
      <c r="P47" s="14">
        <v>5000000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</row>
    <row r="48" spans="1:21" s="6" customFormat="1" ht="18" x14ac:dyDescent="0.2">
      <c r="A48" s="17"/>
      <c r="B48" s="11" t="s">
        <v>5</v>
      </c>
      <c r="C48" s="16" t="s">
        <v>4</v>
      </c>
      <c r="D48" s="15">
        <f>SUM(E48:L48)</f>
        <v>40000000</v>
      </c>
      <c r="E48" s="8">
        <v>0</v>
      </c>
      <c r="F48" s="8">
        <v>0</v>
      </c>
      <c r="G48" s="14">
        <v>40000000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5">
        <f>SUM(N48:U48)</f>
        <v>40000000</v>
      </c>
      <c r="N48" s="8">
        <v>0</v>
      </c>
      <c r="O48" s="8">
        <v>0</v>
      </c>
      <c r="P48" s="14">
        <v>40000000</v>
      </c>
      <c r="Q48" s="14">
        <v>0</v>
      </c>
      <c r="R48" s="14">
        <v>0</v>
      </c>
      <c r="S48" s="14">
        <v>0</v>
      </c>
      <c r="T48" s="14">
        <v>0</v>
      </c>
      <c r="U48" s="14">
        <v>0</v>
      </c>
    </row>
    <row r="49" spans="1:21" ht="18" x14ac:dyDescent="0.2">
      <c r="A49" s="13" t="s">
        <v>3</v>
      </c>
      <c r="B49" s="13"/>
      <c r="C49" s="12" t="s">
        <v>2</v>
      </c>
      <c r="D49" s="4">
        <f>SUM(E49:L49)</f>
        <v>0</v>
      </c>
      <c r="E49" s="3">
        <f>SUM(E50)</f>
        <v>0</v>
      </c>
      <c r="F49" s="3">
        <f>SUM(F50)</f>
        <v>0</v>
      </c>
      <c r="G49" s="3">
        <f>SUM(G50)</f>
        <v>0</v>
      </c>
      <c r="H49" s="3">
        <f>SUM(H50)</f>
        <v>0</v>
      </c>
      <c r="I49" s="3">
        <f>SUM(I50)</f>
        <v>0</v>
      </c>
      <c r="J49" s="3">
        <f>SUM(J50)</f>
        <v>0</v>
      </c>
      <c r="K49" s="3">
        <f>SUM(K50)</f>
        <v>0</v>
      </c>
      <c r="L49" s="3">
        <f>SUM(L50)</f>
        <v>0</v>
      </c>
      <c r="M49" s="4">
        <f>SUM(N49:U49)</f>
        <v>0</v>
      </c>
      <c r="N49" s="3">
        <f>SUM(N50)</f>
        <v>0</v>
      </c>
      <c r="O49" s="3">
        <f>SUM(O50)</f>
        <v>0</v>
      </c>
      <c r="P49" s="3">
        <f>SUM(P50)</f>
        <v>0</v>
      </c>
      <c r="Q49" s="3">
        <f>SUM(Q50)</f>
        <v>0</v>
      </c>
      <c r="R49" s="3">
        <f>SUM(R50)</f>
        <v>0</v>
      </c>
      <c r="S49" s="3">
        <f>SUM(S50)</f>
        <v>0</v>
      </c>
      <c r="T49" s="3">
        <f>SUM(T50)</f>
        <v>0</v>
      </c>
      <c r="U49" s="3">
        <f>SUM(U50)</f>
        <v>0</v>
      </c>
    </row>
    <row r="50" spans="1:21" s="6" customFormat="1" ht="18" x14ac:dyDescent="0.2">
      <c r="A50" s="11"/>
      <c r="B50" s="11" t="s">
        <v>1</v>
      </c>
      <c r="C50" s="10"/>
      <c r="D50" s="9">
        <f>SUM(E50:L50)</f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7">
        <v>0</v>
      </c>
      <c r="M50" s="9">
        <f>SUM(N50:U50)</f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7">
        <v>0</v>
      </c>
    </row>
    <row r="51" spans="1:21" ht="32.25" customHeight="1" x14ac:dyDescent="0.2">
      <c r="A51" s="5" t="s">
        <v>0</v>
      </c>
      <c r="B51" s="5"/>
      <c r="C51" s="5"/>
      <c r="D51" s="4">
        <f>SUM(E51:L51)</f>
        <v>1261500000</v>
      </c>
      <c r="E51" s="3">
        <f>E10+E26+E49</f>
        <v>0</v>
      </c>
      <c r="F51" s="3">
        <f>F10+F26+F49</f>
        <v>0</v>
      </c>
      <c r="G51" s="3">
        <f>G10+G26+G49</f>
        <v>1062500000</v>
      </c>
      <c r="H51" s="3">
        <f>H10+H26+H49</f>
        <v>0</v>
      </c>
      <c r="I51" s="3">
        <f>I10+I26+I49</f>
        <v>44000000</v>
      </c>
      <c r="J51" s="3">
        <f>J10+J26+J49</f>
        <v>69000000</v>
      </c>
      <c r="K51" s="3">
        <f>K10+K26+K49</f>
        <v>86000000</v>
      </c>
      <c r="L51" s="3">
        <f>L10+L26+L49</f>
        <v>0</v>
      </c>
      <c r="M51" s="4">
        <f>SUM(N51:U51)</f>
        <v>1367520307</v>
      </c>
      <c r="N51" s="3">
        <f>N10+N26+N49</f>
        <v>0</v>
      </c>
      <c r="O51" s="3">
        <f>O10+O26+O49</f>
        <v>0</v>
      </c>
      <c r="P51" s="3">
        <f>P10+P26+P49</f>
        <v>1143520307</v>
      </c>
      <c r="Q51" s="3">
        <f>Q10+Q26+Q49</f>
        <v>0</v>
      </c>
      <c r="R51" s="3">
        <f>R10+R26+R49</f>
        <v>69000000</v>
      </c>
      <c r="S51" s="3">
        <f>S10+S26+S49</f>
        <v>69000000</v>
      </c>
      <c r="T51" s="3">
        <f>T10+T26+T49</f>
        <v>86000000</v>
      </c>
      <c r="U51" s="3">
        <f>U10+U26+U49</f>
        <v>0</v>
      </c>
    </row>
    <row r="52" spans="1:21" s="2" customFormat="1" x14ac:dyDescent="0.2"/>
    <row r="53" spans="1:21" s="2" customFormat="1" x14ac:dyDescent="0.2"/>
    <row r="54" spans="1:21" s="2" customFormat="1" x14ac:dyDescent="0.2"/>
    <row r="55" spans="1:21" s="2" customFormat="1" x14ac:dyDescent="0.2"/>
    <row r="56" spans="1:21" s="2" customFormat="1" x14ac:dyDescent="0.2"/>
    <row r="57" spans="1:21" s="2" customFormat="1" x14ac:dyDescent="0.2"/>
    <row r="58" spans="1:21" s="2" customFormat="1" x14ac:dyDescent="0.2"/>
    <row r="59" spans="1:21" s="2" customFormat="1" x14ac:dyDescent="0.2"/>
    <row r="60" spans="1:21" s="2" customFormat="1" x14ac:dyDescent="0.2"/>
    <row r="61" spans="1:21" s="2" customFormat="1" x14ac:dyDescent="0.2"/>
    <row r="62" spans="1:21" s="2" customFormat="1" x14ac:dyDescent="0.2"/>
    <row r="63" spans="1:21" s="2" customFormat="1" x14ac:dyDescent="0.2"/>
    <row r="64" spans="1:21" s="2" customFormat="1" x14ac:dyDescent="0.2"/>
    <row r="65" s="2" customFormat="1" x14ac:dyDescent="0.2"/>
    <row r="66" s="2" customFormat="1" x14ac:dyDescent="0.2"/>
    <row r="67" s="2" customFormat="1" x14ac:dyDescent="0.2"/>
  </sheetData>
  <sheetProtection selectLockedCells="1" selectUnlockedCells="1"/>
  <mergeCells count="16">
    <mergeCell ref="N8:R8"/>
    <mergeCell ref="S8:U8"/>
    <mergeCell ref="A7:A9"/>
    <mergeCell ref="B7:B9"/>
    <mergeCell ref="A3:U3"/>
    <mergeCell ref="A4:U4"/>
    <mergeCell ref="A1:U1"/>
    <mergeCell ref="A2:U2"/>
    <mergeCell ref="A51:C51"/>
    <mergeCell ref="C7:C9"/>
    <mergeCell ref="D7:D9"/>
    <mergeCell ref="E7:L7"/>
    <mergeCell ref="E8:I8"/>
    <mergeCell ref="J8:L8"/>
    <mergeCell ref="M7:M9"/>
    <mergeCell ref="N7:U7"/>
  </mergeCells>
  <printOptions horizontalCentered="1" verticalCentered="1"/>
  <pageMargins left="0.51181102362204722" right="0.51181102362204722" top="0.74803149606299213" bottom="0.74803149606299213" header="0.51181102362204722" footer="0.51181102362204722"/>
  <pageSetup paperSize="8" scale="34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5.3. Zöldterületi kiadások</vt:lpstr>
      <vt:lpstr>'5.3. Zöldterületi kiadások'!Nyomtatási_terület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Szilágyi Béla</dc:creator>
  <cp:lastModifiedBy>Szilágyi Béla</cp:lastModifiedBy>
  <dcterms:created xsi:type="dcterms:W3CDTF">2018-07-10T09:09:46Z</dcterms:created>
  <dcterms:modified xsi:type="dcterms:W3CDTF">2018-07-10T09:13:29Z</dcterms:modified>
</cp:coreProperties>
</file>