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90" windowWidth="19920" windowHeight="10560"/>
  </bookViews>
  <sheets>
    <sheet name="9.6.1. sz. mell Kornisné Kp. " sheetId="1" r:id="rId1"/>
  </sheets>
  <definedNames>
    <definedName name="Print_Titles" localSheetId="0">'9.6.1. sz. mell Kornisné Kp. '!$1:$6</definedName>
  </definedNames>
  <calcPr calcId="124519"/>
</workbook>
</file>

<file path=xl/calcChain.xml><?xml version="1.0" encoding="utf-8"?>
<calcChain xmlns="http://schemas.openxmlformats.org/spreadsheetml/2006/main">
  <c r="C52" i="1"/>
  <c r="C51" s="1"/>
  <c r="C48"/>
  <c r="C47"/>
  <c r="C46"/>
  <c r="C45" s="1"/>
  <c r="C57" s="1"/>
  <c r="C40"/>
  <c r="C37"/>
  <c r="C30"/>
  <c r="C26"/>
  <c r="C20"/>
  <c r="C8"/>
  <c r="C36" s="1"/>
  <c r="C41" s="1"/>
</calcChain>
</file>

<file path=xl/sharedStrings.xml><?xml version="1.0" encoding="utf-8"?>
<sst xmlns="http://schemas.openxmlformats.org/spreadsheetml/2006/main" count="111" uniqueCount="97">
  <si>
    <t>Költségvetési szerv megnevezése</t>
  </si>
  <si>
    <t xml:space="preserve">Kornisné Liptay Elza Szociális és Gyermekjóléti Központ </t>
  </si>
  <si>
    <t>03</t>
  </si>
  <si>
    <t>Feladat megnevezése</t>
  </si>
  <si>
    <t>Kötelező feladatok bevételei, kiadásai</t>
  </si>
  <si>
    <t>02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</si>
  <si>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</si>
  <si>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</si>
  <si>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</si>
  <si>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</si>
  <si>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</si>
  <si>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</si>
  <si>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</si>
  <si>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</si>
  <si>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</si>
  <si>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</si>
  <si>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</si>
  <si>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</si>
  <si>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</si>
  <si>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</si>
  <si>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</si>
  <si>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</si>
  <si>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</si>
  <si>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</si>
  <si>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</si>
  <si>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</si>
  <si>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</si>
  <si>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</si>
  <si>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</si>
  <si>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</si>
  <si>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</si>
  <si>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</si>
  <si>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</si>
  <si>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</si>
  <si>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</si>
  <si>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</si>
  <si>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</si>
  <si>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</si>
  <si>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</si>
  <si>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</si>
  <si>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</si>
  <si>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</si>
  <si>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</si>
  <si>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</si>
  <si>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</si>
  <si>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</si>
  <si>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</si>
  <si>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2.3.-ból EU támogatás</t>
  </si>
  <si>
    <t>3.</t>
  </si>
  <si>
    <t>Közhatalmi bevételek</t>
  </si>
  <si>
    <t>4.</t>
  </si>
  <si>
    <t>Felhalmozási célú támogatások államháztartáson belülről (4.1.+4.2.)</t>
  </si>
  <si>
    <t>4.1.</t>
  </si>
  <si>
    <t>4.2.</t>
  </si>
  <si>
    <t>Egyéb felhalmozási célú támogatások bevételei államháztartáson belülről</t>
  </si>
  <si>
    <t>4.3.</t>
  </si>
  <si>
    <t xml:space="preserve">  4.2.-ből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</si>
  <si>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</si>
  <si>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</si>
  <si>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</si>
  <si>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</si>
  <si>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</si>
  <si>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</si>
  <si>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</si>
  <si>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</si>
  <si>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</si>
  <si>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</si>
  <si>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</si>
  <si>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</si>
  <si>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</si>
  <si>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</si>
  <si>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</si>
  <si>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</si>
  <si>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</si>
  <si>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</si>
  <si>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</si>
  <si>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</si>
  <si>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</si>
  <si>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</si>
  <si>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</si>
  <si>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</si>
  <si>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</si>
  <si>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</si>
  <si>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</si>
  <si>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</si>
  <si>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</si>
  <si>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</si>
  <si>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</si>
  <si>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</si>
  <si>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</si>
  <si>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</si>
  <si>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</si>
  <si>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</si>
  <si>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</si>
  <si>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</si>
  <si>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</si>
  <si>
    <t>Közfoglalkoztatottak létszáma (fő)</t>
  </si>
</sst>
</file>

<file path=xl/styles.xml><?xml version="1.0" encoding="utf-8"?>
<styleSheet xmlns="http://schemas.openxmlformats.org/spreadsheetml/2006/main">
  <numFmts count="3">
    <numFmt numFmtId="43" formatCode="_-* #,##0.00\ _F_t_-;\-* #,##0.00\ _F_t_-;_-* &quot;-&quot;??\ _F_t_-;_-@_-"/>
    <numFmt numFmtId="164" formatCode="#,###"/>
    <numFmt numFmtId="165" formatCode="#,##0.0"/>
  </numFmts>
  <fonts count="31">
    <font>
      <sz val="10"/>
      <name val="Times New Roman CE"/>
      <charset val="238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color theme="1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9"/>
      <color theme="1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color theme="1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color theme="1"/>
      <name val="Times New Roman CE"/>
      <family val="1"/>
      <charset val="238"/>
    </font>
    <font>
      <b/>
      <sz val="8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sz val="8"/>
      <color theme="1"/>
      <name val="Times New Roman CE"/>
      <charset val="238"/>
    </font>
    <font>
      <b/>
      <sz val="8"/>
      <color theme="1"/>
      <name val="Times New Roman CE"/>
      <charset val="238"/>
    </font>
    <font>
      <i/>
      <sz val="10"/>
      <name val="Times New Roman CE"/>
      <family val="1"/>
      <charset val="238"/>
    </font>
    <font>
      <sz val="10"/>
      <color theme="1"/>
      <name val="Times New Roman CE"/>
      <charset val="238"/>
    </font>
    <font>
      <b/>
      <sz val="10"/>
      <color theme="1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0">
    <xf numFmtId="0" fontId="0" fillId="0" borderId="0"/>
    <xf numFmtId="0" fontId="15" fillId="0" borderId="0"/>
    <xf numFmtId="0" fontId="25" fillId="2" borderId="0" applyNumberFormat="0" applyBorder="0" applyAlignment="0" applyProtection="0"/>
    <xf numFmtId="0" fontId="25" fillId="3" borderId="0" applyNumberFormat="0" applyBorder="0" applyAlignment="0" applyProtection="0"/>
    <xf numFmtId="0" fontId="25" fillId="4" borderId="0" applyNumberFormat="0" applyBorder="0" applyAlignment="0" applyProtection="0"/>
    <xf numFmtId="0" fontId="25" fillId="5" borderId="0" applyNumberFormat="0" applyBorder="0" applyAlignment="0" applyProtection="0"/>
    <xf numFmtId="0" fontId="25" fillId="2" borderId="0" applyNumberFormat="0" applyBorder="0" applyAlignment="0" applyProtection="0"/>
    <xf numFmtId="0" fontId="25" fillId="6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7" fillId="0" borderId="0"/>
    <xf numFmtId="0" fontId="28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0" fontId="26" fillId="0" borderId="0"/>
    <xf numFmtId="0" fontId="26" fillId="0" borderId="0"/>
    <xf numFmtId="0" fontId="26" fillId="0" borderId="0"/>
    <xf numFmtId="0" fontId="26" fillId="0" borderId="0"/>
  </cellStyleXfs>
  <cellXfs count="74">
    <xf numFmtId="0" fontId="0" fillId="0" borderId="0" xfId="0"/>
    <xf numFmtId="164" fontId="2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0" fontId="4" fillId="0" borderId="0" xfId="0" applyFont="1" applyAlignment="1" applyProtection="1">
      <alignment horizontal="right" vertical="top"/>
    </xf>
    <xf numFmtId="164" fontId="2" fillId="0" borderId="0" xfId="0" applyNumberFormat="1" applyFont="1" applyFill="1" applyAlignment="1" applyProtection="1">
      <alignment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/>
    </xf>
    <xf numFmtId="49" fontId="6" fillId="0" borderId="3" xfId="0" applyNumberFormat="1" applyFont="1" applyFill="1" applyBorder="1" applyAlignment="1" applyProtection="1">
      <alignment horizontal="right" vertical="center"/>
    </xf>
    <xf numFmtId="0" fontId="7" fillId="0" borderId="0" xfId="0" applyFont="1" applyFill="1" applyAlignment="1" applyProtection="1">
      <alignment vertical="center"/>
    </xf>
    <xf numFmtId="0" fontId="5" fillId="0" borderId="4" xfId="0" applyFont="1" applyFill="1" applyBorder="1" applyAlignment="1" applyProtection="1">
      <alignment horizontal="center" vertical="center" wrapText="1"/>
    </xf>
    <xf numFmtId="0" fontId="5" fillId="0" borderId="5" xfId="0" applyFont="1" applyFill="1" applyBorder="1" applyAlignment="1" applyProtection="1">
      <alignment horizontal="center" vertical="center"/>
    </xf>
    <xf numFmtId="49" fontId="6" fillId="0" borderId="6" xfId="0" applyNumberFormat="1" applyFont="1" applyFill="1" applyBorder="1" applyAlignment="1" applyProtection="1">
      <alignment horizontal="right" vertical="center"/>
    </xf>
    <xf numFmtId="0" fontId="5" fillId="0" borderId="0" xfId="0" applyFont="1" applyFill="1" applyAlignment="1" applyProtection="1">
      <alignment vertical="center"/>
    </xf>
    <xf numFmtId="0" fontId="8" fillId="0" borderId="0" xfId="0" applyFont="1" applyFill="1" applyAlignment="1" applyProtection="1">
      <alignment horizontal="right"/>
    </xf>
    <xf numFmtId="0" fontId="9" fillId="0" borderId="0" xfId="0" applyFont="1" applyFill="1" applyAlignment="1" applyProtection="1">
      <alignment vertical="center"/>
    </xf>
    <xf numFmtId="0" fontId="5" fillId="0" borderId="7" xfId="0" applyFont="1" applyFill="1" applyBorder="1" applyAlignment="1" applyProtection="1">
      <alignment horizontal="center" vertical="center" wrapText="1"/>
    </xf>
    <xf numFmtId="0" fontId="5" fillId="0" borderId="8" xfId="0" applyFont="1" applyFill="1" applyBorder="1" applyAlignment="1" applyProtection="1">
      <alignment horizontal="center" vertical="center" wrapText="1"/>
    </xf>
    <xf numFmtId="0" fontId="6" fillId="0" borderId="9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vertical="center" wrapText="1"/>
    </xf>
    <xf numFmtId="0" fontId="10" fillId="0" borderId="10" xfId="0" applyFont="1" applyFill="1" applyBorder="1" applyAlignment="1" applyProtection="1">
      <alignment horizontal="center" vertical="center" wrapText="1"/>
    </xf>
    <xf numFmtId="0" fontId="10" fillId="0" borderId="11" xfId="0" applyFont="1" applyFill="1" applyBorder="1" applyAlignment="1" applyProtection="1">
      <alignment horizontal="center" vertical="center" wrapText="1"/>
    </xf>
    <xf numFmtId="0" fontId="11" fillId="0" borderId="12" xfId="0" applyFont="1" applyFill="1" applyBorder="1" applyAlignment="1" applyProtection="1">
      <alignment horizontal="center" vertical="center" wrapText="1"/>
    </xf>
    <xf numFmtId="0" fontId="7" fillId="0" borderId="0" xfId="0" applyFont="1" applyFill="1" applyAlignment="1" applyProtection="1">
      <alignment horizontal="center" vertical="center" wrapText="1"/>
    </xf>
    <xf numFmtId="0" fontId="5" fillId="0" borderId="13" xfId="0" applyFont="1" applyFill="1" applyBorder="1" applyAlignment="1" applyProtection="1">
      <alignment horizontal="center" vertical="center" wrapText="1"/>
    </xf>
    <xf numFmtId="0" fontId="5" fillId="0" borderId="14" xfId="0" applyFont="1" applyFill="1" applyBorder="1" applyAlignment="1" applyProtection="1">
      <alignment horizontal="center" vertical="center" wrapText="1"/>
    </xf>
    <xf numFmtId="164" fontId="6" fillId="0" borderId="15" xfId="0" applyNumberFormat="1" applyFont="1" applyFill="1" applyBorder="1" applyAlignment="1" applyProtection="1">
      <alignment horizontal="center" vertical="center" wrapText="1"/>
    </xf>
    <xf numFmtId="0" fontId="12" fillId="0" borderId="11" xfId="0" applyFont="1" applyFill="1" applyBorder="1" applyAlignment="1" applyProtection="1">
      <alignment horizontal="left" vertical="center" wrapText="1" indent="1"/>
    </xf>
    <xf numFmtId="164" fontId="12" fillId="0" borderId="12" xfId="0" applyNumberFormat="1" applyFont="1" applyFill="1" applyBorder="1" applyAlignment="1" applyProtection="1">
      <alignment horizontal="right" vertical="center" wrapText="1" indent="1"/>
    </xf>
    <xf numFmtId="0" fontId="13" fillId="0" borderId="0" xfId="0" applyFont="1" applyFill="1" applyAlignment="1" applyProtection="1">
      <alignment vertical="center" wrapText="1"/>
    </xf>
    <xf numFmtId="49" fontId="14" fillId="0" borderId="16" xfId="0" applyNumberFormat="1" applyFont="1" applyFill="1" applyBorder="1" applyAlignment="1" applyProtection="1">
      <alignment horizontal="center" vertical="center" wrapText="1"/>
    </xf>
    <xf numFmtId="0" fontId="16" fillId="0" borderId="2" xfId="1" applyFont="1" applyFill="1" applyBorder="1" applyAlignment="1" applyProtection="1">
      <alignment horizontal="left" vertical="center" wrapText="1" indent="1"/>
    </xf>
    <xf numFmtId="164" fontId="14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49" fontId="14" fillId="0" borderId="17" xfId="0" applyNumberFormat="1" applyFont="1" applyFill="1" applyBorder="1" applyAlignment="1" applyProtection="1">
      <alignment horizontal="center" vertical="center" wrapText="1"/>
    </xf>
    <xf numFmtId="0" fontId="16" fillId="0" borderId="18" xfId="1" applyFont="1" applyFill="1" applyBorder="1" applyAlignment="1" applyProtection="1">
      <alignment horizontal="left" vertical="center" wrapText="1" indent="1"/>
    </xf>
    <xf numFmtId="164" fontId="14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20" xfId="1" applyFont="1" applyFill="1" applyBorder="1" applyAlignment="1" applyProtection="1">
      <alignment horizontal="left" vertical="center" wrapText="1" indent="1"/>
    </xf>
    <xf numFmtId="164" fontId="14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0" xfId="0" applyFont="1" applyFill="1" applyAlignment="1" applyProtection="1">
      <alignment vertical="center" wrapText="1"/>
    </xf>
    <xf numFmtId="164" fontId="14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23" xfId="1" applyFont="1" applyFill="1" applyBorder="1" applyAlignment="1" applyProtection="1">
      <alignment horizontal="left" vertical="center" wrapText="1" indent="1"/>
    </xf>
    <xf numFmtId="0" fontId="12" fillId="0" borderId="10" xfId="0" applyFont="1" applyFill="1" applyBorder="1" applyAlignment="1" applyProtection="1">
      <alignment horizontal="center" vertical="center" wrapText="1"/>
    </xf>
    <xf numFmtId="0" fontId="12" fillId="0" borderId="11" xfId="1" applyFont="1" applyFill="1" applyBorder="1" applyAlignment="1" applyProtection="1">
      <alignment horizontal="left" vertical="center" wrapText="1" indent="1"/>
    </xf>
    <xf numFmtId="164" fontId="12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49" fontId="14" fillId="0" borderId="24" xfId="0" applyNumberFormat="1" applyFont="1" applyFill="1" applyBorder="1" applyAlignment="1" applyProtection="1">
      <alignment horizontal="center" vertical="center" wrapText="1"/>
    </xf>
    <xf numFmtId="0" fontId="14" fillId="0" borderId="23" xfId="1" applyFont="1" applyFill="1" applyBorder="1" applyAlignment="1" applyProtection="1">
      <alignment horizontal="left" vertical="center" wrapText="1" indent="1"/>
    </xf>
    <xf numFmtId="164" fontId="14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18" xfId="1" applyFont="1" applyFill="1" applyBorder="1" applyAlignment="1" applyProtection="1">
      <alignment horizontal="left" vertical="center" wrapText="1" indent="1"/>
    </xf>
    <xf numFmtId="0" fontId="14" fillId="0" borderId="26" xfId="1" applyFont="1" applyFill="1" applyBorder="1" applyAlignment="1" applyProtection="1">
      <alignment horizontal="left" vertical="center" wrapText="1" indent="1"/>
    </xf>
    <xf numFmtId="164" fontId="14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28" xfId="0" applyNumberFormat="1" applyFont="1" applyFill="1" applyBorder="1" applyAlignment="1" applyProtection="1">
      <alignment horizontal="right" vertical="center" wrapText="1" indent="1"/>
    </xf>
    <xf numFmtId="0" fontId="18" fillId="0" borderId="10" xfId="0" applyFont="1" applyBorder="1" applyAlignment="1" applyProtection="1">
      <alignment horizontal="center" vertical="center" wrapText="1"/>
    </xf>
    <xf numFmtId="164" fontId="12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0" fontId="19" fillId="0" borderId="29" xfId="0" applyFont="1" applyBorder="1" applyAlignment="1" applyProtection="1">
      <alignment horizontal="left" wrapText="1" indent="1"/>
    </xf>
    <xf numFmtId="0" fontId="16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left" vertical="center" wrapText="1" indent="1"/>
    </xf>
    <xf numFmtId="164" fontId="12" fillId="0" borderId="0" xfId="0" applyNumberFormat="1" applyFont="1" applyFill="1" applyBorder="1" applyAlignment="1" applyProtection="1">
      <alignment horizontal="right" vertical="center" wrapText="1" indent="1"/>
    </xf>
    <xf numFmtId="0" fontId="16" fillId="0" borderId="0" xfId="0" applyFont="1" applyFill="1" applyAlignment="1" applyProtection="1">
      <alignment horizontal="left" vertical="center" wrapText="1"/>
    </xf>
    <xf numFmtId="0" fontId="16" fillId="0" borderId="0" xfId="0" applyFont="1" applyFill="1" applyAlignment="1" applyProtection="1">
      <alignment vertical="center" wrapText="1"/>
    </xf>
    <xf numFmtId="0" fontId="20" fillId="0" borderId="0" xfId="0" applyFont="1" applyFill="1" applyAlignment="1" applyProtection="1">
      <alignment horizontal="right" vertical="center" wrapText="1" indent="1"/>
    </xf>
    <xf numFmtId="0" fontId="10" fillId="0" borderId="7" xfId="0" applyFont="1" applyFill="1" applyBorder="1" applyAlignment="1" applyProtection="1">
      <alignment horizontal="center" vertical="center" wrapText="1"/>
    </xf>
    <xf numFmtId="0" fontId="5" fillId="0" borderId="30" xfId="0" applyFont="1" applyFill="1" applyBorder="1" applyAlignment="1" applyProtection="1">
      <alignment horizontal="center" vertical="center" wrapText="1"/>
    </xf>
    <xf numFmtId="164" fontId="21" fillId="0" borderId="28" xfId="0" applyNumberFormat="1" applyFont="1" applyFill="1" applyBorder="1" applyAlignment="1" applyProtection="1">
      <alignment horizontal="right" vertical="center" wrapText="1" indent="1"/>
    </xf>
    <xf numFmtId="0" fontId="22" fillId="0" borderId="0" xfId="0" applyFont="1" applyFill="1" applyAlignment="1" applyProtection="1">
      <alignment vertical="center" wrapText="1"/>
    </xf>
    <xf numFmtId="0" fontId="5" fillId="0" borderId="11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23" fillId="0" borderId="0" xfId="0" applyFont="1" applyFill="1" applyAlignment="1" applyProtection="1">
      <alignment horizontal="right" vertical="center" wrapText="1" indent="1"/>
    </xf>
    <xf numFmtId="0" fontId="9" fillId="0" borderId="10" xfId="0" applyFont="1" applyFill="1" applyBorder="1" applyAlignment="1" applyProtection="1">
      <alignment horizontal="left" vertical="center"/>
    </xf>
    <xf numFmtId="0" fontId="9" fillId="0" borderId="29" xfId="0" applyFont="1" applyFill="1" applyBorder="1" applyAlignment="1" applyProtection="1">
      <alignment vertical="center" wrapText="1"/>
    </xf>
    <xf numFmtId="165" fontId="24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3" fontId="24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0" fontId="23" fillId="0" borderId="0" xfId="0" applyFont="1" applyFill="1" applyAlignment="1" applyProtection="1">
      <alignment vertical="center" wrapText="1"/>
    </xf>
  </cellXfs>
  <cellStyles count="20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3" xfId="9"/>
    <cellStyle name="Ezres 4" xfId="10"/>
    <cellStyle name="Ezres 4 2" xfId="11"/>
    <cellStyle name="Ezres 4 2 2" xfId="12"/>
    <cellStyle name="hetmál kút" xfId="13"/>
    <cellStyle name="Hiperhivatkozás" xfId="14"/>
    <cellStyle name="Már látott hiperhivatkozás" xfId="15"/>
    <cellStyle name="Normál" xfId="0" builtinId="0"/>
    <cellStyle name="Normál 2" xfId="16"/>
    <cellStyle name="Normál 3" xfId="17"/>
    <cellStyle name="Normál 3 2" xfId="18"/>
    <cellStyle name="Normál 3 2 2" xfId="19"/>
    <cellStyle name="Normál_KVRENMUNKA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C60"/>
  <sheetViews>
    <sheetView tabSelected="1" view="pageLayout" zoomScaleNormal="145" workbookViewId="0">
      <selection activeCell="C52" sqref="C52"/>
    </sheetView>
  </sheetViews>
  <sheetFormatPr defaultRowHeight="12.75"/>
  <cols>
    <col min="1" max="1" width="13.83203125" style="67" customWidth="1"/>
    <col min="2" max="2" width="79.1640625" style="18" customWidth="1"/>
    <col min="3" max="3" width="25" style="73" customWidth="1"/>
    <col min="4" max="256" width="9.33203125" style="18"/>
    <col min="257" max="257" width="13.83203125" style="18" customWidth="1"/>
    <col min="258" max="258" width="79.1640625" style="18" customWidth="1"/>
    <col min="259" max="259" width="25" style="18" customWidth="1"/>
    <col min="260" max="512" width="9.33203125" style="18"/>
    <col min="513" max="513" width="13.83203125" style="18" customWidth="1"/>
    <col min="514" max="514" width="79.1640625" style="18" customWidth="1"/>
    <col min="515" max="515" width="25" style="18" customWidth="1"/>
    <col min="516" max="768" width="9.33203125" style="18"/>
    <col min="769" max="769" width="13.83203125" style="18" customWidth="1"/>
    <col min="770" max="770" width="79.1640625" style="18" customWidth="1"/>
    <col min="771" max="771" width="25" style="18" customWidth="1"/>
    <col min="772" max="1024" width="9.33203125" style="18"/>
    <col min="1025" max="1025" width="13.83203125" style="18" customWidth="1"/>
    <col min="1026" max="1026" width="79.1640625" style="18" customWidth="1"/>
    <col min="1027" max="1027" width="25" style="18" customWidth="1"/>
    <col min="1028" max="1280" width="9.33203125" style="18"/>
    <col min="1281" max="1281" width="13.83203125" style="18" customWidth="1"/>
    <col min="1282" max="1282" width="79.1640625" style="18" customWidth="1"/>
    <col min="1283" max="1283" width="25" style="18" customWidth="1"/>
    <col min="1284" max="1536" width="9.33203125" style="18"/>
    <col min="1537" max="1537" width="13.83203125" style="18" customWidth="1"/>
    <col min="1538" max="1538" width="79.1640625" style="18" customWidth="1"/>
    <col min="1539" max="1539" width="25" style="18" customWidth="1"/>
    <col min="1540" max="1792" width="9.33203125" style="18"/>
    <col min="1793" max="1793" width="13.83203125" style="18" customWidth="1"/>
    <col min="1794" max="1794" width="79.1640625" style="18" customWidth="1"/>
    <col min="1795" max="1795" width="25" style="18" customWidth="1"/>
    <col min="1796" max="2048" width="9.33203125" style="18"/>
    <col min="2049" max="2049" width="13.83203125" style="18" customWidth="1"/>
    <col min="2050" max="2050" width="79.1640625" style="18" customWidth="1"/>
    <col min="2051" max="2051" width="25" style="18" customWidth="1"/>
    <col min="2052" max="2304" width="9.33203125" style="18"/>
    <col min="2305" max="2305" width="13.83203125" style="18" customWidth="1"/>
    <col min="2306" max="2306" width="79.1640625" style="18" customWidth="1"/>
    <col min="2307" max="2307" width="25" style="18" customWidth="1"/>
    <col min="2308" max="2560" width="9.33203125" style="18"/>
    <col min="2561" max="2561" width="13.83203125" style="18" customWidth="1"/>
    <col min="2562" max="2562" width="79.1640625" style="18" customWidth="1"/>
    <col min="2563" max="2563" width="25" style="18" customWidth="1"/>
    <col min="2564" max="2816" width="9.33203125" style="18"/>
    <col min="2817" max="2817" width="13.83203125" style="18" customWidth="1"/>
    <col min="2818" max="2818" width="79.1640625" style="18" customWidth="1"/>
    <col min="2819" max="2819" width="25" style="18" customWidth="1"/>
    <col min="2820" max="3072" width="9.33203125" style="18"/>
    <col min="3073" max="3073" width="13.83203125" style="18" customWidth="1"/>
    <col min="3074" max="3074" width="79.1640625" style="18" customWidth="1"/>
    <col min="3075" max="3075" width="25" style="18" customWidth="1"/>
    <col min="3076" max="3328" width="9.33203125" style="18"/>
    <col min="3329" max="3329" width="13.83203125" style="18" customWidth="1"/>
    <col min="3330" max="3330" width="79.1640625" style="18" customWidth="1"/>
    <col min="3331" max="3331" width="25" style="18" customWidth="1"/>
    <col min="3332" max="3584" width="9.33203125" style="18"/>
    <col min="3585" max="3585" width="13.83203125" style="18" customWidth="1"/>
    <col min="3586" max="3586" width="79.1640625" style="18" customWidth="1"/>
    <col min="3587" max="3587" width="25" style="18" customWidth="1"/>
    <col min="3588" max="3840" width="9.33203125" style="18"/>
    <col min="3841" max="3841" width="13.83203125" style="18" customWidth="1"/>
    <col min="3842" max="3842" width="79.1640625" style="18" customWidth="1"/>
    <col min="3843" max="3843" width="25" style="18" customWidth="1"/>
    <col min="3844" max="4096" width="9.33203125" style="18"/>
    <col min="4097" max="4097" width="13.83203125" style="18" customWidth="1"/>
    <col min="4098" max="4098" width="79.1640625" style="18" customWidth="1"/>
    <col min="4099" max="4099" width="25" style="18" customWidth="1"/>
    <col min="4100" max="4352" width="9.33203125" style="18"/>
    <col min="4353" max="4353" width="13.83203125" style="18" customWidth="1"/>
    <col min="4354" max="4354" width="79.1640625" style="18" customWidth="1"/>
    <col min="4355" max="4355" width="25" style="18" customWidth="1"/>
    <col min="4356" max="4608" width="9.33203125" style="18"/>
    <col min="4609" max="4609" width="13.83203125" style="18" customWidth="1"/>
    <col min="4610" max="4610" width="79.1640625" style="18" customWidth="1"/>
    <col min="4611" max="4611" width="25" style="18" customWidth="1"/>
    <col min="4612" max="4864" width="9.33203125" style="18"/>
    <col min="4865" max="4865" width="13.83203125" style="18" customWidth="1"/>
    <col min="4866" max="4866" width="79.1640625" style="18" customWidth="1"/>
    <col min="4867" max="4867" width="25" style="18" customWidth="1"/>
    <col min="4868" max="5120" width="9.33203125" style="18"/>
    <col min="5121" max="5121" width="13.83203125" style="18" customWidth="1"/>
    <col min="5122" max="5122" width="79.1640625" style="18" customWidth="1"/>
    <col min="5123" max="5123" width="25" style="18" customWidth="1"/>
    <col min="5124" max="5376" width="9.33203125" style="18"/>
    <col min="5377" max="5377" width="13.83203125" style="18" customWidth="1"/>
    <col min="5378" max="5378" width="79.1640625" style="18" customWidth="1"/>
    <col min="5379" max="5379" width="25" style="18" customWidth="1"/>
    <col min="5380" max="5632" width="9.33203125" style="18"/>
    <col min="5633" max="5633" width="13.83203125" style="18" customWidth="1"/>
    <col min="5634" max="5634" width="79.1640625" style="18" customWidth="1"/>
    <col min="5635" max="5635" width="25" style="18" customWidth="1"/>
    <col min="5636" max="5888" width="9.33203125" style="18"/>
    <col min="5889" max="5889" width="13.83203125" style="18" customWidth="1"/>
    <col min="5890" max="5890" width="79.1640625" style="18" customWidth="1"/>
    <col min="5891" max="5891" width="25" style="18" customWidth="1"/>
    <col min="5892" max="6144" width="9.33203125" style="18"/>
    <col min="6145" max="6145" width="13.83203125" style="18" customWidth="1"/>
    <col min="6146" max="6146" width="79.1640625" style="18" customWidth="1"/>
    <col min="6147" max="6147" width="25" style="18" customWidth="1"/>
    <col min="6148" max="6400" width="9.33203125" style="18"/>
    <col min="6401" max="6401" width="13.83203125" style="18" customWidth="1"/>
    <col min="6402" max="6402" width="79.1640625" style="18" customWidth="1"/>
    <col min="6403" max="6403" width="25" style="18" customWidth="1"/>
    <col min="6404" max="6656" width="9.33203125" style="18"/>
    <col min="6657" max="6657" width="13.83203125" style="18" customWidth="1"/>
    <col min="6658" max="6658" width="79.1640625" style="18" customWidth="1"/>
    <col min="6659" max="6659" width="25" style="18" customWidth="1"/>
    <col min="6660" max="6912" width="9.33203125" style="18"/>
    <col min="6913" max="6913" width="13.83203125" style="18" customWidth="1"/>
    <col min="6914" max="6914" width="79.1640625" style="18" customWidth="1"/>
    <col min="6915" max="6915" width="25" style="18" customWidth="1"/>
    <col min="6916" max="7168" width="9.33203125" style="18"/>
    <col min="7169" max="7169" width="13.83203125" style="18" customWidth="1"/>
    <col min="7170" max="7170" width="79.1640625" style="18" customWidth="1"/>
    <col min="7171" max="7171" width="25" style="18" customWidth="1"/>
    <col min="7172" max="7424" width="9.33203125" style="18"/>
    <col min="7425" max="7425" width="13.83203125" style="18" customWidth="1"/>
    <col min="7426" max="7426" width="79.1640625" style="18" customWidth="1"/>
    <col min="7427" max="7427" width="25" style="18" customWidth="1"/>
    <col min="7428" max="7680" width="9.33203125" style="18"/>
    <col min="7681" max="7681" width="13.83203125" style="18" customWidth="1"/>
    <col min="7682" max="7682" width="79.1640625" style="18" customWidth="1"/>
    <col min="7683" max="7683" width="25" style="18" customWidth="1"/>
    <col min="7684" max="7936" width="9.33203125" style="18"/>
    <col min="7937" max="7937" width="13.83203125" style="18" customWidth="1"/>
    <col min="7938" max="7938" width="79.1640625" style="18" customWidth="1"/>
    <col min="7939" max="7939" width="25" style="18" customWidth="1"/>
    <col min="7940" max="8192" width="9.33203125" style="18"/>
    <col min="8193" max="8193" width="13.83203125" style="18" customWidth="1"/>
    <col min="8194" max="8194" width="79.1640625" style="18" customWidth="1"/>
    <col min="8195" max="8195" width="25" style="18" customWidth="1"/>
    <col min="8196" max="8448" width="9.33203125" style="18"/>
    <col min="8449" max="8449" width="13.83203125" style="18" customWidth="1"/>
    <col min="8450" max="8450" width="79.1640625" style="18" customWidth="1"/>
    <col min="8451" max="8451" width="25" style="18" customWidth="1"/>
    <col min="8452" max="8704" width="9.33203125" style="18"/>
    <col min="8705" max="8705" width="13.83203125" style="18" customWidth="1"/>
    <col min="8706" max="8706" width="79.1640625" style="18" customWidth="1"/>
    <col min="8707" max="8707" width="25" style="18" customWidth="1"/>
    <col min="8708" max="8960" width="9.33203125" style="18"/>
    <col min="8961" max="8961" width="13.83203125" style="18" customWidth="1"/>
    <col min="8962" max="8962" width="79.1640625" style="18" customWidth="1"/>
    <col min="8963" max="8963" width="25" style="18" customWidth="1"/>
    <col min="8964" max="9216" width="9.33203125" style="18"/>
    <col min="9217" max="9217" width="13.83203125" style="18" customWidth="1"/>
    <col min="9218" max="9218" width="79.1640625" style="18" customWidth="1"/>
    <col min="9219" max="9219" width="25" style="18" customWidth="1"/>
    <col min="9220" max="9472" width="9.33203125" style="18"/>
    <col min="9473" max="9473" width="13.83203125" style="18" customWidth="1"/>
    <col min="9474" max="9474" width="79.1640625" style="18" customWidth="1"/>
    <col min="9475" max="9475" width="25" style="18" customWidth="1"/>
    <col min="9476" max="9728" width="9.33203125" style="18"/>
    <col min="9729" max="9729" width="13.83203125" style="18" customWidth="1"/>
    <col min="9730" max="9730" width="79.1640625" style="18" customWidth="1"/>
    <col min="9731" max="9731" width="25" style="18" customWidth="1"/>
    <col min="9732" max="9984" width="9.33203125" style="18"/>
    <col min="9985" max="9985" width="13.83203125" style="18" customWidth="1"/>
    <col min="9986" max="9986" width="79.1640625" style="18" customWidth="1"/>
    <col min="9987" max="9987" width="25" style="18" customWidth="1"/>
    <col min="9988" max="10240" width="9.33203125" style="18"/>
    <col min="10241" max="10241" width="13.83203125" style="18" customWidth="1"/>
    <col min="10242" max="10242" width="79.1640625" style="18" customWidth="1"/>
    <col min="10243" max="10243" width="25" style="18" customWidth="1"/>
    <col min="10244" max="10496" width="9.33203125" style="18"/>
    <col min="10497" max="10497" width="13.83203125" style="18" customWidth="1"/>
    <col min="10498" max="10498" width="79.1640625" style="18" customWidth="1"/>
    <col min="10499" max="10499" width="25" style="18" customWidth="1"/>
    <col min="10500" max="10752" width="9.33203125" style="18"/>
    <col min="10753" max="10753" width="13.83203125" style="18" customWidth="1"/>
    <col min="10754" max="10754" width="79.1640625" style="18" customWidth="1"/>
    <col min="10755" max="10755" width="25" style="18" customWidth="1"/>
    <col min="10756" max="11008" width="9.33203125" style="18"/>
    <col min="11009" max="11009" width="13.83203125" style="18" customWidth="1"/>
    <col min="11010" max="11010" width="79.1640625" style="18" customWidth="1"/>
    <col min="11011" max="11011" width="25" style="18" customWidth="1"/>
    <col min="11012" max="11264" width="9.33203125" style="18"/>
    <col min="11265" max="11265" width="13.83203125" style="18" customWidth="1"/>
    <col min="11266" max="11266" width="79.1640625" style="18" customWidth="1"/>
    <col min="11267" max="11267" width="25" style="18" customWidth="1"/>
    <col min="11268" max="11520" width="9.33203125" style="18"/>
    <col min="11521" max="11521" width="13.83203125" style="18" customWidth="1"/>
    <col min="11522" max="11522" width="79.1640625" style="18" customWidth="1"/>
    <col min="11523" max="11523" width="25" style="18" customWidth="1"/>
    <col min="11524" max="11776" width="9.33203125" style="18"/>
    <col min="11777" max="11777" width="13.83203125" style="18" customWidth="1"/>
    <col min="11778" max="11778" width="79.1640625" style="18" customWidth="1"/>
    <col min="11779" max="11779" width="25" style="18" customWidth="1"/>
    <col min="11780" max="12032" width="9.33203125" style="18"/>
    <col min="12033" max="12033" width="13.83203125" style="18" customWidth="1"/>
    <col min="12034" max="12034" width="79.1640625" style="18" customWidth="1"/>
    <col min="12035" max="12035" width="25" style="18" customWidth="1"/>
    <col min="12036" max="12288" width="9.33203125" style="18"/>
    <col min="12289" max="12289" width="13.83203125" style="18" customWidth="1"/>
    <col min="12290" max="12290" width="79.1640625" style="18" customWidth="1"/>
    <col min="12291" max="12291" width="25" style="18" customWidth="1"/>
    <col min="12292" max="12544" width="9.33203125" style="18"/>
    <col min="12545" max="12545" width="13.83203125" style="18" customWidth="1"/>
    <col min="12546" max="12546" width="79.1640625" style="18" customWidth="1"/>
    <col min="12547" max="12547" width="25" style="18" customWidth="1"/>
    <col min="12548" max="12800" width="9.33203125" style="18"/>
    <col min="12801" max="12801" width="13.83203125" style="18" customWidth="1"/>
    <col min="12802" max="12802" width="79.1640625" style="18" customWidth="1"/>
    <col min="12803" max="12803" width="25" style="18" customWidth="1"/>
    <col min="12804" max="13056" width="9.33203125" style="18"/>
    <col min="13057" max="13057" width="13.83203125" style="18" customWidth="1"/>
    <col min="13058" max="13058" width="79.1640625" style="18" customWidth="1"/>
    <col min="13059" max="13059" width="25" style="18" customWidth="1"/>
    <col min="13060" max="13312" width="9.33203125" style="18"/>
    <col min="13313" max="13313" width="13.83203125" style="18" customWidth="1"/>
    <col min="13314" max="13314" width="79.1640625" style="18" customWidth="1"/>
    <col min="13315" max="13315" width="25" style="18" customWidth="1"/>
    <col min="13316" max="13568" width="9.33203125" style="18"/>
    <col min="13569" max="13569" width="13.83203125" style="18" customWidth="1"/>
    <col min="13570" max="13570" width="79.1640625" style="18" customWidth="1"/>
    <col min="13571" max="13571" width="25" style="18" customWidth="1"/>
    <col min="13572" max="13824" width="9.33203125" style="18"/>
    <col min="13825" max="13825" width="13.83203125" style="18" customWidth="1"/>
    <col min="13826" max="13826" width="79.1640625" style="18" customWidth="1"/>
    <col min="13827" max="13827" width="25" style="18" customWidth="1"/>
    <col min="13828" max="14080" width="9.33203125" style="18"/>
    <col min="14081" max="14081" width="13.83203125" style="18" customWidth="1"/>
    <col min="14082" max="14082" width="79.1640625" style="18" customWidth="1"/>
    <col min="14083" max="14083" width="25" style="18" customWidth="1"/>
    <col min="14084" max="14336" width="9.33203125" style="18"/>
    <col min="14337" max="14337" width="13.83203125" style="18" customWidth="1"/>
    <col min="14338" max="14338" width="79.1640625" style="18" customWidth="1"/>
    <col min="14339" max="14339" width="25" style="18" customWidth="1"/>
    <col min="14340" max="14592" width="9.33203125" style="18"/>
    <col min="14593" max="14593" width="13.83203125" style="18" customWidth="1"/>
    <col min="14594" max="14594" width="79.1640625" style="18" customWidth="1"/>
    <col min="14595" max="14595" width="25" style="18" customWidth="1"/>
    <col min="14596" max="14848" width="9.33203125" style="18"/>
    <col min="14849" max="14849" width="13.83203125" style="18" customWidth="1"/>
    <col min="14850" max="14850" width="79.1640625" style="18" customWidth="1"/>
    <col min="14851" max="14851" width="25" style="18" customWidth="1"/>
    <col min="14852" max="15104" width="9.33203125" style="18"/>
    <col min="15105" max="15105" width="13.83203125" style="18" customWidth="1"/>
    <col min="15106" max="15106" width="79.1640625" style="18" customWidth="1"/>
    <col min="15107" max="15107" width="25" style="18" customWidth="1"/>
    <col min="15108" max="15360" width="9.33203125" style="18"/>
    <col min="15361" max="15361" width="13.83203125" style="18" customWidth="1"/>
    <col min="15362" max="15362" width="79.1640625" style="18" customWidth="1"/>
    <col min="15363" max="15363" width="25" style="18" customWidth="1"/>
    <col min="15364" max="15616" width="9.33203125" style="18"/>
    <col min="15617" max="15617" width="13.83203125" style="18" customWidth="1"/>
    <col min="15618" max="15618" width="79.1640625" style="18" customWidth="1"/>
    <col min="15619" max="15619" width="25" style="18" customWidth="1"/>
    <col min="15620" max="15872" width="9.33203125" style="18"/>
    <col min="15873" max="15873" width="13.83203125" style="18" customWidth="1"/>
    <col min="15874" max="15874" width="79.1640625" style="18" customWidth="1"/>
    <col min="15875" max="15875" width="25" style="18" customWidth="1"/>
    <col min="15876" max="16128" width="9.33203125" style="18"/>
    <col min="16129" max="16129" width="13.83203125" style="18" customWidth="1"/>
    <col min="16130" max="16130" width="79.1640625" style="18" customWidth="1"/>
    <col min="16131" max="16131" width="25" style="18" customWidth="1"/>
    <col min="16132" max="16384" width="9.33203125" style="18"/>
  </cols>
  <sheetData>
    <row r="1" spans="1:3" s="4" customFormat="1" ht="21" customHeight="1" thickBot="1">
      <c r="A1" s="1"/>
      <c r="B1" s="2"/>
      <c r="C1" s="3"/>
    </row>
    <row r="2" spans="1:3" s="8" customFormat="1" ht="35.25" customHeight="1">
      <c r="A2" s="5" t="s">
        <v>0</v>
      </c>
      <c r="B2" s="6" t="s">
        <v>1</v>
      </c>
      <c r="C2" s="7" t="s">
        <v>2</v>
      </c>
    </row>
    <row r="3" spans="1:3" s="8" customFormat="1" ht="24.75" thickBot="1">
      <c r="A3" s="9" t="s">
        <v>3</v>
      </c>
      <c r="B3" s="10" t="s">
        <v>4</v>
      </c>
      <c r="C3" s="11" t="s">
        <v>5</v>
      </c>
    </row>
    <row r="4" spans="1:3" s="14" customFormat="1" ht="15.95" customHeight="1" thickBot="1">
      <c r="A4" s="12"/>
      <c r="B4" s="12"/>
      <c r="C4" s="13" t="s">
        <v>6</v>
      </c>
    </row>
    <row r="5" spans="1:3" ht="13.5" thickBot="1">
      <c r="A5" s="15" t="s">
        <v>7</v>
      </c>
      <c r="B5" s="16" t="s">
        <v>8</v>
      </c>
      <c r="C5" s="17" t="s">
        <v>9</v>
      </c>
    </row>
    <row r="6" spans="1:3" s="22" customFormat="1" ht="12.95" customHeight="1" thickBot="1">
      <c r="A6" s="19" t="s">
        <v>10</v>
      </c>
      <c r="B6" s="20" t="s">
        <v>11</v>
      </c>
      <c r="C6" s="21" t="s">
        <v>12</v>
      </c>
    </row>
    <row r="7" spans="1:3" s="22" customFormat="1" ht="15.95" customHeight="1" thickBot="1">
      <c r="A7" s="23"/>
      <c r="B7" s="24" t="s">
        <v>13</v>
      </c>
      <c r="C7" s="25"/>
    </row>
    <row r="8" spans="1:3" s="28" customFormat="1" ht="12" customHeight="1" thickBot="1">
      <c r="A8" s="19" t="s">
        <v>14</v>
      </c>
      <c r="B8" s="26" t="s">
        <v>15</v>
      </c>
      <c r="C8" s="27">
        <f>SUM(C9:C19)</f>
        <v>2110486</v>
      </c>
    </row>
    <row r="9" spans="1:3" s="28" customFormat="1" ht="12" customHeight="1">
      <c r="A9" s="29" t="s">
        <v>16</v>
      </c>
      <c r="B9" s="30" t="s">
        <v>17</v>
      </c>
      <c r="C9" s="31"/>
    </row>
    <row r="10" spans="1:3" s="28" customFormat="1" ht="12" customHeight="1">
      <c r="A10" s="32" t="s">
        <v>18</v>
      </c>
      <c r="B10" s="33" t="s">
        <v>19</v>
      </c>
      <c r="C10" s="34">
        <v>1416800</v>
      </c>
    </row>
    <row r="11" spans="1:3" s="28" customFormat="1" ht="12" customHeight="1">
      <c r="A11" s="32" t="s">
        <v>20</v>
      </c>
      <c r="B11" s="33" t="s">
        <v>21</v>
      </c>
      <c r="C11" s="34"/>
    </row>
    <row r="12" spans="1:3" s="28" customFormat="1" ht="12" customHeight="1">
      <c r="A12" s="32" t="s">
        <v>22</v>
      </c>
      <c r="B12" s="33" t="s">
        <v>23</v>
      </c>
      <c r="C12" s="34"/>
    </row>
    <row r="13" spans="1:3" s="28" customFormat="1" ht="12" customHeight="1">
      <c r="A13" s="32" t="s">
        <v>24</v>
      </c>
      <c r="B13" s="33" t="s">
        <v>25</v>
      </c>
      <c r="C13" s="34"/>
    </row>
    <row r="14" spans="1:3" s="28" customFormat="1" ht="12" customHeight="1">
      <c r="A14" s="32" t="s">
        <v>26</v>
      </c>
      <c r="B14" s="33" t="s">
        <v>27</v>
      </c>
      <c r="C14" s="34">
        <v>382536</v>
      </c>
    </row>
    <row r="15" spans="1:3" s="28" customFormat="1" ht="12" customHeight="1">
      <c r="A15" s="32" t="s">
        <v>28</v>
      </c>
      <c r="B15" s="35" t="s">
        <v>29</v>
      </c>
      <c r="C15" s="34"/>
    </row>
    <row r="16" spans="1:3" s="28" customFormat="1" ht="12" customHeight="1">
      <c r="A16" s="32" t="s">
        <v>30</v>
      </c>
      <c r="B16" s="33" t="s">
        <v>31</v>
      </c>
      <c r="C16" s="36"/>
    </row>
    <row r="17" spans="1:3" s="37" customFormat="1" ht="12" customHeight="1">
      <c r="A17" s="32" t="s">
        <v>32</v>
      </c>
      <c r="B17" s="33" t="s">
        <v>33</v>
      </c>
      <c r="C17" s="34"/>
    </row>
    <row r="18" spans="1:3" s="37" customFormat="1" ht="12" customHeight="1">
      <c r="A18" s="32" t="s">
        <v>34</v>
      </c>
      <c r="B18" s="33" t="s">
        <v>35</v>
      </c>
      <c r="C18" s="38"/>
    </row>
    <row r="19" spans="1:3" s="37" customFormat="1" ht="12" customHeight="1" thickBot="1">
      <c r="A19" s="32" t="s">
        <v>36</v>
      </c>
      <c r="B19" s="35" t="s">
        <v>37</v>
      </c>
      <c r="C19" s="38">
        <v>311150</v>
      </c>
    </row>
    <row r="20" spans="1:3" s="28" customFormat="1" ht="12" customHeight="1" thickBot="1">
      <c r="A20" s="19" t="s">
        <v>38</v>
      </c>
      <c r="B20" s="26" t="s">
        <v>39</v>
      </c>
      <c r="C20" s="27">
        <f>SUM(C21:C23)</f>
        <v>0</v>
      </c>
    </row>
    <row r="21" spans="1:3" s="37" customFormat="1" ht="12" customHeight="1">
      <c r="A21" s="32" t="s">
        <v>40</v>
      </c>
      <c r="B21" s="39" t="s">
        <v>41</v>
      </c>
      <c r="C21" s="34"/>
    </row>
    <row r="22" spans="1:3" s="37" customFormat="1" ht="12" customHeight="1">
      <c r="A22" s="32" t="s">
        <v>42</v>
      </c>
      <c r="B22" s="33" t="s">
        <v>43</v>
      </c>
      <c r="C22" s="34"/>
    </row>
    <row r="23" spans="1:3" s="37" customFormat="1" ht="12" customHeight="1">
      <c r="A23" s="32" t="s">
        <v>44</v>
      </c>
      <c r="B23" s="33" t="s">
        <v>45</v>
      </c>
      <c r="C23" s="34"/>
    </row>
    <row r="24" spans="1:3" s="37" customFormat="1" ht="12" customHeight="1" thickBot="1">
      <c r="A24" s="32" t="s">
        <v>46</v>
      </c>
      <c r="B24" s="33" t="s">
        <v>47</v>
      </c>
      <c r="C24" s="34"/>
    </row>
    <row r="25" spans="1:3" s="37" customFormat="1" ht="12" customHeight="1" thickBot="1">
      <c r="A25" s="40" t="s">
        <v>48</v>
      </c>
      <c r="B25" s="41" t="s">
        <v>49</v>
      </c>
      <c r="C25" s="42"/>
    </row>
    <row r="26" spans="1:3" s="37" customFormat="1" ht="12" customHeight="1" thickBot="1">
      <c r="A26" s="40" t="s">
        <v>50</v>
      </c>
      <c r="B26" s="41" t="s">
        <v>51</v>
      </c>
      <c r="C26" s="27">
        <f>+C27+C28</f>
        <v>0</v>
      </c>
    </row>
    <row r="27" spans="1:3" s="37" customFormat="1" ht="12" customHeight="1">
      <c r="A27" s="43" t="s">
        <v>52</v>
      </c>
      <c r="B27" s="44" t="s">
        <v>43</v>
      </c>
      <c r="C27" s="45"/>
    </row>
    <row r="28" spans="1:3" s="37" customFormat="1" ht="12" customHeight="1">
      <c r="A28" s="43" t="s">
        <v>53</v>
      </c>
      <c r="B28" s="46" t="s">
        <v>54</v>
      </c>
      <c r="C28" s="36"/>
    </row>
    <row r="29" spans="1:3" s="37" customFormat="1" ht="12" customHeight="1" thickBot="1">
      <c r="A29" s="32" t="s">
        <v>55</v>
      </c>
      <c r="B29" s="47" t="s">
        <v>56</v>
      </c>
      <c r="C29" s="48"/>
    </row>
    <row r="30" spans="1:3" s="37" customFormat="1" ht="12" customHeight="1" thickBot="1">
      <c r="A30" s="40" t="s">
        <v>57</v>
      </c>
      <c r="B30" s="41" t="s">
        <v>58</v>
      </c>
      <c r="C30" s="27">
        <f>+C31+C32+C33</f>
        <v>0</v>
      </c>
    </row>
    <row r="31" spans="1:3" s="37" customFormat="1" ht="12" customHeight="1">
      <c r="A31" s="43" t="s">
        <v>59</v>
      </c>
      <c r="B31" s="44" t="s">
        <v>60</v>
      </c>
      <c r="C31" s="45"/>
    </row>
    <row r="32" spans="1:3" s="37" customFormat="1" ht="12" customHeight="1">
      <c r="A32" s="43" t="s">
        <v>61</v>
      </c>
      <c r="B32" s="46" t="s">
        <v>62</v>
      </c>
      <c r="C32" s="36"/>
    </row>
    <row r="33" spans="1:3" s="37" customFormat="1" ht="12" customHeight="1" thickBot="1">
      <c r="A33" s="32" t="s">
        <v>63</v>
      </c>
      <c r="B33" s="47" t="s">
        <v>64</v>
      </c>
      <c r="C33" s="48"/>
    </row>
    <row r="34" spans="1:3" s="28" customFormat="1" ht="12" customHeight="1" thickBot="1">
      <c r="A34" s="40" t="s">
        <v>65</v>
      </c>
      <c r="B34" s="41" t="s">
        <v>66</v>
      </c>
      <c r="C34" s="42"/>
    </row>
    <row r="35" spans="1:3" s="28" customFormat="1" ht="12" customHeight="1" thickBot="1">
      <c r="A35" s="40" t="s">
        <v>67</v>
      </c>
      <c r="B35" s="41" t="s">
        <v>68</v>
      </c>
      <c r="C35" s="49"/>
    </row>
    <row r="36" spans="1:3" s="28" customFormat="1" ht="12" customHeight="1" thickBot="1">
      <c r="A36" s="19" t="s">
        <v>69</v>
      </c>
      <c r="B36" s="41" t="s">
        <v>70</v>
      </c>
      <c r="C36" s="50">
        <f>+C8+C20+C25+C26+C30+C34+C35</f>
        <v>2110486</v>
      </c>
    </row>
    <row r="37" spans="1:3" s="28" customFormat="1" ht="12" customHeight="1" thickBot="1">
      <c r="A37" s="51" t="s">
        <v>71</v>
      </c>
      <c r="B37" s="41" t="s">
        <v>72</v>
      </c>
      <c r="C37" s="50">
        <f>+C38+C39+C40</f>
        <v>100103094</v>
      </c>
    </row>
    <row r="38" spans="1:3" s="28" customFormat="1" ht="12" customHeight="1">
      <c r="A38" s="43" t="s">
        <v>73</v>
      </c>
      <c r="B38" s="44" t="s">
        <v>74</v>
      </c>
      <c r="C38" s="52"/>
    </row>
    <row r="39" spans="1:3" s="28" customFormat="1" ht="12" customHeight="1">
      <c r="A39" s="43" t="s">
        <v>75</v>
      </c>
      <c r="B39" s="46" t="s">
        <v>76</v>
      </c>
      <c r="C39" s="53"/>
    </row>
    <row r="40" spans="1:3" s="37" customFormat="1" ht="12" customHeight="1" thickBot="1">
      <c r="A40" s="32" t="s">
        <v>77</v>
      </c>
      <c r="B40" s="47" t="s">
        <v>78</v>
      </c>
      <c r="C40" s="54">
        <f>82063132+15757091+601216+40000+7662+768600+49073+343560+218579+29000+225181</f>
        <v>100103094</v>
      </c>
    </row>
    <row r="41" spans="1:3" s="37" customFormat="1" ht="15" customHeight="1" thickBot="1">
      <c r="A41" s="51" t="s">
        <v>79</v>
      </c>
      <c r="B41" s="55" t="s">
        <v>80</v>
      </c>
      <c r="C41" s="50">
        <f>+C36+C37</f>
        <v>102213580</v>
      </c>
    </row>
    <row r="42" spans="1:3" s="37" customFormat="1" ht="15" customHeight="1">
      <c r="A42" s="56"/>
      <c r="B42" s="57"/>
      <c r="C42" s="58"/>
    </row>
    <row r="43" spans="1:3" ht="13.5" thickBot="1">
      <c r="A43" s="59"/>
      <c r="B43" s="60"/>
      <c r="C43" s="61"/>
    </row>
    <row r="44" spans="1:3" s="22" customFormat="1" ht="16.5" customHeight="1" thickBot="1">
      <c r="A44" s="62"/>
      <c r="B44" s="63" t="s">
        <v>81</v>
      </c>
      <c r="C44" s="64"/>
    </row>
    <row r="45" spans="1:3" s="65" customFormat="1" ht="12" customHeight="1" thickBot="1">
      <c r="A45" s="40" t="s">
        <v>14</v>
      </c>
      <c r="B45" s="41" t="s">
        <v>82</v>
      </c>
      <c r="C45" s="27">
        <f>SUM(C46:C50)</f>
        <v>102079580</v>
      </c>
    </row>
    <row r="46" spans="1:3" ht="12" customHeight="1">
      <c r="A46" s="32" t="s">
        <v>16</v>
      </c>
      <c r="B46" s="39" t="s">
        <v>83</v>
      </c>
      <c r="C46" s="52">
        <f>59218235+12959485+492800+7662+630000-242106+225181</f>
        <v>73291257</v>
      </c>
    </row>
    <row r="47" spans="1:3" ht="12" customHeight="1">
      <c r="A47" s="32" t="s">
        <v>18</v>
      </c>
      <c r="B47" s="33" t="s">
        <v>84</v>
      </c>
      <c r="C47" s="34">
        <f>13243515+2797606+108416+138600-3565</f>
        <v>16284572</v>
      </c>
    </row>
    <row r="48" spans="1:3" ht="12" customHeight="1">
      <c r="A48" s="32" t="s">
        <v>20</v>
      </c>
      <c r="B48" s="33" t="s">
        <v>85</v>
      </c>
      <c r="C48" s="34">
        <f>11335718+294744+343560+529729</f>
        <v>12503751</v>
      </c>
    </row>
    <row r="49" spans="1:3" ht="12" customHeight="1">
      <c r="A49" s="32" t="s">
        <v>22</v>
      </c>
      <c r="B49" s="33" t="s">
        <v>86</v>
      </c>
      <c r="C49" s="34"/>
    </row>
    <row r="50" spans="1:3" ht="12" customHeight="1" thickBot="1">
      <c r="A50" s="32" t="s">
        <v>24</v>
      </c>
      <c r="B50" s="33" t="s">
        <v>87</v>
      </c>
      <c r="C50" s="34"/>
    </row>
    <row r="51" spans="1:3" ht="12" customHeight="1" thickBot="1">
      <c r="A51" s="40" t="s">
        <v>38</v>
      </c>
      <c r="B51" s="41" t="s">
        <v>88</v>
      </c>
      <c r="C51" s="27">
        <f>SUM(C52:C54)</f>
        <v>134000</v>
      </c>
    </row>
    <row r="52" spans="1:3" s="65" customFormat="1" ht="12" customHeight="1">
      <c r="A52" s="32" t="s">
        <v>40</v>
      </c>
      <c r="B52" s="39" t="s">
        <v>89</v>
      </c>
      <c r="C52" s="45">
        <f>65000+40000+29000</f>
        <v>134000</v>
      </c>
    </row>
    <row r="53" spans="1:3" ht="12" customHeight="1">
      <c r="A53" s="32" t="s">
        <v>42</v>
      </c>
      <c r="B53" s="33" t="s">
        <v>90</v>
      </c>
      <c r="C53" s="34"/>
    </row>
    <row r="54" spans="1:3" ht="12" customHeight="1">
      <c r="A54" s="32" t="s">
        <v>44</v>
      </c>
      <c r="B54" s="33" t="s">
        <v>91</v>
      </c>
      <c r="C54" s="34"/>
    </row>
    <row r="55" spans="1:3" ht="12" customHeight="1" thickBot="1">
      <c r="A55" s="32" t="s">
        <v>46</v>
      </c>
      <c r="B55" s="33" t="s">
        <v>92</v>
      </c>
      <c r="C55" s="34"/>
    </row>
    <row r="56" spans="1:3" ht="15" customHeight="1" thickBot="1">
      <c r="A56" s="40" t="s">
        <v>48</v>
      </c>
      <c r="B56" s="41" t="s">
        <v>93</v>
      </c>
      <c r="C56" s="42"/>
    </row>
    <row r="57" spans="1:3" ht="13.5" thickBot="1">
      <c r="A57" s="40" t="s">
        <v>50</v>
      </c>
      <c r="B57" s="66" t="s">
        <v>94</v>
      </c>
      <c r="C57" s="27">
        <f>+C45+C51+C56</f>
        <v>102213580</v>
      </c>
    </row>
    <row r="58" spans="1:3" ht="15" customHeight="1" thickBot="1">
      <c r="C58" s="68"/>
    </row>
    <row r="59" spans="1:3" ht="14.25" customHeight="1" thickBot="1">
      <c r="A59" s="69" t="s">
        <v>95</v>
      </c>
      <c r="B59" s="70"/>
      <c r="C59" s="71">
        <v>27</v>
      </c>
    </row>
    <row r="60" spans="1:3" ht="13.5" thickBot="1">
      <c r="A60" s="69" t="s">
        <v>96</v>
      </c>
      <c r="B60" s="70"/>
      <c r="C60" s="72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r:id="rId1"/>
  <headerFooter alignWithMargins="0">
    <oddHeader>&amp;R21. melléklet a 2/2018.(II.28.)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9.6.1. sz. mell Kornisné Kp. </vt:lpstr>
      <vt:lpstr>'9.6.1. sz. mell Kornisné Kp. '!Print_Titles</vt:lpstr>
    </vt:vector>
  </TitlesOfParts>
  <Company>TVONKPH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2018-02-28T16:01:58Z</dcterms:created>
  <dcterms:modified xsi:type="dcterms:W3CDTF">2018-02-28T16:01:59Z</dcterms:modified>
</cp:coreProperties>
</file>