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749" activeTab="0"/>
  </bookViews>
  <sheets>
    <sheet name="6. sz. mell" sheetId="1" r:id="rId1"/>
    <sheet name="7. sz. mell" sheetId="2" r:id="rId2"/>
  </sheets>
  <definedNames/>
  <calcPr fullCalcOnLoad="1"/>
</workbook>
</file>

<file path=xl/sharedStrings.xml><?xml version="1.0" encoding="utf-8"?>
<sst xmlns="http://schemas.openxmlformats.org/spreadsheetml/2006/main" count="80" uniqueCount="72">
  <si>
    <t>MEGNEVEZÉS</t>
  </si>
  <si>
    <t xml:space="preserve">Társasházak támogatása  </t>
  </si>
  <si>
    <t>Kölcsönnyújtás lakásvásárláshoz,felújításhoz,helyi támogatás</t>
  </si>
  <si>
    <t>Belváros-Lipótváros Önkormányzata felújítási kiadásainak részletezése</t>
  </si>
  <si>
    <t>Belváros-Lipótváros Önkormányzata felhalmozási kiadásainak részletezése</t>
  </si>
  <si>
    <t>I.</t>
  </si>
  <si>
    <t>Egyházi Épületekért Közalapítvány támogatása</t>
  </si>
  <si>
    <t>II.</t>
  </si>
  <si>
    <t>III.</t>
  </si>
  <si>
    <t>Rendkívüli társasházi támogatás</t>
  </si>
  <si>
    <t>1.</t>
  </si>
  <si>
    <t>2.</t>
  </si>
  <si>
    <t>Felhalmozási finanszírozási kiadások</t>
  </si>
  <si>
    <t>Felhalmozási finanszírozási kiadások összesen</t>
  </si>
  <si>
    <t>Mindösszesen: (I.+II.+III.)</t>
  </si>
  <si>
    <t>Kölcsönnyújtás összesen:</t>
  </si>
  <si>
    <t>Összesen</t>
  </si>
  <si>
    <t>Összesen:</t>
  </si>
  <si>
    <t>Felhalmozási kiadások összesen:</t>
  </si>
  <si>
    <t>Felhalmozási célú pénzeszközátadás ÁH-n kívűlre összesen:</t>
  </si>
  <si>
    <t>Felújítások összesen:</t>
  </si>
  <si>
    <t>Felhalmozási célú céltartalék</t>
  </si>
  <si>
    <t>3.</t>
  </si>
  <si>
    <t>Felhalmozási célú tartalék összesen</t>
  </si>
  <si>
    <t>Felhalmozási célú kölcsön nyújtása</t>
  </si>
  <si>
    <t>6.számú melléklet</t>
  </si>
  <si>
    <t>ezer Ft-ban</t>
  </si>
  <si>
    <t>Szent István tér mélygarázs vételár hátralék</t>
  </si>
  <si>
    <t xml:space="preserve">      -Pályázat kerékpár tároló elhelyezésére</t>
  </si>
  <si>
    <t xml:space="preserve">      -Zöldpályázat belső udvarokhoz</t>
  </si>
  <si>
    <t>Egyéb felhalmozási kiadások összesen (1.+2.+3)</t>
  </si>
  <si>
    <t>Polgármesteri Hivatal tárgyi eszköz beszerzés</t>
  </si>
  <si>
    <t>Parkolási tevékenységhez kapcsolódó tárgyi eszköz beszerzés</t>
  </si>
  <si>
    <t>Bérletijog közös megegyezéssel történő megszüntetése</t>
  </si>
  <si>
    <t>Közterület-felügyelet beruházásai</t>
  </si>
  <si>
    <t>BLESZ beruházásai</t>
  </si>
  <si>
    <t>Kémények és kapcsolódó fűtés felújítása</t>
  </si>
  <si>
    <t>BLESZ felújításai</t>
  </si>
  <si>
    <t>City Tv támogatása</t>
  </si>
  <si>
    <t>Intézmények beruházás</t>
  </si>
  <si>
    <t>7. számú melléklet</t>
  </si>
  <si>
    <t>Tulajdoni hányad alapján célbefizetés, lakás és nem lakás célú helységek esetén</t>
  </si>
  <si>
    <t>Bérbeszámítás (bérlő általi felújítás esetén)</t>
  </si>
  <si>
    <t>2020.évi előirányzat</t>
  </si>
  <si>
    <t>2020. év</t>
  </si>
  <si>
    <t>Vadász u. 11-13. fotocellás bejárati ajtók</t>
  </si>
  <si>
    <t>Vadász u. 11-13. 10 lakás</t>
  </si>
  <si>
    <t>Villanyórák felszerelése</t>
  </si>
  <si>
    <t>József Attila utca 18. Tesz-vesz óvoda reluxa</t>
  </si>
  <si>
    <t>Honvéd tér kerítés készítése fitnesz eszköz köre (szabvány szerint)</t>
  </si>
  <si>
    <t>Dézsák beszerzése</t>
  </si>
  <si>
    <t>Zöldfelület kataszter beszerzése</t>
  </si>
  <si>
    <t>Önkormányzati tárgyi eszköz beszerzése</t>
  </si>
  <si>
    <t>8 db párakapuk beszerzése</t>
  </si>
  <si>
    <t>Erzsébet tér 4. - hátsó felvonó felújítása</t>
  </si>
  <si>
    <t>Bástya utca 4-6. - lift felújítása</t>
  </si>
  <si>
    <t>Társasházak felújítása</t>
  </si>
  <si>
    <t>Áthúzódó kötelezettségek összesen:</t>
  </si>
  <si>
    <t>Vadász u. 30. szám alatt létesítendő Belvárosi Sportközpont kialakítása</t>
  </si>
  <si>
    <t>Vadász u. 30. szám alatt létesítendő Belvárosi Sportközpont kialakítása műszaki bonyolítása és műszaki ellenőrzése</t>
  </si>
  <si>
    <t>Régiposta u megújítása projet tervezése és műszaki lebonyolítása</t>
  </si>
  <si>
    <t>Mérleg u. 9. "Belvárosi Közösségi Tér" intézmény kialakítása III. ütem</t>
  </si>
  <si>
    <t>Déli Belváros megújítása II. ütem (Váci u. és környéke, Nyáry Pál u., Sörház u., Pintér u., Havas u.)</t>
  </si>
  <si>
    <t>József nádor tér felszínrendezés</t>
  </si>
  <si>
    <t>Vörösmarty tér és környékének megújítása</t>
  </si>
  <si>
    <t>Vadász u.- Nagysándor J u. megújítása</t>
  </si>
  <si>
    <t>Arany János utca megújítása beruházás tervezése és kapcsolódó költségei</t>
  </si>
  <si>
    <t>Társasházak támogatása  áthúzódó</t>
  </si>
  <si>
    <t>Erzsébet tér 4. tűzjelző rendszer tervezése, kivitelezése</t>
  </si>
  <si>
    <t>Aranytíz Kft támogatása</t>
  </si>
  <si>
    <t>BL Sportközpont Kft, tőkeemelés</t>
  </si>
  <si>
    <t>Torockó vendégház felújítása és Énlaka értékvédő program támogatása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</si>
</sst>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Ft&quot;"/>
    <numFmt numFmtId="173" formatCode="#,##0.0"/>
    <numFmt numFmtId="174" formatCode="#,##0.00\ &quot;Ft&quot;"/>
    <numFmt numFmtId="175" formatCode="#,##0.0\ &quot;Ft&quot;"/>
    <numFmt numFmtId="176" formatCode="[$-40E]yyyy\.\ mmmm\ d\."/>
    <numFmt numFmtId="177" formatCode="[$-40E]General"/>
    <numFmt numFmtId="178" formatCode="[$-40E]yyyy\.\ mmmm\ d\.\,\ dddd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i/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0" fontId="6" fillId="0" borderId="0">
      <alignment/>
      <protection/>
    </xf>
    <xf numFmtId="177" fontId="36" fillId="0" borderId="0" applyBorder="0" applyProtection="0">
      <alignment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46" fillId="0" borderId="10" xfId="58" applyNumberFormat="1" applyFont="1" applyFill="1" applyBorder="1" applyAlignment="1">
      <alignment horizontal="right" vertical="center"/>
      <protection/>
    </xf>
    <xf numFmtId="3" fontId="47" fillId="0" borderId="10" xfId="58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3" fontId="3" fillId="0" borderId="2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46" fillId="0" borderId="17" xfId="58" applyFont="1" applyBorder="1" applyAlignment="1">
      <alignment vertical="center"/>
      <protection/>
    </xf>
    <xf numFmtId="0" fontId="47" fillId="0" borderId="17" xfId="58" applyFont="1" applyBorder="1" applyAlignment="1">
      <alignment vertical="center" wrapText="1"/>
      <protection/>
    </xf>
    <xf numFmtId="3" fontId="7" fillId="0" borderId="0" xfId="0" applyNumberFormat="1" applyFont="1" applyAlignment="1">
      <alignment vertical="center"/>
    </xf>
    <xf numFmtId="0" fontId="3" fillId="0" borderId="24" xfId="0" applyFont="1" applyBorder="1" applyAlignment="1">
      <alignment vertical="center"/>
    </xf>
    <xf numFmtId="3" fontId="47" fillId="0" borderId="10" xfId="58" applyNumberFormat="1" applyFont="1" applyBorder="1" applyAlignment="1">
      <alignment vertical="center"/>
      <protection/>
    </xf>
    <xf numFmtId="3" fontId="46" fillId="0" borderId="10" xfId="58" applyNumberFormat="1" applyFont="1" applyBorder="1" applyAlignment="1">
      <alignment vertical="center"/>
      <protection/>
    </xf>
    <xf numFmtId="0" fontId="47" fillId="0" borderId="17" xfId="58" applyFont="1" applyFill="1" applyBorder="1" applyAlignment="1">
      <alignment vertical="center" wrapText="1"/>
      <protection/>
    </xf>
    <xf numFmtId="3" fontId="46" fillId="0" borderId="10" xfId="58" applyNumberFormat="1" applyFont="1" applyFill="1" applyBorder="1" applyAlignment="1">
      <alignment vertical="center"/>
      <protection/>
    </xf>
    <xf numFmtId="0" fontId="47" fillId="0" borderId="10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172" fontId="5" fillId="0" borderId="0" xfId="0" applyNumberFormat="1" applyFont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3" fontId="5" fillId="0" borderId="22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0" fontId="5" fillId="0" borderId="28" xfId="0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0" fontId="46" fillId="0" borderId="29" xfId="58" applyFont="1" applyFill="1" applyBorder="1" applyAlignment="1">
      <alignment vertical="center"/>
      <protection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vertical="center" wrapText="1"/>
    </xf>
    <xf numFmtId="49" fontId="3" fillId="0" borderId="3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7" fillId="0" borderId="29" xfId="58" applyFont="1" applyFill="1" applyBorder="1" applyAlignment="1">
      <alignment vertical="center"/>
      <protection/>
    </xf>
    <xf numFmtId="0" fontId="46" fillId="0" borderId="17" xfId="58" applyFont="1" applyFill="1" applyBorder="1" applyAlignment="1">
      <alignment vertical="center"/>
      <protection/>
    </xf>
    <xf numFmtId="0" fontId="3" fillId="0" borderId="22" xfId="0" applyFont="1" applyBorder="1" applyAlignment="1">
      <alignment horizontal="center" vertical="center" wrapText="1"/>
    </xf>
    <xf numFmtId="0" fontId="47" fillId="0" borderId="31" xfId="58" applyFont="1" applyFill="1" applyBorder="1" applyAlignment="1">
      <alignment vertical="center"/>
      <protection/>
    </xf>
    <xf numFmtId="3" fontId="46" fillId="0" borderId="12" xfId="58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Excel Built-in Normal 1" xfId="41"/>
    <cellStyle name="Comma" xfId="42"/>
    <cellStyle name="Comma [0]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2"/>
  <sheetViews>
    <sheetView tabSelected="1" zoomScale="80" zoomScaleNormal="80" zoomScalePageLayoutView="0" workbookViewId="0" topLeftCell="A1">
      <selection activeCell="E28" sqref="E28"/>
    </sheetView>
  </sheetViews>
  <sheetFormatPr defaultColWidth="9.00390625" defaultRowHeight="12.75"/>
  <cols>
    <col min="1" max="1" width="6.875" style="1" customWidth="1"/>
    <col min="2" max="2" width="80.125" style="2" customWidth="1"/>
    <col min="3" max="3" width="12.375" style="2" customWidth="1"/>
    <col min="4" max="4" width="12.00390625" style="2" bestFit="1" customWidth="1"/>
    <col min="5" max="5" width="15.875" style="2" customWidth="1"/>
    <col min="6" max="16384" width="9.125" style="2" customWidth="1"/>
  </cols>
  <sheetData>
    <row r="1" ht="12.75">
      <c r="C1" s="3" t="s">
        <v>25</v>
      </c>
    </row>
    <row r="3" spans="2:3" ht="12.75">
      <c r="B3" s="77" t="s">
        <v>3</v>
      </c>
      <c r="C3" s="77"/>
    </row>
    <row r="4" spans="2:3" ht="12.75">
      <c r="B4" s="77" t="s">
        <v>44</v>
      </c>
      <c r="C4" s="77"/>
    </row>
    <row r="5" ht="12.75">
      <c r="B5" s="14"/>
    </row>
    <row r="6" ht="13.5" thickBot="1">
      <c r="C6" s="3" t="s">
        <v>26</v>
      </c>
    </row>
    <row r="7" spans="2:3" ht="30" customHeight="1" thickBot="1">
      <c r="B7" s="38" t="s">
        <v>0</v>
      </c>
      <c r="C7" s="74" t="s">
        <v>43</v>
      </c>
    </row>
    <row r="8" spans="2:9" ht="13.5" thickBot="1">
      <c r="B8" s="49" t="s">
        <v>56</v>
      </c>
      <c r="C8" s="50">
        <v>49684</v>
      </c>
      <c r="E8" s="46"/>
      <c r="H8" s="17"/>
      <c r="I8" s="17"/>
    </row>
    <row r="9" spans="2:9" ht="13.5" thickBot="1">
      <c r="B9" s="47" t="s">
        <v>57</v>
      </c>
      <c r="C9" s="51">
        <f>SUM(C8)</f>
        <v>49684</v>
      </c>
      <c r="E9" s="46"/>
      <c r="H9" s="48"/>
      <c r="I9" s="17"/>
    </row>
    <row r="10" spans="2:9" ht="12.75">
      <c r="B10" s="44" t="s">
        <v>41</v>
      </c>
      <c r="C10" s="45">
        <v>40000</v>
      </c>
      <c r="H10" s="17"/>
      <c r="I10" s="17"/>
    </row>
    <row r="11" spans="2:9" ht="12.75">
      <c r="B11" s="13" t="s">
        <v>42</v>
      </c>
      <c r="C11" s="4">
        <v>8000</v>
      </c>
      <c r="H11" s="17"/>
      <c r="I11" s="17"/>
    </row>
    <row r="12" spans="2:3" ht="12.75">
      <c r="B12" s="13" t="s">
        <v>36</v>
      </c>
      <c r="C12" s="4">
        <v>30000</v>
      </c>
    </row>
    <row r="13" spans="2:3" ht="12.75">
      <c r="B13" s="13" t="s">
        <v>37</v>
      </c>
      <c r="C13" s="5">
        <v>87970</v>
      </c>
    </row>
    <row r="14" spans="2:3" ht="12.75">
      <c r="B14" s="35" t="s">
        <v>46</v>
      </c>
      <c r="C14" s="39">
        <v>33655</v>
      </c>
    </row>
    <row r="15" spans="2:3" ht="12.75">
      <c r="B15" s="73" t="s">
        <v>68</v>
      </c>
      <c r="C15" s="39">
        <f>1674+6900</f>
        <v>8574</v>
      </c>
    </row>
    <row r="16" spans="2:3" ht="12.75">
      <c r="B16" s="36" t="s">
        <v>54</v>
      </c>
      <c r="C16" s="40">
        <f>5345+8100</f>
        <v>13445</v>
      </c>
    </row>
    <row r="17" spans="2:3" ht="13.5" thickBot="1">
      <c r="B17" s="41" t="s">
        <v>55</v>
      </c>
      <c r="C17" s="42">
        <v>5600</v>
      </c>
    </row>
    <row r="18" spans="2:6" ht="13.5" thickBot="1">
      <c r="B18" s="38" t="s">
        <v>17</v>
      </c>
      <c r="C18" s="6">
        <f>SUM(C10:C17)</f>
        <v>227244</v>
      </c>
      <c r="E18" s="37"/>
      <c r="F18" s="3"/>
    </row>
    <row r="19" spans="2:3" ht="13.5" thickBot="1">
      <c r="B19" s="38" t="s">
        <v>20</v>
      </c>
      <c r="C19" s="6">
        <f>C9+C18</f>
        <v>276928</v>
      </c>
    </row>
    <row r="22" ht="12.75">
      <c r="D22" s="3"/>
    </row>
  </sheetData>
  <sheetProtection/>
  <mergeCells count="2">
    <mergeCell ref="B3:C3"/>
    <mergeCell ref="B4:C4"/>
  </mergeCells>
  <printOptions horizontalCentered="1"/>
  <pageMargins left="0.4330708661417323" right="0.6299212598425197" top="0.9448818897637796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="80" zoomScaleNormal="80" zoomScalePageLayoutView="0" workbookViewId="0" topLeftCell="A1">
      <selection activeCell="F15" sqref="F15"/>
    </sheetView>
  </sheetViews>
  <sheetFormatPr defaultColWidth="9.00390625" defaultRowHeight="12.75"/>
  <cols>
    <col min="1" max="1" width="9.125" style="17" customWidth="1"/>
    <col min="2" max="2" width="5.75390625" style="17" customWidth="1"/>
    <col min="3" max="3" width="85.875" style="17" customWidth="1"/>
    <col min="4" max="4" width="14.00390625" style="25" customWidth="1"/>
    <col min="5" max="5" width="9.125" style="17" customWidth="1"/>
    <col min="6" max="6" width="9.875" style="17" bestFit="1" customWidth="1"/>
    <col min="7" max="16384" width="9.125" style="17" customWidth="1"/>
  </cols>
  <sheetData>
    <row r="1" spans="1:4" ht="12.75">
      <c r="A1" s="23"/>
      <c r="D1" s="24" t="s">
        <v>40</v>
      </c>
    </row>
    <row r="3" spans="2:4" ht="12.75">
      <c r="B3" s="80" t="s">
        <v>4</v>
      </c>
      <c r="C3" s="80"/>
      <c r="D3" s="80"/>
    </row>
    <row r="4" spans="2:4" ht="12.75">
      <c r="B4" s="80" t="s">
        <v>44</v>
      </c>
      <c r="C4" s="80"/>
      <c r="D4" s="80"/>
    </row>
    <row r="5" ht="13.5" thickBot="1"/>
    <row r="6" spans="2:4" ht="26.25" thickBot="1">
      <c r="B6" s="78" t="s">
        <v>0</v>
      </c>
      <c r="C6" s="79"/>
      <c r="D6" s="26" t="s">
        <v>43</v>
      </c>
    </row>
    <row r="7" spans="2:4" ht="12.75">
      <c r="B7" s="56"/>
      <c r="C7" s="65" t="s">
        <v>58</v>
      </c>
      <c r="D7" s="62">
        <v>3150053</v>
      </c>
    </row>
    <row r="8" spans="2:4" ht="25.5">
      <c r="B8" s="56"/>
      <c r="C8" s="59" t="s">
        <v>59</v>
      </c>
      <c r="D8" s="63">
        <v>82552</v>
      </c>
    </row>
    <row r="9" spans="2:4" ht="12.75">
      <c r="B9" s="56"/>
      <c r="C9" s="69" t="s">
        <v>60</v>
      </c>
      <c r="D9" s="63">
        <v>6322</v>
      </c>
    </row>
    <row r="10" spans="2:4" ht="12.75">
      <c r="B10" s="56"/>
      <c r="C10" s="58" t="s">
        <v>61</v>
      </c>
      <c r="D10" s="63">
        <v>247</v>
      </c>
    </row>
    <row r="11" spans="2:4" ht="12.75">
      <c r="B11" s="56"/>
      <c r="C11" s="59" t="s">
        <v>62</v>
      </c>
      <c r="D11" s="63">
        <v>37547</v>
      </c>
    </row>
    <row r="12" spans="2:4" ht="12.75">
      <c r="B12" s="56"/>
      <c r="C12" s="69" t="s">
        <v>63</v>
      </c>
      <c r="D12" s="64">
        <v>12485</v>
      </c>
    </row>
    <row r="13" spans="2:4" ht="12.75">
      <c r="B13" s="56"/>
      <c r="C13" s="59" t="s">
        <v>64</v>
      </c>
      <c r="D13" s="64">
        <v>170038</v>
      </c>
    </row>
    <row r="14" spans="2:4" ht="12.75">
      <c r="B14" s="56"/>
      <c r="C14" s="70" t="s">
        <v>65</v>
      </c>
      <c r="D14" s="64">
        <v>748515</v>
      </c>
    </row>
    <row r="15" spans="2:6" ht="13.5" thickBot="1">
      <c r="B15" s="56"/>
      <c r="C15" s="71" t="s">
        <v>66</v>
      </c>
      <c r="D15" s="64">
        <v>101646</v>
      </c>
      <c r="F15" s="25"/>
    </row>
    <row r="16" spans="1:7" s="2" customFormat="1" ht="13.5" thickBot="1">
      <c r="A16" s="1"/>
      <c r="B16" s="57"/>
      <c r="C16" s="66" t="s">
        <v>57</v>
      </c>
      <c r="D16" s="6">
        <f>SUM(D7:D15)</f>
        <v>4309405</v>
      </c>
      <c r="E16" s="46"/>
      <c r="F16" s="67"/>
      <c r="G16" s="17"/>
    </row>
    <row r="17" spans="2:4" ht="12.75">
      <c r="B17" s="18"/>
      <c r="C17" s="52" t="s">
        <v>27</v>
      </c>
      <c r="D17" s="10">
        <v>13105</v>
      </c>
    </row>
    <row r="18" spans="2:4" ht="12.75">
      <c r="B18" s="18"/>
      <c r="C18" s="53" t="s">
        <v>32</v>
      </c>
      <c r="D18" s="5">
        <f>60000+20000</f>
        <v>80000</v>
      </c>
    </row>
    <row r="19" spans="2:4" ht="12.75">
      <c r="B19" s="18"/>
      <c r="C19" s="53" t="s">
        <v>31</v>
      </c>
      <c r="D19" s="5">
        <v>10000</v>
      </c>
    </row>
    <row r="20" spans="2:4" ht="12.75">
      <c r="B20" s="18"/>
      <c r="C20" s="53" t="s">
        <v>35</v>
      </c>
      <c r="D20" s="5">
        <v>92207</v>
      </c>
    </row>
    <row r="21" spans="2:4" ht="12.75">
      <c r="B21" s="18"/>
      <c r="C21" s="53" t="s">
        <v>34</v>
      </c>
      <c r="D21" s="5">
        <v>35000</v>
      </c>
    </row>
    <row r="22" spans="2:4" ht="12.75">
      <c r="B22" s="18"/>
      <c r="C22" s="53" t="s">
        <v>39</v>
      </c>
      <c r="D22" s="5">
        <v>15974</v>
      </c>
    </row>
    <row r="23" spans="2:4" ht="12.75">
      <c r="B23" s="18"/>
      <c r="C23" s="53" t="s">
        <v>52</v>
      </c>
      <c r="D23" s="5">
        <v>10000</v>
      </c>
    </row>
    <row r="24" spans="2:4" ht="12.75">
      <c r="B24" s="18"/>
      <c r="C24" s="54" t="s">
        <v>53</v>
      </c>
      <c r="D24" s="16">
        <v>5969</v>
      </c>
    </row>
    <row r="25" spans="2:4" ht="12.75">
      <c r="B25" s="18"/>
      <c r="C25" s="54" t="s">
        <v>45</v>
      </c>
      <c r="D25" s="16">
        <v>4285</v>
      </c>
    </row>
    <row r="26" spans="2:4" ht="12.75">
      <c r="B26" s="18"/>
      <c r="C26" s="54" t="s">
        <v>47</v>
      </c>
      <c r="D26" s="15">
        <v>19050</v>
      </c>
    </row>
    <row r="27" spans="2:4" ht="12.75">
      <c r="B27" s="18"/>
      <c r="C27" s="54" t="s">
        <v>48</v>
      </c>
      <c r="D27" s="15">
        <v>1593</v>
      </c>
    </row>
    <row r="28" spans="1:4" ht="12.75">
      <c r="A28" s="23"/>
      <c r="B28" s="18"/>
      <c r="C28" s="72" t="s">
        <v>49</v>
      </c>
      <c r="D28" s="15">
        <v>4000</v>
      </c>
    </row>
    <row r="29" spans="1:4" ht="12.75">
      <c r="A29" s="23"/>
      <c r="B29" s="18"/>
      <c r="C29" s="72" t="s">
        <v>50</v>
      </c>
      <c r="D29" s="15">
        <v>5000</v>
      </c>
    </row>
    <row r="30" spans="1:4" ht="12.75">
      <c r="A30" s="23"/>
      <c r="B30" s="18"/>
      <c r="C30" s="72" t="s">
        <v>51</v>
      </c>
      <c r="D30" s="15">
        <v>15000</v>
      </c>
    </row>
    <row r="31" spans="1:4" ht="13.5" thickBot="1">
      <c r="A31" s="23"/>
      <c r="B31" s="18"/>
      <c r="C31" s="75" t="s">
        <v>70</v>
      </c>
      <c r="D31" s="76">
        <v>510000</v>
      </c>
    </row>
    <row r="32" spans="2:4" ht="13.5" thickBot="1">
      <c r="B32" s="27"/>
      <c r="C32" s="55" t="s">
        <v>17</v>
      </c>
      <c r="D32" s="7">
        <f>SUM(D17:D31)</f>
        <v>821183</v>
      </c>
    </row>
    <row r="33" spans="2:4" ht="13.5" thickBot="1">
      <c r="B33" s="28" t="s">
        <v>5</v>
      </c>
      <c r="C33" s="28" t="s">
        <v>18</v>
      </c>
      <c r="D33" s="7">
        <f>+D32+D16</f>
        <v>5130588</v>
      </c>
    </row>
    <row r="34" spans="2:4" ht="13.5" thickBot="1">
      <c r="B34" s="60"/>
      <c r="C34" s="68" t="s">
        <v>67</v>
      </c>
      <c r="D34" s="61">
        <v>846649</v>
      </c>
    </row>
    <row r="35" spans="1:7" s="2" customFormat="1" ht="13.5" thickBot="1">
      <c r="A35" s="1"/>
      <c r="B35" s="57"/>
      <c r="C35" s="66" t="s">
        <v>57</v>
      </c>
      <c r="D35" s="6">
        <f>SUM(D34)</f>
        <v>846649</v>
      </c>
      <c r="E35" s="46"/>
      <c r="F35" s="67"/>
      <c r="G35" s="17"/>
    </row>
    <row r="36" spans="2:4" ht="12.75">
      <c r="B36" s="18"/>
      <c r="C36" s="19" t="s">
        <v>1</v>
      </c>
      <c r="D36" s="10">
        <v>200000</v>
      </c>
    </row>
    <row r="37" spans="2:4" ht="12.75">
      <c r="B37" s="18"/>
      <c r="C37" s="20" t="s">
        <v>6</v>
      </c>
      <c r="D37" s="5">
        <v>29750</v>
      </c>
    </row>
    <row r="38" spans="2:4" ht="12.75">
      <c r="B38" s="18"/>
      <c r="C38" s="20" t="s">
        <v>71</v>
      </c>
      <c r="D38" s="5">
        <v>10000</v>
      </c>
    </row>
    <row r="39" spans="2:4" ht="12.75">
      <c r="B39" s="18"/>
      <c r="C39" s="20" t="s">
        <v>9</v>
      </c>
      <c r="D39" s="5">
        <v>35000</v>
      </c>
    </row>
    <row r="40" spans="2:4" ht="12.75">
      <c r="B40" s="18"/>
      <c r="C40" s="20" t="s">
        <v>1</v>
      </c>
      <c r="D40" s="5"/>
    </row>
    <row r="41" spans="2:4" ht="12.75">
      <c r="B41" s="18"/>
      <c r="C41" s="20" t="s">
        <v>28</v>
      </c>
      <c r="D41" s="5">
        <v>600</v>
      </c>
    </row>
    <row r="42" spans="2:4" ht="12.75">
      <c r="B42" s="18"/>
      <c r="C42" s="20" t="s">
        <v>29</v>
      </c>
      <c r="D42" s="5">
        <v>2000</v>
      </c>
    </row>
    <row r="43" spans="2:4" ht="12.75">
      <c r="B43" s="18"/>
      <c r="C43" s="21" t="s">
        <v>38</v>
      </c>
      <c r="D43" s="11">
        <v>10000</v>
      </c>
    </row>
    <row r="44" spans="2:4" ht="12.75">
      <c r="B44" s="18"/>
      <c r="C44" s="43" t="s">
        <v>69</v>
      </c>
      <c r="D44" s="4">
        <v>2000</v>
      </c>
    </row>
    <row r="45" spans="2:4" ht="13.5" thickBot="1">
      <c r="B45" s="18"/>
      <c r="C45" s="22" t="s">
        <v>33</v>
      </c>
      <c r="D45" s="12">
        <v>25000</v>
      </c>
    </row>
    <row r="46" spans="2:4" ht="13.5" thickBot="1">
      <c r="B46" s="29"/>
      <c r="C46" s="30" t="s">
        <v>16</v>
      </c>
      <c r="D46" s="9">
        <f>SUM(D36:D45)</f>
        <v>314350</v>
      </c>
    </row>
    <row r="47" spans="2:4" ht="13.5" thickBot="1">
      <c r="B47" s="27" t="s">
        <v>10</v>
      </c>
      <c r="C47" s="31" t="s">
        <v>19</v>
      </c>
      <c r="D47" s="7">
        <f>+D35+D46</f>
        <v>1160999</v>
      </c>
    </row>
    <row r="48" spans="2:4" ht="12.75">
      <c r="B48" s="18"/>
      <c r="C48" s="21" t="s">
        <v>2</v>
      </c>
      <c r="D48" s="10">
        <v>10000</v>
      </c>
    </row>
    <row r="49" spans="2:4" ht="13.5" thickBot="1">
      <c r="B49" s="18"/>
      <c r="C49" s="22" t="s">
        <v>24</v>
      </c>
      <c r="D49" s="8"/>
    </row>
    <row r="50" spans="2:4" ht="13.5" thickBot="1">
      <c r="B50" s="29"/>
      <c r="C50" s="30" t="s">
        <v>17</v>
      </c>
      <c r="D50" s="7">
        <f>SUM(D48:D49)</f>
        <v>10000</v>
      </c>
    </row>
    <row r="51" spans="2:4" ht="13.5" thickBot="1">
      <c r="B51" s="28" t="s">
        <v>11</v>
      </c>
      <c r="C51" s="32" t="s">
        <v>15</v>
      </c>
      <c r="D51" s="7">
        <f>+D50</f>
        <v>10000</v>
      </c>
    </row>
    <row r="52" spans="2:4" ht="13.5" thickBot="1">
      <c r="B52" s="28"/>
      <c r="C52" s="31" t="s">
        <v>21</v>
      </c>
      <c r="D52" s="8">
        <v>2574484</v>
      </c>
    </row>
    <row r="53" spans="2:4" ht="13.5" thickBot="1">
      <c r="B53" s="28" t="s">
        <v>22</v>
      </c>
      <c r="C53" s="32" t="s">
        <v>23</v>
      </c>
      <c r="D53" s="7">
        <f>SUM(D52)</f>
        <v>2574484</v>
      </c>
    </row>
    <row r="54" spans="2:4" ht="13.5" thickBot="1">
      <c r="B54" s="28" t="s">
        <v>7</v>
      </c>
      <c r="C54" s="30" t="s">
        <v>30</v>
      </c>
      <c r="D54" s="7">
        <f>SUM(D47,D51,D53)</f>
        <v>3745483</v>
      </c>
    </row>
    <row r="55" spans="2:4" ht="13.5" thickBot="1">
      <c r="B55" s="33"/>
      <c r="C55" s="34" t="s">
        <v>12</v>
      </c>
      <c r="D55" s="8"/>
    </row>
    <row r="56" spans="2:4" ht="13.5" thickBot="1">
      <c r="B56" s="28" t="s">
        <v>8</v>
      </c>
      <c r="C56" s="30" t="s">
        <v>13</v>
      </c>
      <c r="D56" s="7">
        <f>SUM(D55)</f>
        <v>0</v>
      </c>
    </row>
    <row r="57" spans="2:4" ht="13.5" thickBot="1">
      <c r="B57" s="32" t="s">
        <v>14</v>
      </c>
      <c r="C57" s="30"/>
      <c r="D57" s="7">
        <f>SUM(D56,D54,D33)</f>
        <v>8876071</v>
      </c>
    </row>
    <row r="61" ht="12.75">
      <c r="D61" s="17"/>
    </row>
  </sheetData>
  <sheetProtection/>
  <mergeCells count="3">
    <mergeCell ref="B6:C6"/>
    <mergeCell ref="B3:D3"/>
    <mergeCell ref="B4:D4"/>
  </mergeCells>
  <printOptions horizontalCentered="1"/>
  <pageMargins left="0" right="0.5905511811023623" top="0.5905511811023623" bottom="0.35433070866141736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Morvai Éva</cp:lastModifiedBy>
  <cp:lastPrinted>2020-01-16T15:28:07Z</cp:lastPrinted>
  <dcterms:created xsi:type="dcterms:W3CDTF">1997-01-17T14:02:09Z</dcterms:created>
  <dcterms:modified xsi:type="dcterms:W3CDTF">2020-01-16T15:41:54Z</dcterms:modified>
  <cp:category/>
  <cp:version/>
  <cp:contentType/>
  <cp:contentStatus/>
</cp:coreProperties>
</file>