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Ökt.rendeletek ülésenként\2020\"/>
    </mc:Choice>
  </mc:AlternateContent>
  <bookViews>
    <workbookView xWindow="360" yWindow="105" windowWidth="11295" windowHeight="6750"/>
  </bookViews>
  <sheets>
    <sheet name="1. " sheetId="1" r:id="rId1"/>
    <sheet name="1.1" sheetId="2" r:id="rId2"/>
    <sheet name="1.2" sheetId="3" r:id="rId3"/>
  </sheets>
  <definedNames>
    <definedName name="_xlnm.Print_Area" localSheetId="0">'1. '!$A$1:$J$32</definedName>
    <definedName name="_xlnm.Print_Area" localSheetId="1">'1.1'!$A$1:$H$56</definedName>
    <definedName name="_xlnm.Print_Area" localSheetId="2">'1.2'!$A$1:$E$40</definedName>
  </definedNames>
  <calcPr calcId="162913"/>
</workbook>
</file>

<file path=xl/calcChain.xml><?xml version="1.0" encoding="utf-8"?>
<calcChain xmlns="http://schemas.openxmlformats.org/spreadsheetml/2006/main">
  <c r="E27" i="1" l="1"/>
  <c r="E25" i="1"/>
  <c r="J25" i="1"/>
  <c r="H54" i="2"/>
  <c r="H47" i="2"/>
  <c r="H39" i="2"/>
  <c r="D37" i="2"/>
  <c r="D19" i="2"/>
  <c r="D16" i="2"/>
  <c r="D9" i="2"/>
  <c r="E15" i="1"/>
  <c r="E26" i="1" s="1"/>
  <c r="I25" i="1"/>
  <c r="I11" i="1"/>
  <c r="I26" i="1" s="1"/>
  <c r="I32" i="1" s="1"/>
  <c r="H25" i="1"/>
  <c r="H11" i="1"/>
  <c r="H26" i="1" s="1"/>
  <c r="H32" i="1" s="1"/>
  <c r="D27" i="1"/>
  <c r="D25" i="1"/>
  <c r="D15" i="1"/>
  <c r="C27" i="1"/>
  <c r="C25" i="1"/>
  <c r="C15" i="1"/>
  <c r="C26" i="1" s="1"/>
  <c r="G54" i="2"/>
  <c r="G47" i="2"/>
  <c r="G39" i="2"/>
  <c r="G55" i="2" s="1"/>
  <c r="C37" i="2"/>
  <c r="C19" i="2"/>
  <c r="C16" i="2"/>
  <c r="C9" i="2"/>
  <c r="E39" i="3"/>
  <c r="D31" i="3"/>
  <c r="D10" i="3"/>
  <c r="D39" i="3"/>
  <c r="C39" i="3"/>
  <c r="B39" i="3"/>
  <c r="C31" i="3"/>
  <c r="C40" i="3" s="1"/>
  <c r="B31" i="3"/>
  <c r="D19" i="3"/>
  <c r="C19" i="3"/>
  <c r="B19" i="3"/>
  <c r="C10" i="3"/>
  <c r="B10" i="3"/>
  <c r="E31" i="3"/>
  <c r="E19" i="3"/>
  <c r="E10" i="3"/>
  <c r="J11" i="1"/>
  <c r="D26" i="1"/>
  <c r="J26" i="1" l="1"/>
  <c r="J32" i="1" s="1"/>
  <c r="E40" i="3"/>
  <c r="E20" i="3"/>
  <c r="D40" i="3"/>
  <c r="C20" i="3"/>
  <c r="B40" i="3"/>
  <c r="B20" i="3"/>
  <c r="D20" i="3"/>
  <c r="H55" i="2"/>
  <c r="C39" i="2"/>
  <c r="C55" i="2" s="1"/>
  <c r="D39" i="2"/>
  <c r="D55" i="2" s="1"/>
</calcChain>
</file>

<file path=xl/sharedStrings.xml><?xml version="1.0" encoding="utf-8"?>
<sst xmlns="http://schemas.openxmlformats.org/spreadsheetml/2006/main" count="305" uniqueCount="189">
  <si>
    <t>Összesen:</t>
  </si>
  <si>
    <t xml:space="preserve">    Összesen: </t>
  </si>
  <si>
    <t xml:space="preserve">    Összesen:</t>
  </si>
  <si>
    <t>Mindösszesen:</t>
  </si>
  <si>
    <t xml:space="preserve">   Mindösszesen:</t>
  </si>
  <si>
    <t xml:space="preserve">   Többlet:</t>
  </si>
  <si>
    <t>Intézményi működési bevételek</t>
  </si>
  <si>
    <t>Működési célú pénzeszközátvétel</t>
  </si>
  <si>
    <t>Ellátottak pénzbeli juttatása</t>
  </si>
  <si>
    <t>1.</t>
  </si>
  <si>
    <t xml:space="preserve"> -</t>
  </si>
  <si>
    <t>2.</t>
  </si>
  <si>
    <t>Működési célú bevételek</t>
  </si>
  <si>
    <t>Felhalmozási célú bevételek</t>
  </si>
  <si>
    <t>Felhalmozási célú kiadások</t>
  </si>
  <si>
    <t>Működési célú kiadások</t>
  </si>
  <si>
    <t>Hitelkamat</t>
  </si>
  <si>
    <t>Pénzeszköz átadás (működési)</t>
  </si>
  <si>
    <t>Vagyongazdálkodási működési bevétel</t>
  </si>
  <si>
    <t xml:space="preserve"> </t>
  </si>
  <si>
    <t>Hitel törlesztés</t>
  </si>
  <si>
    <t>Felhalmozási célú hitel, kötvény</t>
  </si>
  <si>
    <t>Beruházások (vagyongazdálkodás)</t>
  </si>
  <si>
    <t>Megnevezés</t>
  </si>
  <si>
    <t>Felhalmozási és felújítási kiadások</t>
  </si>
  <si>
    <t>Önkormányzati lakások felújítása</t>
  </si>
  <si>
    <t>3.</t>
  </si>
  <si>
    <t>Értékesítések</t>
  </si>
  <si>
    <t xml:space="preserve">  -</t>
  </si>
  <si>
    <t>Ingatlanok értékesítése</t>
  </si>
  <si>
    <t>4.</t>
  </si>
  <si>
    <t>Első lakáshoz jutók támogatásából</t>
  </si>
  <si>
    <t>Első lakáshoz jutók támogatása</t>
  </si>
  <si>
    <t>Ebből hiány</t>
  </si>
  <si>
    <t>Mezőgazdasági földeladás</t>
  </si>
  <si>
    <t xml:space="preserve">      Likvid hitel</t>
  </si>
  <si>
    <t xml:space="preserve">Felhalmozásra átvett (vagyongazdálkodás) </t>
  </si>
  <si>
    <t>Likvid hitel</t>
  </si>
  <si>
    <t>Kifizetetlen számlákra</t>
  </si>
  <si>
    <t>Felhalmozási és tőke jellegű bevételek (saját)</t>
  </si>
  <si>
    <t>Felhalmozási célú támogatások (kölcsönök, egyéb tám.szakf.)</t>
  </si>
  <si>
    <t>Felhalmozási c.kölcsönök visszatérülése (átvett)</t>
  </si>
  <si>
    <t xml:space="preserve">Ebből hiány  </t>
  </si>
  <si>
    <t>Többlet</t>
  </si>
  <si>
    <t>Bérlemények felújítása</t>
  </si>
  <si>
    <t>5.</t>
  </si>
  <si>
    <t>Váll.élénk.Alapra adott tám-ból</t>
  </si>
  <si>
    <t>Pályázati átvett /vagyon/</t>
  </si>
  <si>
    <t>Fejl.c.támogatások, átadott pénzek</t>
  </si>
  <si>
    <t>Korábban nyújtott fejl.kölcsön</t>
  </si>
  <si>
    <t>Beruh.ösztönzése, munkahely teremtés</t>
  </si>
  <si>
    <t xml:space="preserve">Önkormányzati érdekeltségű társulások bevétele </t>
  </si>
  <si>
    <t>Szennyvíztisztító telep  (felújítás)</t>
  </si>
  <si>
    <t>Csongrád Csanytelek Ivóvízminőség javító Társulat</t>
  </si>
  <si>
    <t>Likvid hitel törlesztés</t>
  </si>
  <si>
    <r>
      <t xml:space="preserve">Működési célú hitel   </t>
    </r>
    <r>
      <rPr>
        <i/>
        <sz val="10"/>
        <rFont val="Times New Roman"/>
        <family val="1"/>
      </rPr>
      <t xml:space="preserve">- intézményi                 </t>
    </r>
  </si>
  <si>
    <r>
      <t xml:space="preserve">Működési    </t>
    </r>
    <r>
      <rPr>
        <i/>
        <sz val="10"/>
        <rFont val="Times New Roman"/>
        <family val="1"/>
      </rPr>
      <t xml:space="preserve">- intézményi              </t>
    </r>
  </si>
  <si>
    <r>
      <t xml:space="preserve">                   </t>
    </r>
    <r>
      <rPr>
        <i/>
        <sz val="10"/>
        <rFont val="Times New Roman"/>
        <family val="1"/>
      </rPr>
      <t xml:space="preserve">- vagyongazd.            </t>
    </r>
  </si>
  <si>
    <t>Személyi juttatás</t>
  </si>
  <si>
    <t xml:space="preserve"> Dologi kiadás</t>
  </si>
  <si>
    <t xml:space="preserve">Felhalmozási célú kamat </t>
  </si>
  <si>
    <t xml:space="preserve">Felhalmozási célú pénzeszköz átadás </t>
  </si>
  <si>
    <t xml:space="preserve">Bevételek </t>
  </si>
  <si>
    <t xml:space="preserve">Működési bevétel összesen </t>
  </si>
  <si>
    <t xml:space="preserve">Felhalmozási bevételek </t>
  </si>
  <si>
    <t>Felhalmozási hitel</t>
  </si>
  <si>
    <t xml:space="preserve">Felhalmozási bevétel összesen </t>
  </si>
  <si>
    <t>Működési bevételek</t>
  </si>
  <si>
    <t>Intézményi bevétel</t>
  </si>
  <si>
    <t>Működési célú pénzeszköz átvétel</t>
  </si>
  <si>
    <t>Felhalmozási célú pénzeszköz átvétel</t>
  </si>
  <si>
    <t>Felhalmozási kölcsön visszatérülés</t>
  </si>
  <si>
    <t xml:space="preserve">MINDÖSSZESEN </t>
  </si>
  <si>
    <t>Kiadások</t>
  </si>
  <si>
    <t>Személyi juttatások</t>
  </si>
  <si>
    <t>Munkaadót terhelő járulékok</t>
  </si>
  <si>
    <t>Ellátottak pénzbeli juttatásai</t>
  </si>
  <si>
    <t>Támogatásértékű működési kiadás</t>
  </si>
  <si>
    <t xml:space="preserve">Működési célú kiadások összesen </t>
  </si>
  <si>
    <t xml:space="preserve">Felhalmozási célú kiadások </t>
  </si>
  <si>
    <t xml:space="preserve">Felújítás kiadás </t>
  </si>
  <si>
    <t xml:space="preserve">Intézményi felhalmozási kiadás </t>
  </si>
  <si>
    <t xml:space="preserve">Magyar-román halászházak felújítása </t>
  </si>
  <si>
    <t xml:space="preserve">Fotovoltaikus rendszerek kialakítása </t>
  </si>
  <si>
    <t xml:space="preserve">Szennyvíztiszító telep </t>
  </si>
  <si>
    <t xml:space="preserve">Összesen </t>
  </si>
  <si>
    <t xml:space="preserve">Mindösszesen </t>
  </si>
  <si>
    <r>
      <t xml:space="preserve">                               </t>
    </r>
    <r>
      <rPr>
        <i/>
        <sz val="10"/>
        <rFont val="Times New Roman"/>
        <family val="1"/>
      </rPr>
      <t xml:space="preserve">- támogatás megelőlegezése                 </t>
    </r>
  </si>
  <si>
    <t>Kv-i támogatás (működés)</t>
  </si>
  <si>
    <t>Felhalmozási célú kölcsön</t>
  </si>
  <si>
    <t xml:space="preserve">Intézményi beruházás </t>
  </si>
  <si>
    <t xml:space="preserve">Összesen (vagyongazdálkodás) </t>
  </si>
  <si>
    <t xml:space="preserve">Intézményi beruházás Piroskavárosi 
Idősek Otthona </t>
  </si>
  <si>
    <t xml:space="preserve">Első lakáshoz jutók kölcsöne </t>
  </si>
  <si>
    <t xml:space="preserve">Vagyongazdálkodás működési bevétele </t>
  </si>
  <si>
    <t>2020. évi</t>
  </si>
  <si>
    <t xml:space="preserve">települési rendezési terv módosítása miatt átvett pénzeszköz </t>
  </si>
  <si>
    <t>bérleti díj (csatornahálózat, ivóvízhálózat, víztorony)</t>
  </si>
  <si>
    <t>Hulladéklerakó működési bevétel /Konzorcium/saját</t>
  </si>
  <si>
    <t>Homokhátsági hulladéklerakó átvett</t>
  </si>
  <si>
    <t>Helyi adó, gépjárműadó (működésre)</t>
  </si>
  <si>
    <t xml:space="preserve">Felújítások (vagyongazdálkodás) </t>
  </si>
  <si>
    <t>Sajátos működési bevétel (adóbevételek működésre)</t>
  </si>
  <si>
    <t>Felhalmozási célú támogatás (helyi adókból)</t>
  </si>
  <si>
    <t>Beruházás kiadás (vagyongazdálkodás + intézményi)</t>
  </si>
  <si>
    <t>Homokhátsági Munkaszervezet (saját + átvett)</t>
  </si>
  <si>
    <t xml:space="preserve">Felhalmozási és tőke jellegű </t>
  </si>
  <si>
    <t xml:space="preserve">Pályázati önrész </t>
  </si>
  <si>
    <t xml:space="preserve">Előző évi pénzmaradvány működési része </t>
  </si>
  <si>
    <t>2018.</t>
  </si>
  <si>
    <t>2021. évi</t>
  </si>
  <si>
    <t>Templom utcai bölcsőde felújítása (fűtéskorszerűsítés)</t>
  </si>
  <si>
    <t>Költségvetési felhalmozási célú tám. első lakáshoz jutók tám.</t>
  </si>
  <si>
    <t xml:space="preserve">Likvid hitel felvétele </t>
  </si>
  <si>
    <t xml:space="preserve">Fejlesztési célú támogatások (lakáshoz jutás) </t>
  </si>
  <si>
    <t xml:space="preserve">Likvid hitel törlesztése </t>
  </si>
  <si>
    <t xml:space="preserve">Összesen: </t>
  </si>
  <si>
    <t>Járulékok</t>
  </si>
  <si>
    <t>451-es főút melletti kerékpárút helyreállítása</t>
  </si>
  <si>
    <t>2019.</t>
  </si>
  <si>
    <t>2022. évi</t>
  </si>
  <si>
    <t>Egyéb vagyontárgy értékesítés</t>
  </si>
  <si>
    <t xml:space="preserve">Felhalmozási célú hitel (hiány) </t>
  </si>
  <si>
    <t xml:space="preserve">jóváhagyott hitel </t>
  </si>
  <si>
    <t xml:space="preserve">Külterületi utak, gépbeszerzés </t>
  </si>
  <si>
    <t xml:space="preserve">CLLD Bokrosi Művelődési Központ </t>
  </si>
  <si>
    <t>Szerb-Magyar Tiszai hajókikötő</t>
  </si>
  <si>
    <t xml:space="preserve">Sághy Konyha felújítás </t>
  </si>
  <si>
    <t xml:space="preserve">Lechner pályázat </t>
  </si>
  <si>
    <t xml:space="preserve">vállalkozási környezet javítása </t>
  </si>
  <si>
    <t xml:space="preserve">kerékpárutak felújítása </t>
  </si>
  <si>
    <t>Hitelkeret rendelkezésre áll.</t>
  </si>
  <si>
    <t xml:space="preserve">Tiszai hajókikötő </t>
  </si>
  <si>
    <t>Bokrosi Művelődési Kp. felúj. (CLLD)</t>
  </si>
  <si>
    <t>Sághy konyha felújítás</t>
  </si>
  <si>
    <t>Alkotóház pályázat</t>
  </si>
  <si>
    <t xml:space="preserve">Körös-torok látogatóközpont </t>
  </si>
  <si>
    <t xml:space="preserve">Gördülő fejlesztési terv </t>
  </si>
  <si>
    <t>3.a</t>
  </si>
  <si>
    <t xml:space="preserve">   Összesen:</t>
  </si>
  <si>
    <t>3.b</t>
  </si>
  <si>
    <t xml:space="preserve">3. </t>
  </si>
  <si>
    <t xml:space="preserve">Kézilabdacsarnok terület előkészítés, közművesítés </t>
  </si>
  <si>
    <t>Templom utcai Óvoda födém felújítása</t>
  </si>
  <si>
    <t xml:space="preserve">Postaépület  megvásárlása </t>
  </si>
  <si>
    <t xml:space="preserve">Intézményi felújítások </t>
  </si>
  <si>
    <t xml:space="preserve">Sághy konyha tetőszigetelés </t>
  </si>
  <si>
    <t>Körös-torok infrastuktúrális fejl.</t>
  </si>
  <si>
    <t xml:space="preserve">Alkotóház pályázat </t>
  </si>
  <si>
    <t>Helyi adókból vagyongazd. átkezelt</t>
  </si>
  <si>
    <t>Ipari park bővítéséhez terület vásárlás</t>
  </si>
  <si>
    <t>GESZ Sághy Konyha eszközbeszerzés</t>
  </si>
  <si>
    <t>Városellátó Intézmény halotthűtő beszerzés</t>
  </si>
  <si>
    <t>Helyi adóból fejlesztési hitel tőketörlesztésre átkezelt</t>
  </si>
  <si>
    <t xml:space="preserve">Fejlesztési hitel tőketörlesztés </t>
  </si>
  <si>
    <t xml:space="preserve">Hitel törlesztés (fejlesztési hitel) </t>
  </si>
  <si>
    <t xml:space="preserve">Költségvetési támogatás(működésre) </t>
  </si>
  <si>
    <t>Hitel törlesztés (tőke)</t>
  </si>
  <si>
    <t xml:space="preserve">Költségvetési felhalmozási célú 
támogatás (helyi adókból) int. beruházáshoz </t>
  </si>
  <si>
    <t xml:space="preserve">Dologi kiadások </t>
  </si>
  <si>
    <t xml:space="preserve">Felhalmozási célú kiadás összesen </t>
  </si>
  <si>
    <t>2020.</t>
  </si>
  <si>
    <t>2023. évi</t>
  </si>
  <si>
    <t>vagyon működésből fejlesztésre átkezelt</t>
  </si>
  <si>
    <t>Fedett medence (TAO)</t>
  </si>
  <si>
    <t xml:space="preserve">Utak helyreállítása 2019.I.(hitel.rend. áll) </t>
  </si>
  <si>
    <t>Fő utcai Óvoda felújítása</t>
  </si>
  <si>
    <t>Barnamezős beruházás (TOP)</t>
  </si>
  <si>
    <t>CLLD Galéria pályázat</t>
  </si>
  <si>
    <t>Utak , járdák, parkolók, külterületi utak</t>
  </si>
  <si>
    <t>Városháza udvari belső udvar felújítása</t>
  </si>
  <si>
    <t>Barnamezős pályázat /TOP/</t>
  </si>
  <si>
    <t>Gördülő fejlesztés /Alföldvíz/</t>
  </si>
  <si>
    <t>Fő utcai óvoda felújítás</t>
  </si>
  <si>
    <t>Fedett medence /TAO/</t>
  </si>
  <si>
    <t>CLLD pályázat Galéria felújítása</t>
  </si>
  <si>
    <t>Művelődési Központ Bokrosi Művelődési Ház berendezés</t>
  </si>
  <si>
    <t>GESZ ételszállító kocsi beszerzés</t>
  </si>
  <si>
    <t>GESZ étkező bútorzat</t>
  </si>
  <si>
    <t>Helyi adókból fejlesztésre átkezelt</t>
  </si>
  <si>
    <t>Vagyon működési bevételéből fejlesztésre átkezelt</t>
  </si>
  <si>
    <t>Fejlesztési célú támogatásokból (lakáshoz j.) adóból átkezelt</t>
  </si>
  <si>
    <t>Helyi adókból átkezelt fejlesztésre</t>
  </si>
  <si>
    <t>Helyi adók, gépjárműadó (felhalmozásra) átkezelt</t>
  </si>
  <si>
    <t>Sportegyesületek pályázati önereje</t>
  </si>
  <si>
    <t>Nagyboldogasszony templom orgona felújítása</t>
  </si>
  <si>
    <t xml:space="preserve">
kölcsön nyújtás</t>
  </si>
  <si>
    <t xml:space="preserve">vagyon működési bevételéből  átkezelt </t>
  </si>
  <si>
    <t xml:space="preserve">felhalmozási célú támogatás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</si>
</sst>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 CE"/>
      <charset val="238"/>
    </font>
    <font>
      <sz val="11"/>
      <name val="Times New Roman"/>
      <family val="1"/>
      <charset val="238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1"/>
      <name val="Arial CE"/>
      <charset val="238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Arial CE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8"/>
      <name val="Arial CE"/>
      <charset val="238"/>
    </font>
    <font>
      <b/>
      <sz val="11"/>
      <name val="Times New Roman"/>
      <family val="1"/>
      <charset val="238"/>
    </font>
    <font>
      <b/>
      <sz val="10.5"/>
      <name val="Times New Roman"/>
      <family val="1"/>
    </font>
    <font>
      <sz val="10.5"/>
      <name val="Times New Roman"/>
      <family val="1"/>
    </font>
    <font>
      <sz val="9.5"/>
      <name val="Arial CE"/>
      <charset val="238"/>
    </font>
    <font>
      <b/>
      <sz val="9.5"/>
      <name val="Arial CE"/>
      <charset val="238"/>
    </font>
    <font>
      <sz val="10.5"/>
      <name val="Times New Roman"/>
      <family val="1"/>
      <charset val="238"/>
    </font>
    <font>
      <b/>
      <sz val="10.5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11" fillId="0" borderId="3" xfId="0" applyFont="1" applyBorder="1" applyAlignment="1">
      <alignment vertical="center" wrapText="1"/>
    </xf>
    <xf numFmtId="0" fontId="12" fillId="0" borderId="5" xfId="0" applyFont="1" applyBorder="1" applyAlignment="1">
      <alignment horizontal="right" vertical="center"/>
    </xf>
    <xf numFmtId="0" fontId="12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/>
    </xf>
    <xf numFmtId="0" fontId="11" fillId="0" borderId="3" xfId="0" applyFont="1" applyBorder="1" applyAlignment="1">
      <alignment horizontal="left" vertical="center" wrapText="1" indent="2"/>
    </xf>
    <xf numFmtId="3" fontId="11" fillId="0" borderId="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right" vertical="center"/>
    </xf>
    <xf numFmtId="0" fontId="11" fillId="0" borderId="3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right" vertical="center"/>
    </xf>
    <xf numFmtId="0" fontId="12" fillId="0" borderId="9" xfId="0" applyFont="1" applyBorder="1" applyAlignment="1">
      <alignment horizontal="justify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horizontal="justify" vertical="center" wrapText="1"/>
    </xf>
    <xf numFmtId="0" fontId="11" fillId="0" borderId="3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2" fillId="0" borderId="12" xfId="0" applyFont="1" applyBorder="1" applyAlignment="1">
      <alignment horizontal="justify" vertical="center" wrapText="1"/>
    </xf>
    <xf numFmtId="0" fontId="12" fillId="0" borderId="13" xfId="0" applyFont="1" applyBorder="1" applyAlignment="1">
      <alignment horizontal="right" vertical="center"/>
    </xf>
    <xf numFmtId="0" fontId="12" fillId="0" borderId="14" xfId="0" applyFont="1" applyBorder="1" applyAlignment="1">
      <alignment horizontal="justify" vertical="center" wrapText="1"/>
    </xf>
    <xf numFmtId="3" fontId="12" fillId="0" borderId="14" xfId="0" applyNumberFormat="1" applyFont="1" applyBorder="1" applyAlignment="1">
      <alignment vertical="center"/>
    </xf>
    <xf numFmtId="0" fontId="12" fillId="0" borderId="14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justify" vertical="center" wrapText="1"/>
    </xf>
    <xf numFmtId="0" fontId="12" fillId="0" borderId="5" xfId="0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Border="1" applyAlignment="1">
      <alignment vertical="center"/>
    </xf>
    <xf numFmtId="3" fontId="11" fillId="0" borderId="16" xfId="0" applyNumberFormat="1" applyFont="1" applyBorder="1" applyAlignment="1">
      <alignment horizontal="right" vertical="center" wrapText="1"/>
    </xf>
    <xf numFmtId="0" fontId="11" fillId="0" borderId="17" xfId="0" applyFont="1" applyBorder="1" applyAlignment="1">
      <alignment vertical="center"/>
    </xf>
    <xf numFmtId="0" fontId="15" fillId="0" borderId="3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3" xfId="0" applyFont="1" applyBorder="1" applyAlignment="1">
      <alignment horizontal="center"/>
    </xf>
    <xf numFmtId="0" fontId="0" fillId="0" borderId="0" xfId="0" applyBorder="1"/>
    <xf numFmtId="0" fontId="0" fillId="0" borderId="18" xfId="0" applyBorder="1"/>
    <xf numFmtId="3" fontId="11" fillId="0" borderId="19" xfId="0" applyNumberFormat="1" applyFont="1" applyBorder="1" applyAlignment="1">
      <alignment vertical="center"/>
    </xf>
    <xf numFmtId="3" fontId="12" fillId="0" borderId="19" xfId="0" applyNumberFormat="1" applyFont="1" applyBorder="1" applyAlignment="1">
      <alignment vertical="center"/>
    </xf>
    <xf numFmtId="3" fontId="11" fillId="0" borderId="20" xfId="0" applyNumberFormat="1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3" fontId="12" fillId="0" borderId="22" xfId="0" applyNumberFormat="1" applyFont="1" applyBorder="1" applyAlignment="1">
      <alignment vertical="center"/>
    </xf>
    <xf numFmtId="3" fontId="12" fillId="0" borderId="23" xfId="0" applyNumberFormat="1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20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vertical="center"/>
    </xf>
    <xf numFmtId="3" fontId="12" fillId="0" borderId="11" xfId="0" applyNumberFormat="1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3" fontId="12" fillId="0" borderId="17" xfId="0" applyNumberFormat="1" applyFont="1" applyBorder="1" applyAlignment="1">
      <alignment vertical="center"/>
    </xf>
    <xf numFmtId="3" fontId="12" fillId="0" borderId="15" xfId="0" applyNumberFormat="1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3" fontId="21" fillId="0" borderId="3" xfId="0" applyNumberFormat="1" applyFont="1" applyBorder="1" applyAlignment="1">
      <alignment vertical="center" wrapText="1"/>
    </xf>
    <xf numFmtId="3" fontId="23" fillId="0" borderId="16" xfId="0" applyNumberFormat="1" applyFont="1" applyBorder="1"/>
    <xf numFmtId="0" fontId="23" fillId="0" borderId="18" xfId="0" applyFont="1" applyBorder="1"/>
    <xf numFmtId="0" fontId="24" fillId="0" borderId="3" xfId="0" applyFont="1" applyBorder="1" applyAlignment="1">
      <alignment horizontal="center"/>
    </xf>
    <xf numFmtId="3" fontId="21" fillId="0" borderId="25" xfId="0" applyNumberFormat="1" applyFont="1" applyBorder="1" applyAlignment="1">
      <alignment vertical="center" wrapText="1"/>
    </xf>
    <xf numFmtId="3" fontId="22" fillId="0" borderId="25" xfId="0" applyNumberFormat="1" applyFont="1" applyBorder="1" applyAlignment="1">
      <alignment vertical="center" wrapText="1"/>
    </xf>
    <xf numFmtId="3" fontId="21" fillId="0" borderId="25" xfId="0" applyNumberFormat="1" applyFont="1" applyBorder="1" applyAlignment="1">
      <alignment horizontal="center" vertical="center" wrapText="1"/>
    </xf>
    <xf numFmtId="0" fontId="22" fillId="0" borderId="25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3" fontId="22" fillId="0" borderId="19" xfId="0" applyNumberFormat="1" applyFont="1" applyBorder="1" applyAlignment="1">
      <alignment horizontal="right" vertical="center" wrapText="1"/>
    </xf>
    <xf numFmtId="3" fontId="22" fillId="0" borderId="19" xfId="0" applyNumberFormat="1" applyFont="1" applyBorder="1" applyAlignment="1">
      <alignment vertical="center" wrapText="1"/>
    </xf>
    <xf numFmtId="3" fontId="25" fillId="0" borderId="19" xfId="0" applyNumberFormat="1" applyFont="1" applyBorder="1" applyAlignment="1">
      <alignment vertical="center" wrapText="1"/>
    </xf>
    <xf numFmtId="3" fontId="21" fillId="0" borderId="19" xfId="0" applyNumberFormat="1" applyFont="1" applyBorder="1" applyAlignment="1">
      <alignment vertical="center" wrapText="1"/>
    </xf>
    <xf numFmtId="3" fontId="22" fillId="0" borderId="20" xfId="0" applyNumberFormat="1" applyFont="1" applyBorder="1" applyAlignment="1">
      <alignment vertical="center" wrapText="1"/>
    </xf>
    <xf numFmtId="3" fontId="22" fillId="0" borderId="27" xfId="0" applyNumberFormat="1" applyFont="1" applyBorder="1" applyAlignment="1">
      <alignment vertical="center" wrapText="1"/>
    </xf>
    <xf numFmtId="0" fontId="20" fillId="0" borderId="3" xfId="0" applyFont="1" applyBorder="1" applyAlignment="1">
      <alignment wrapText="1"/>
    </xf>
    <xf numFmtId="3" fontId="26" fillId="0" borderId="25" xfId="0" applyNumberFormat="1" applyFont="1" applyBorder="1" applyAlignment="1">
      <alignment vertical="center" wrapText="1"/>
    </xf>
    <xf numFmtId="0" fontId="27" fillId="0" borderId="12" xfId="0" applyFont="1" applyBorder="1" applyAlignment="1">
      <alignment vertical="center"/>
    </xf>
    <xf numFmtId="3" fontId="27" fillId="0" borderId="20" xfId="0" applyNumberFormat="1" applyFont="1" applyBorder="1" applyAlignment="1">
      <alignment horizontal="center" vertical="center"/>
    </xf>
    <xf numFmtId="3" fontId="27" fillId="0" borderId="12" xfId="0" applyNumberFormat="1" applyFont="1" applyBorder="1" applyAlignment="1">
      <alignment horizontal="center" vertical="center"/>
    </xf>
    <xf numFmtId="3" fontId="25" fillId="0" borderId="28" xfId="0" applyNumberFormat="1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3" fontId="22" fillId="0" borderId="19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3" fontId="25" fillId="0" borderId="4" xfId="0" applyNumberFormat="1" applyFont="1" applyBorder="1" applyAlignment="1">
      <alignment vertical="center" wrapText="1"/>
    </xf>
    <xf numFmtId="0" fontId="28" fillId="0" borderId="4" xfId="0" applyFont="1" applyBorder="1" applyAlignment="1">
      <alignment horizontal="center" vertical="center" wrapText="1"/>
    </xf>
    <xf numFmtId="3" fontId="26" fillId="0" borderId="25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3" fillId="0" borderId="2" xfId="0" applyFont="1" applyBorder="1" applyAlignment="1">
      <alignment horizontal="center" vertical="center" wrapText="1"/>
    </xf>
    <xf numFmtId="3" fontId="21" fillId="0" borderId="25" xfId="0" applyNumberFormat="1" applyFont="1" applyBorder="1" applyAlignment="1">
      <alignment horizontal="right" vertical="center" wrapText="1"/>
    </xf>
    <xf numFmtId="0" fontId="25" fillId="0" borderId="3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" fillId="0" borderId="28" xfId="0" applyFont="1" applyBorder="1" applyAlignment="1">
      <alignment vertical="center"/>
    </xf>
    <xf numFmtId="3" fontId="23" fillId="0" borderId="3" xfId="0" applyNumberFormat="1" applyFont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16" xfId="0" applyBorder="1"/>
    <xf numFmtId="0" fontId="17" fillId="0" borderId="13" xfId="0" applyFont="1" applyBorder="1"/>
    <xf numFmtId="3" fontId="24" fillId="0" borderId="14" xfId="0" applyNumberFormat="1" applyFont="1" applyBorder="1"/>
    <xf numFmtId="3" fontId="24" fillId="0" borderId="23" xfId="0" applyNumberFormat="1" applyFont="1" applyBorder="1"/>
    <xf numFmtId="0" fontId="17" fillId="0" borderId="13" xfId="0" applyFont="1" applyBorder="1" applyAlignment="1">
      <alignment horizontal="center"/>
    </xf>
    <xf numFmtId="3" fontId="24" fillId="0" borderId="14" xfId="0" applyNumberFormat="1" applyFont="1" applyBorder="1" applyAlignment="1">
      <alignment horizontal="center"/>
    </xf>
    <xf numFmtId="3" fontId="24" fillId="0" borderId="23" xfId="0" applyNumberFormat="1" applyFont="1" applyBorder="1" applyAlignment="1">
      <alignment horizontal="center"/>
    </xf>
    <xf numFmtId="0" fontId="17" fillId="0" borderId="13" xfId="0" applyFont="1" applyFill="1" applyBorder="1"/>
    <xf numFmtId="0" fontId="17" fillId="0" borderId="13" xfId="0" applyFont="1" applyFill="1" applyBorder="1" applyAlignment="1">
      <alignment horizontal="center"/>
    </xf>
    <xf numFmtId="0" fontId="23" fillId="0" borderId="33" xfId="0" applyFont="1" applyBorder="1"/>
    <xf numFmtId="0" fontId="4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8" fillId="0" borderId="24" xfId="0" applyFont="1" applyBorder="1" applyAlignment="1"/>
    <xf numFmtId="0" fontId="0" fillId="0" borderId="18" xfId="0" applyBorder="1" applyAlignment="1"/>
    <xf numFmtId="0" fontId="0" fillId="0" borderId="31" xfId="0" applyBorder="1" applyAlignment="1"/>
    <xf numFmtId="0" fontId="18" fillId="0" borderId="11" xfId="0" applyFont="1" applyBorder="1" applyAlignment="1"/>
    <xf numFmtId="0" fontId="0" fillId="0" borderId="30" xfId="0" applyBorder="1" applyAlignment="1"/>
    <xf numFmtId="0" fontId="0" fillId="0" borderId="7" xfId="0" applyBorder="1" applyAlignment="1"/>
    <xf numFmtId="0" fontId="18" fillId="0" borderId="10" xfId="0" applyFont="1" applyBorder="1" applyAlignment="1"/>
    <xf numFmtId="0" fontId="0" fillId="0" borderId="32" xfId="0" applyBorder="1" applyAlignment="1"/>
    <xf numFmtId="0" fontId="0" fillId="0" borderId="6" xfId="0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Layout" zoomScaleSheetLayoutView="89" workbookViewId="0">
      <selection activeCell="G6" sqref="G6"/>
    </sheetView>
  </sheetViews>
  <sheetFormatPr defaultRowHeight="15.75" x14ac:dyDescent="0.2"/>
  <cols>
    <col min="1" max="1" width="3.85546875" style="1" customWidth="1"/>
    <col min="2" max="2" width="46.42578125" style="1" customWidth="1"/>
    <col min="3" max="4" width="13.5703125" style="1" customWidth="1"/>
    <col min="5" max="5" width="13.140625" style="1" customWidth="1"/>
    <col min="6" max="6" width="3.85546875" style="1" customWidth="1"/>
    <col min="7" max="7" width="35.5703125" style="1" customWidth="1"/>
    <col min="8" max="8" width="12.7109375" style="2" customWidth="1"/>
    <col min="9" max="10" width="12.85546875" style="1" customWidth="1"/>
    <col min="11" max="16384" width="9.140625" style="1"/>
  </cols>
  <sheetData>
    <row r="1" spans="1:10" ht="28.5" customHeight="1" x14ac:dyDescent="0.2">
      <c r="A1" s="26" t="s">
        <v>9</v>
      </c>
      <c r="B1" s="27" t="s">
        <v>12</v>
      </c>
      <c r="C1" s="28" t="s">
        <v>109</v>
      </c>
      <c r="D1" s="28" t="s">
        <v>119</v>
      </c>
      <c r="E1" s="28" t="s">
        <v>161</v>
      </c>
      <c r="F1" s="29" t="s">
        <v>9</v>
      </c>
      <c r="G1" s="27" t="s">
        <v>15</v>
      </c>
      <c r="H1" s="80" t="s">
        <v>109</v>
      </c>
      <c r="I1" s="80" t="s">
        <v>119</v>
      </c>
      <c r="J1" s="122" t="s">
        <v>161</v>
      </c>
    </row>
    <row r="2" spans="1:10" x14ac:dyDescent="0.2">
      <c r="A2" s="30" t="s">
        <v>10</v>
      </c>
      <c r="B2" s="25" t="s">
        <v>98</v>
      </c>
      <c r="C2" s="32">
        <v>36801000</v>
      </c>
      <c r="D2" s="32">
        <v>37592000</v>
      </c>
      <c r="E2" s="32">
        <v>39350230</v>
      </c>
      <c r="F2" s="33" t="s">
        <v>10</v>
      </c>
      <c r="G2" s="25" t="s">
        <v>58</v>
      </c>
      <c r="H2" s="81">
        <v>1162412573</v>
      </c>
      <c r="I2" s="69">
        <v>1269401135</v>
      </c>
      <c r="J2" s="69">
        <v>1386651071</v>
      </c>
    </row>
    <row r="3" spans="1:10" x14ac:dyDescent="0.2">
      <c r="A3" s="30" t="s">
        <v>10</v>
      </c>
      <c r="B3" s="25" t="s">
        <v>99</v>
      </c>
      <c r="C3" s="32">
        <v>15000000</v>
      </c>
      <c r="D3" s="32">
        <v>18000000</v>
      </c>
      <c r="E3" s="32">
        <v>26500000</v>
      </c>
      <c r="F3" s="33" t="s">
        <v>10</v>
      </c>
      <c r="G3" s="25" t="s">
        <v>117</v>
      </c>
      <c r="H3" s="81">
        <v>230341051</v>
      </c>
      <c r="I3" s="69">
        <v>234694659</v>
      </c>
      <c r="J3" s="126">
        <v>241412924</v>
      </c>
    </row>
    <row r="4" spans="1:10" x14ac:dyDescent="0.2">
      <c r="A4" s="30" t="s">
        <v>10</v>
      </c>
      <c r="B4" s="25" t="s">
        <v>53</v>
      </c>
      <c r="C4" s="32"/>
      <c r="D4" s="32"/>
      <c r="E4" s="32"/>
      <c r="F4" s="33" t="s">
        <v>10</v>
      </c>
      <c r="G4" s="25" t="s">
        <v>59</v>
      </c>
      <c r="H4" s="81">
        <v>1041603036</v>
      </c>
      <c r="I4" s="69">
        <v>1149513900</v>
      </c>
      <c r="J4" s="69">
        <v>1145783260</v>
      </c>
    </row>
    <row r="5" spans="1:10" x14ac:dyDescent="0.2">
      <c r="A5" s="30" t="s">
        <v>10</v>
      </c>
      <c r="B5" s="25" t="s">
        <v>51</v>
      </c>
      <c r="C5" s="32"/>
      <c r="D5" s="32"/>
      <c r="E5" s="32"/>
      <c r="F5" s="33" t="s">
        <v>10</v>
      </c>
      <c r="G5" s="25" t="s">
        <v>17</v>
      </c>
      <c r="H5" s="81">
        <v>91086204</v>
      </c>
      <c r="I5" s="69">
        <v>81195364</v>
      </c>
      <c r="J5" s="69">
        <v>144723595</v>
      </c>
    </row>
    <row r="6" spans="1:10" x14ac:dyDescent="0.2">
      <c r="A6" s="30" t="s">
        <v>10</v>
      </c>
      <c r="B6" s="25" t="s">
        <v>18</v>
      </c>
      <c r="C6" s="32">
        <v>156600000</v>
      </c>
      <c r="D6" s="32">
        <v>202019790</v>
      </c>
      <c r="E6" s="32">
        <v>152496000</v>
      </c>
      <c r="F6" s="33" t="s">
        <v>10</v>
      </c>
      <c r="G6" s="34" t="s">
        <v>8</v>
      </c>
      <c r="H6" s="81">
        <v>27260343</v>
      </c>
      <c r="I6" s="69">
        <v>27000000</v>
      </c>
      <c r="J6" s="69">
        <v>28000000</v>
      </c>
    </row>
    <row r="7" spans="1:10" x14ac:dyDescent="0.2">
      <c r="A7" s="35" t="s">
        <v>10</v>
      </c>
      <c r="B7" s="25" t="s">
        <v>88</v>
      </c>
      <c r="C7" s="32">
        <v>833279829</v>
      </c>
      <c r="D7" s="32">
        <v>899840498</v>
      </c>
      <c r="E7" s="32">
        <v>955877821</v>
      </c>
      <c r="F7" s="33" t="s">
        <v>10</v>
      </c>
      <c r="G7" s="34" t="s">
        <v>16</v>
      </c>
      <c r="H7" s="81"/>
      <c r="I7" s="69">
        <v>6300000</v>
      </c>
      <c r="J7" s="69">
        <v>7216000</v>
      </c>
    </row>
    <row r="8" spans="1:10" x14ac:dyDescent="0.2">
      <c r="A8" s="35" t="s">
        <v>10</v>
      </c>
      <c r="B8" s="25" t="s">
        <v>100</v>
      </c>
      <c r="C8" s="32">
        <v>873129000</v>
      </c>
      <c r="D8" s="32">
        <v>928670836</v>
      </c>
      <c r="E8" s="32">
        <v>957307000</v>
      </c>
      <c r="F8" s="33" t="s">
        <v>10</v>
      </c>
      <c r="G8" s="34" t="s">
        <v>54</v>
      </c>
      <c r="H8" s="81">
        <v>140000000</v>
      </c>
      <c r="I8" s="69">
        <v>140000000</v>
      </c>
      <c r="J8" s="69">
        <v>150000000</v>
      </c>
    </row>
    <row r="9" spans="1:10" x14ac:dyDescent="0.2">
      <c r="A9" s="35" t="s">
        <v>10</v>
      </c>
      <c r="B9" s="25" t="s">
        <v>6</v>
      </c>
      <c r="C9" s="32">
        <v>360839538</v>
      </c>
      <c r="D9" s="32">
        <v>366219790</v>
      </c>
      <c r="E9" s="32">
        <v>418686125</v>
      </c>
      <c r="F9" s="33" t="s">
        <v>10</v>
      </c>
      <c r="G9" s="34" t="s">
        <v>20</v>
      </c>
      <c r="H9" s="81"/>
      <c r="I9" s="69"/>
      <c r="J9" s="69"/>
    </row>
    <row r="10" spans="1:10" x14ac:dyDescent="0.2">
      <c r="A10" s="35" t="s">
        <v>10</v>
      </c>
      <c r="B10" s="25" t="s">
        <v>7</v>
      </c>
      <c r="C10" s="32">
        <v>277053840</v>
      </c>
      <c r="D10" s="32">
        <v>315762144</v>
      </c>
      <c r="E10" s="32">
        <v>403569674</v>
      </c>
      <c r="F10" s="33"/>
      <c r="G10" s="36"/>
      <c r="H10" s="81"/>
      <c r="I10" s="69"/>
      <c r="J10" s="69"/>
    </row>
    <row r="11" spans="1:10" x14ac:dyDescent="0.2">
      <c r="A11" s="35" t="s">
        <v>10</v>
      </c>
      <c r="B11" s="25" t="s">
        <v>55</v>
      </c>
      <c r="C11" s="32"/>
      <c r="D11" s="32"/>
      <c r="E11" s="32"/>
      <c r="F11" s="33" t="s">
        <v>19</v>
      </c>
      <c r="G11" s="37" t="s">
        <v>1</v>
      </c>
      <c r="H11" s="82">
        <f>SUM(H1:H10)</f>
        <v>2692703207</v>
      </c>
      <c r="I11" s="70">
        <f>SUM(I1:I10)</f>
        <v>2908105058</v>
      </c>
      <c r="J11" s="70">
        <f>SUM(J1:J10)</f>
        <v>3103786850</v>
      </c>
    </row>
    <row r="12" spans="1:10" x14ac:dyDescent="0.2">
      <c r="A12" s="35"/>
      <c r="B12" s="25" t="s">
        <v>87</v>
      </c>
      <c r="C12" s="32"/>
      <c r="D12" s="32"/>
      <c r="E12" s="32"/>
      <c r="F12" s="33" t="s">
        <v>19</v>
      </c>
      <c r="G12" s="37"/>
      <c r="H12" s="82"/>
      <c r="I12" s="70"/>
      <c r="J12" s="70"/>
    </row>
    <row r="13" spans="1:10" ht="16.5" customHeight="1" x14ac:dyDescent="0.2">
      <c r="A13" s="35" t="s">
        <v>10</v>
      </c>
      <c r="B13" s="61" t="s">
        <v>108</v>
      </c>
      <c r="C13" s="32"/>
      <c r="D13" s="32"/>
      <c r="E13" s="32"/>
      <c r="F13" s="33" t="s">
        <v>19</v>
      </c>
      <c r="G13" s="31" t="s">
        <v>19</v>
      </c>
      <c r="H13" s="81"/>
      <c r="I13" s="69"/>
      <c r="J13" s="69"/>
    </row>
    <row r="14" spans="1:10" x14ac:dyDescent="0.2">
      <c r="A14" s="35" t="s">
        <v>10</v>
      </c>
      <c r="B14" s="36" t="s">
        <v>35</v>
      </c>
      <c r="C14" s="32">
        <v>140000000</v>
      </c>
      <c r="D14" s="32">
        <v>140000000</v>
      </c>
      <c r="E14" s="32">
        <v>150000000</v>
      </c>
      <c r="F14" s="33">
        <v>0</v>
      </c>
      <c r="G14" s="37" t="s">
        <v>19</v>
      </c>
      <c r="H14" s="81"/>
      <c r="I14" s="69"/>
      <c r="J14" s="69"/>
    </row>
    <row r="15" spans="1:10" ht="16.5" thickBot="1" x14ac:dyDescent="0.25">
      <c r="A15" s="38"/>
      <c r="B15" s="39" t="s">
        <v>0</v>
      </c>
      <c r="C15" s="40">
        <f>SUM(C2:C14)</f>
        <v>2692703207</v>
      </c>
      <c r="D15" s="40">
        <f>SUM(D2:D14)</f>
        <v>2908105058</v>
      </c>
      <c r="E15" s="40">
        <f>SUM(E2:E14)</f>
        <v>3103786850</v>
      </c>
      <c r="F15" s="41"/>
      <c r="G15" s="39"/>
      <c r="H15" s="83"/>
      <c r="I15" s="71"/>
      <c r="J15" s="71"/>
    </row>
    <row r="16" spans="1:10" x14ac:dyDescent="0.2">
      <c r="A16" s="26" t="s">
        <v>11</v>
      </c>
      <c r="B16" s="27" t="s">
        <v>13</v>
      </c>
      <c r="C16" s="42"/>
      <c r="D16" s="42"/>
      <c r="E16" s="42"/>
      <c r="F16" s="29" t="s">
        <v>11</v>
      </c>
      <c r="G16" s="43" t="s">
        <v>14</v>
      </c>
      <c r="H16" s="84"/>
      <c r="I16" s="72"/>
      <c r="J16" s="72"/>
    </row>
    <row r="17" spans="1:10" x14ac:dyDescent="0.2">
      <c r="A17" s="35" t="s">
        <v>10</v>
      </c>
      <c r="B17" s="25" t="s">
        <v>36</v>
      </c>
      <c r="C17" s="32">
        <v>1303095069</v>
      </c>
      <c r="D17" s="32">
        <v>1619232573</v>
      </c>
      <c r="E17" s="32">
        <v>460891000</v>
      </c>
      <c r="F17" s="33" t="s">
        <v>10</v>
      </c>
      <c r="G17" s="63" t="s">
        <v>22</v>
      </c>
      <c r="H17" s="81">
        <v>1378136847</v>
      </c>
      <c r="I17" s="69">
        <v>1611247339</v>
      </c>
      <c r="J17" s="69">
        <v>303500000</v>
      </c>
    </row>
    <row r="18" spans="1:10" ht="28.5" customHeight="1" x14ac:dyDescent="0.2">
      <c r="A18" s="35" t="s">
        <v>10</v>
      </c>
      <c r="B18" s="25" t="s">
        <v>39</v>
      </c>
      <c r="C18" s="32">
        <v>45950000</v>
      </c>
      <c r="D18" s="32">
        <v>97677000</v>
      </c>
      <c r="E18" s="32">
        <v>82000000</v>
      </c>
      <c r="F18" s="33" t="s">
        <v>10</v>
      </c>
      <c r="G18" s="63" t="s">
        <v>40</v>
      </c>
      <c r="H18" s="81">
        <v>9000000</v>
      </c>
      <c r="I18" s="69">
        <v>9000000</v>
      </c>
      <c r="J18" s="69">
        <v>8000000</v>
      </c>
    </row>
    <row r="19" spans="1:10" ht="25.5" x14ac:dyDescent="0.2">
      <c r="A19" s="35" t="s">
        <v>10</v>
      </c>
      <c r="B19" s="25" t="s">
        <v>181</v>
      </c>
      <c r="C19" s="32">
        <v>9000000</v>
      </c>
      <c r="D19" s="32">
        <v>9000000</v>
      </c>
      <c r="E19" s="32">
        <v>7000000</v>
      </c>
      <c r="F19" s="33" t="s">
        <v>10</v>
      </c>
      <c r="G19" s="63" t="s">
        <v>89</v>
      </c>
      <c r="H19" s="81">
        <v>6000000</v>
      </c>
      <c r="I19" s="69">
        <v>6000000</v>
      </c>
      <c r="J19" s="69">
        <v>7000000</v>
      </c>
    </row>
    <row r="20" spans="1:10" x14ac:dyDescent="0.2">
      <c r="A20" s="35" t="s">
        <v>10</v>
      </c>
      <c r="B20" s="25" t="s">
        <v>41</v>
      </c>
      <c r="C20" s="32">
        <v>6000000</v>
      </c>
      <c r="D20" s="32">
        <v>6000000</v>
      </c>
      <c r="E20" s="32">
        <v>8000000</v>
      </c>
      <c r="F20" s="33" t="s">
        <v>10</v>
      </c>
      <c r="G20" s="63" t="s">
        <v>101</v>
      </c>
      <c r="H20" s="81">
        <v>101887929</v>
      </c>
      <c r="I20" s="69">
        <v>266691995</v>
      </c>
      <c r="J20" s="69">
        <v>366391000</v>
      </c>
    </row>
    <row r="21" spans="1:10" x14ac:dyDescent="0.2">
      <c r="A21" s="35" t="s">
        <v>10</v>
      </c>
      <c r="B21" s="25" t="s">
        <v>21</v>
      </c>
      <c r="C21" s="32">
        <v>82108493</v>
      </c>
      <c r="D21" s="32">
        <v>130812597</v>
      </c>
      <c r="E21" s="32">
        <v>84386000</v>
      </c>
      <c r="F21" s="33" t="s">
        <v>10</v>
      </c>
      <c r="G21" s="63" t="s">
        <v>155</v>
      </c>
      <c r="H21" s="81"/>
      <c r="I21" s="69">
        <v>11112000</v>
      </c>
      <c r="J21" s="69">
        <v>28884000</v>
      </c>
    </row>
    <row r="22" spans="1:10" x14ac:dyDescent="0.2">
      <c r="A22" s="35" t="s">
        <v>10</v>
      </c>
      <c r="B22" s="25" t="s">
        <v>182</v>
      </c>
      <c r="C22" s="32"/>
      <c r="D22" s="32">
        <v>11112000</v>
      </c>
      <c r="E22" s="32"/>
      <c r="F22" s="33" t="s">
        <v>10</v>
      </c>
      <c r="G22" s="63" t="s">
        <v>90</v>
      </c>
      <c r="H22" s="81"/>
      <c r="I22" s="69"/>
      <c r="J22" s="69">
        <v>8809000</v>
      </c>
    </row>
    <row r="23" spans="1:10" ht="23.25" customHeight="1" x14ac:dyDescent="0.2">
      <c r="A23" s="35" t="s">
        <v>10</v>
      </c>
      <c r="B23" s="25" t="s">
        <v>183</v>
      </c>
      <c r="C23" s="32">
        <v>48871214</v>
      </c>
      <c r="D23" s="32">
        <v>30217164</v>
      </c>
      <c r="E23" s="32">
        <v>53693000</v>
      </c>
      <c r="F23" s="33" t="s">
        <v>10</v>
      </c>
      <c r="G23" s="45" t="s">
        <v>60</v>
      </c>
      <c r="H23" s="45"/>
      <c r="I23" s="73"/>
      <c r="J23" s="73"/>
    </row>
    <row r="24" spans="1:10" x14ac:dyDescent="0.2">
      <c r="A24" s="35" t="s">
        <v>10</v>
      </c>
      <c r="B24" s="62" t="s">
        <v>180</v>
      </c>
      <c r="C24" s="59"/>
      <c r="D24" s="59"/>
      <c r="E24" s="59">
        <v>42614000</v>
      </c>
      <c r="F24" s="33" t="s">
        <v>10</v>
      </c>
      <c r="G24" s="60" t="s">
        <v>61</v>
      </c>
      <c r="H24" s="45"/>
      <c r="I24" s="73"/>
      <c r="J24" s="73">
        <v>16000000</v>
      </c>
    </row>
    <row r="25" spans="1:10" ht="16.5" thickBot="1" x14ac:dyDescent="0.25">
      <c r="A25" s="38"/>
      <c r="B25" s="39" t="s">
        <v>0</v>
      </c>
      <c r="C25" s="40">
        <f>SUM(C17:C24)</f>
        <v>1495024776</v>
      </c>
      <c r="D25" s="40">
        <f>SUM(D17:D24)</f>
        <v>1904051334</v>
      </c>
      <c r="E25" s="40">
        <f>SUM(E17:E24)</f>
        <v>738584000</v>
      </c>
      <c r="F25" s="41" t="s">
        <v>19</v>
      </c>
      <c r="G25" s="46" t="s">
        <v>2</v>
      </c>
      <c r="H25" s="85">
        <f>SUM(H17:H22)</f>
        <v>1495024776</v>
      </c>
      <c r="I25" s="74">
        <f>SUM(I17:I22)</f>
        <v>1904051334</v>
      </c>
      <c r="J25" s="74">
        <f>SUM(J17:J24)</f>
        <v>738584000</v>
      </c>
    </row>
    <row r="26" spans="1:10" ht="16.5" thickBot="1" x14ac:dyDescent="0.25">
      <c r="A26" s="47"/>
      <c r="B26" s="48" t="s">
        <v>3</v>
      </c>
      <c r="C26" s="49">
        <f>SUM(C15+C25)</f>
        <v>4187727983</v>
      </c>
      <c r="D26" s="49">
        <f>SUM(D15+D25)</f>
        <v>4812156392</v>
      </c>
      <c r="E26" s="49">
        <f>SUM(E15+E25)</f>
        <v>3842370850</v>
      </c>
      <c r="F26" s="50"/>
      <c r="G26" s="51" t="s">
        <v>4</v>
      </c>
      <c r="H26" s="86">
        <f>SUM(H25+H11)</f>
        <v>4187727983</v>
      </c>
      <c r="I26" s="75">
        <f>SUM(I25+I11)</f>
        <v>4812156392</v>
      </c>
      <c r="J26" s="75">
        <f>SUM(J25+J11)</f>
        <v>3842370850</v>
      </c>
    </row>
    <row r="27" spans="1:10" s="3" customFormat="1" x14ac:dyDescent="0.2">
      <c r="A27" s="52"/>
      <c r="B27" s="27" t="s">
        <v>42</v>
      </c>
      <c r="C27" s="53">
        <f>C28+C29+C30+C31+C32</f>
        <v>82108493</v>
      </c>
      <c r="D27" s="53">
        <f>D28+D29+D30+D31+D32</f>
        <v>130812597</v>
      </c>
      <c r="E27" s="53">
        <f>E28+E29+E30+E31+E32</f>
        <v>84386000</v>
      </c>
      <c r="F27" s="54"/>
      <c r="G27" s="43" t="s">
        <v>5</v>
      </c>
      <c r="H27" s="87">
        <v>0</v>
      </c>
      <c r="I27" s="76">
        <v>0</v>
      </c>
      <c r="J27" s="76">
        <v>0</v>
      </c>
    </row>
    <row r="28" spans="1:10" x14ac:dyDescent="0.2">
      <c r="A28" s="35" t="s">
        <v>19</v>
      </c>
      <c r="B28" s="25" t="s">
        <v>56</v>
      </c>
      <c r="C28" s="32"/>
      <c r="D28" s="32"/>
      <c r="E28" s="32">
        <v>-84386000</v>
      </c>
      <c r="F28" s="44"/>
      <c r="G28" s="45"/>
      <c r="H28" s="45"/>
      <c r="I28" s="73"/>
      <c r="J28" s="73"/>
    </row>
    <row r="29" spans="1:10" x14ac:dyDescent="0.2">
      <c r="A29" s="35"/>
      <c r="B29" s="25" t="s">
        <v>57</v>
      </c>
      <c r="C29" s="32"/>
      <c r="D29" s="32"/>
      <c r="E29" s="32">
        <v>84386000</v>
      </c>
      <c r="F29" s="44"/>
      <c r="G29" s="45"/>
      <c r="H29" s="45"/>
      <c r="I29" s="73"/>
      <c r="J29" s="73"/>
    </row>
    <row r="30" spans="1:10" x14ac:dyDescent="0.2">
      <c r="A30" s="35" t="s">
        <v>19</v>
      </c>
      <c r="B30" s="25" t="s">
        <v>21</v>
      </c>
      <c r="C30" s="32">
        <v>82108493</v>
      </c>
      <c r="D30" s="32">
        <v>130812597</v>
      </c>
      <c r="E30" s="32">
        <v>84386000</v>
      </c>
      <c r="F30" s="44"/>
      <c r="G30" s="45"/>
      <c r="H30" s="45"/>
      <c r="I30" s="73"/>
      <c r="J30" s="73"/>
    </row>
    <row r="31" spans="1:10" x14ac:dyDescent="0.2">
      <c r="A31" s="55"/>
      <c r="B31" s="25" t="s">
        <v>37</v>
      </c>
      <c r="C31" s="32"/>
      <c r="D31" s="32"/>
      <c r="E31" s="32"/>
      <c r="F31" s="44"/>
      <c r="G31" s="45"/>
      <c r="H31" s="45"/>
      <c r="I31" s="73"/>
      <c r="J31" s="73"/>
    </row>
    <row r="32" spans="1:10" ht="16.5" thickBot="1" x14ac:dyDescent="0.25">
      <c r="A32" s="56"/>
      <c r="B32" s="57" t="s">
        <v>38</v>
      </c>
      <c r="C32" s="58"/>
      <c r="D32" s="58"/>
      <c r="E32" s="58"/>
      <c r="F32" s="57"/>
      <c r="G32" s="107" t="s">
        <v>116</v>
      </c>
      <c r="H32" s="109">
        <f>SUM(H26:H31)</f>
        <v>4187727983</v>
      </c>
      <c r="I32" s="108">
        <f>SUM(I26:I31)</f>
        <v>4812156392</v>
      </c>
      <c r="J32" s="108">
        <f>SUM(J26:J31)</f>
        <v>3842370850</v>
      </c>
    </row>
    <row r="34" spans="2:2" x14ac:dyDescent="0.2">
      <c r="B34" s="64"/>
    </row>
  </sheetData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2" orientation="landscape" verticalDpi="200" r:id="rId1"/>
  <headerFooter alignWithMargins="0">
    <oddHeader>&amp;C&amp;"Times New Roman,Félkövér"&amp;13 Csongrád Városi Önkormányzat
Működési és felhalmozási célú bevételek és kiadások mérleg 2018-2020.&amp;R1. melléklet az 5/2020. (II. 21) önkormányzati rendelethez
Adatok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view="pageLayout" zoomScale="106" zoomScaleSheetLayoutView="100" zoomScalePageLayoutView="106" workbookViewId="0">
      <selection activeCell="D13" sqref="D13"/>
    </sheetView>
  </sheetViews>
  <sheetFormatPr defaultRowHeight="15" x14ac:dyDescent="0.2"/>
  <cols>
    <col min="1" max="1" width="3.28515625" style="20" customWidth="1"/>
    <col min="2" max="2" width="34.85546875" style="6" customWidth="1"/>
    <col min="3" max="3" width="13.42578125" style="6" customWidth="1"/>
    <col min="4" max="4" width="13" style="6" customWidth="1"/>
    <col min="5" max="5" width="2.5703125" style="20" customWidth="1"/>
    <col min="6" max="6" width="34.85546875" style="6" customWidth="1"/>
    <col min="7" max="7" width="13.140625" style="6" customWidth="1"/>
    <col min="8" max="8" width="12.7109375" style="6" customWidth="1"/>
    <col min="9" max="9" width="5.28515625" style="6" customWidth="1"/>
    <col min="10" max="10" width="64" style="6" customWidth="1"/>
    <col min="11" max="16384" width="9.140625" style="6"/>
  </cols>
  <sheetData>
    <row r="1" spans="1:14" x14ac:dyDescent="0.2">
      <c r="A1" s="15"/>
      <c r="B1" s="4" t="s">
        <v>23</v>
      </c>
      <c r="C1" s="97" t="s">
        <v>119</v>
      </c>
      <c r="D1" s="97" t="s">
        <v>161</v>
      </c>
      <c r="E1" s="21"/>
      <c r="F1" s="4" t="s">
        <v>23</v>
      </c>
      <c r="G1" s="5" t="s">
        <v>119</v>
      </c>
      <c r="H1" s="5" t="s">
        <v>161</v>
      </c>
    </row>
    <row r="2" spans="1:14" s="8" customFormat="1" ht="23.25" customHeight="1" x14ac:dyDescent="0.2">
      <c r="A2" s="16" t="s">
        <v>9</v>
      </c>
      <c r="B2" s="7" t="s">
        <v>27</v>
      </c>
      <c r="C2" s="92"/>
      <c r="D2" s="92"/>
      <c r="E2" s="22" t="s">
        <v>9</v>
      </c>
      <c r="F2" s="7" t="s">
        <v>24</v>
      </c>
      <c r="G2" s="98"/>
      <c r="H2" s="98"/>
    </row>
    <row r="3" spans="1:14" s="8" customFormat="1" x14ac:dyDescent="0.2">
      <c r="A3" s="17" t="s">
        <v>28</v>
      </c>
      <c r="B3" s="9" t="s">
        <v>29</v>
      </c>
      <c r="C3" s="93">
        <v>47244000</v>
      </c>
      <c r="D3" s="93">
        <v>32000000</v>
      </c>
      <c r="E3" s="23" t="s">
        <v>10</v>
      </c>
      <c r="F3" s="9" t="s">
        <v>107</v>
      </c>
      <c r="G3" s="99"/>
      <c r="H3" s="99"/>
    </row>
    <row r="4" spans="1:14" s="8" customFormat="1" x14ac:dyDescent="0.2">
      <c r="A4" s="17" t="s">
        <v>28</v>
      </c>
      <c r="B4" s="9" t="s">
        <v>121</v>
      </c>
      <c r="C4" s="93">
        <v>35433000</v>
      </c>
      <c r="D4" s="93">
        <v>35000000</v>
      </c>
      <c r="E4" s="23" t="s">
        <v>10</v>
      </c>
      <c r="F4" s="9" t="s">
        <v>25</v>
      </c>
      <c r="G4" s="99">
        <v>5000000</v>
      </c>
      <c r="H4" s="99">
        <v>5000000</v>
      </c>
    </row>
    <row r="5" spans="1:14" s="8" customFormat="1" x14ac:dyDescent="0.2">
      <c r="A5" s="17" t="s">
        <v>28</v>
      </c>
      <c r="B5" s="9" t="s">
        <v>34</v>
      </c>
      <c r="C5" s="93"/>
      <c r="D5" s="93"/>
      <c r="E5" s="23" t="s">
        <v>10</v>
      </c>
      <c r="F5" s="9" t="s">
        <v>44</v>
      </c>
      <c r="G5" s="99">
        <v>2000000</v>
      </c>
      <c r="H5" s="99">
        <v>2000000</v>
      </c>
    </row>
    <row r="6" spans="1:14" s="8" customFormat="1" ht="30" x14ac:dyDescent="0.2">
      <c r="A6" s="17" t="s">
        <v>28</v>
      </c>
      <c r="B6" s="9" t="s">
        <v>97</v>
      </c>
      <c r="C6" s="93">
        <v>15000000</v>
      </c>
      <c r="D6" s="93">
        <v>15000000</v>
      </c>
      <c r="E6" s="23" t="s">
        <v>10</v>
      </c>
      <c r="F6" s="9" t="s">
        <v>142</v>
      </c>
      <c r="G6" s="99">
        <v>6000000</v>
      </c>
      <c r="H6" s="99">
        <v>3500000</v>
      </c>
    </row>
    <row r="7" spans="1:14" s="8" customFormat="1" ht="31.5" customHeight="1" x14ac:dyDescent="0.2">
      <c r="A7" s="17" t="s">
        <v>28</v>
      </c>
      <c r="B7" s="9" t="s">
        <v>96</v>
      </c>
      <c r="C7" s="93"/>
      <c r="D7" s="93"/>
      <c r="E7" s="23" t="s">
        <v>10</v>
      </c>
      <c r="F7" s="9" t="s">
        <v>118</v>
      </c>
      <c r="G7" s="99">
        <v>15000000</v>
      </c>
      <c r="H7" s="99">
        <v>0</v>
      </c>
    </row>
    <row r="8" spans="1:14" s="8" customFormat="1" ht="19.5" customHeight="1" x14ac:dyDescent="0.2">
      <c r="A8" s="17" t="s">
        <v>28</v>
      </c>
      <c r="B8" s="9" t="s">
        <v>163</v>
      </c>
      <c r="C8" s="93">
        <v>0</v>
      </c>
      <c r="D8" s="93">
        <v>42614000</v>
      </c>
      <c r="E8" s="23" t="s">
        <v>10</v>
      </c>
      <c r="F8" s="9" t="s">
        <v>143</v>
      </c>
      <c r="G8" s="99">
        <v>7586000</v>
      </c>
      <c r="H8" s="99"/>
    </row>
    <row r="9" spans="1:14" s="8" customFormat="1" x14ac:dyDescent="0.2">
      <c r="A9" s="17"/>
      <c r="B9" s="11" t="s">
        <v>2</v>
      </c>
      <c r="C9" s="92">
        <f>SUM(C3:C8)</f>
        <v>97677000</v>
      </c>
      <c r="D9" s="92">
        <f>SUM(D3:D8)</f>
        <v>124614000</v>
      </c>
      <c r="E9" s="23" t="s">
        <v>10</v>
      </c>
      <c r="F9" s="9" t="s">
        <v>144</v>
      </c>
      <c r="G9" s="99">
        <v>5500000</v>
      </c>
      <c r="H9" s="99"/>
    </row>
    <row r="10" spans="1:14" s="8" customFormat="1" x14ac:dyDescent="0.2">
      <c r="A10" s="16"/>
      <c r="B10" s="11"/>
      <c r="C10" s="92"/>
      <c r="D10" s="92"/>
      <c r="E10" s="23" t="s">
        <v>10</v>
      </c>
      <c r="F10" s="9" t="s">
        <v>52</v>
      </c>
      <c r="G10" s="99">
        <v>1273136847</v>
      </c>
      <c r="H10" s="99">
        <v>200000000</v>
      </c>
    </row>
    <row r="11" spans="1:14" ht="15" customHeight="1" x14ac:dyDescent="0.2">
      <c r="A11" s="16"/>
      <c r="B11" s="11"/>
      <c r="C11" s="92"/>
      <c r="D11" s="92"/>
      <c r="E11" s="23" t="s">
        <v>10</v>
      </c>
      <c r="F11" s="9" t="s">
        <v>145</v>
      </c>
      <c r="G11" s="99">
        <v>15000000</v>
      </c>
      <c r="H11" s="99">
        <v>20000000</v>
      </c>
    </row>
    <row r="12" spans="1:14" ht="24" customHeight="1" x14ac:dyDescent="0.2">
      <c r="A12" s="16" t="s">
        <v>11</v>
      </c>
      <c r="B12" s="7" t="s">
        <v>49</v>
      </c>
      <c r="C12" s="93"/>
      <c r="D12" s="93"/>
      <c r="E12" s="23" t="s">
        <v>10</v>
      </c>
      <c r="F12" s="9" t="s">
        <v>82</v>
      </c>
      <c r="G12" s="100"/>
      <c r="H12" s="100"/>
      <c r="J12" s="12"/>
    </row>
    <row r="13" spans="1:14" x14ac:dyDescent="0.2">
      <c r="A13" s="17" t="s">
        <v>28</v>
      </c>
      <c r="B13" s="9" t="s">
        <v>31</v>
      </c>
      <c r="C13" s="93">
        <v>6000000</v>
      </c>
      <c r="D13" s="93">
        <v>8000000</v>
      </c>
      <c r="E13" s="23" t="s">
        <v>10</v>
      </c>
      <c r="F13" s="9" t="s">
        <v>129</v>
      </c>
      <c r="G13" s="100">
        <v>20000000</v>
      </c>
      <c r="H13" s="100">
        <v>15000000</v>
      </c>
      <c r="J13" s="12"/>
    </row>
    <row r="14" spans="1:14" x14ac:dyDescent="0.2">
      <c r="A14" s="17" t="s">
        <v>28</v>
      </c>
      <c r="B14" s="9" t="s">
        <v>46</v>
      </c>
      <c r="C14" s="93"/>
      <c r="D14" s="93"/>
      <c r="E14" s="23" t="s">
        <v>10</v>
      </c>
      <c r="F14" s="9" t="s">
        <v>146</v>
      </c>
      <c r="G14" s="100">
        <v>7900000</v>
      </c>
      <c r="H14" s="100"/>
    </row>
    <row r="15" spans="1:14" ht="15.75" customHeight="1" x14ac:dyDescent="0.2">
      <c r="A15" s="17"/>
      <c r="B15" s="9"/>
      <c r="C15" s="93"/>
      <c r="D15" s="93"/>
      <c r="E15" s="23" t="s">
        <v>10</v>
      </c>
      <c r="F15" s="9" t="s">
        <v>150</v>
      </c>
      <c r="G15" s="100">
        <v>3000000</v>
      </c>
      <c r="H15" s="100"/>
    </row>
    <row r="16" spans="1:14" s="8" customFormat="1" ht="20.25" customHeight="1" x14ac:dyDescent="0.2">
      <c r="A16" s="16"/>
      <c r="B16" s="11" t="s">
        <v>2</v>
      </c>
      <c r="C16" s="92">
        <f>SUM(C13:C14)</f>
        <v>6000000</v>
      </c>
      <c r="D16" s="92">
        <f>SUM(D13:D14)</f>
        <v>8000000</v>
      </c>
      <c r="E16" s="23" t="s">
        <v>10</v>
      </c>
      <c r="F16" s="10" t="s">
        <v>130</v>
      </c>
      <c r="G16" s="100">
        <v>5000000</v>
      </c>
      <c r="H16" s="100"/>
      <c r="I16" s="6"/>
      <c r="J16" s="12"/>
      <c r="K16" s="6"/>
      <c r="L16" s="6"/>
      <c r="M16" s="6"/>
      <c r="N16" s="6"/>
    </row>
    <row r="17" spans="1:14" s="8" customFormat="1" ht="18.75" customHeight="1" x14ac:dyDescent="0.2">
      <c r="A17" s="118" t="s">
        <v>138</v>
      </c>
      <c r="B17" s="10" t="s">
        <v>122</v>
      </c>
      <c r="C17" s="117">
        <v>27962597</v>
      </c>
      <c r="D17" s="117">
        <v>84386000</v>
      </c>
      <c r="E17" s="23" t="s">
        <v>10</v>
      </c>
      <c r="F17" s="9" t="s">
        <v>50</v>
      </c>
      <c r="G17" s="100"/>
      <c r="H17" s="100"/>
      <c r="I17" s="6"/>
      <c r="J17" s="12"/>
      <c r="K17" s="6"/>
      <c r="L17" s="6"/>
      <c r="M17" s="6"/>
      <c r="N17" s="6"/>
    </row>
    <row r="18" spans="1:14" s="8" customFormat="1" ht="25.5" customHeight="1" x14ac:dyDescent="0.2">
      <c r="A18" s="118" t="s">
        <v>140</v>
      </c>
      <c r="B18" s="10" t="s">
        <v>123</v>
      </c>
      <c r="C18" s="110">
        <v>102850000</v>
      </c>
      <c r="D18" s="110"/>
      <c r="E18" s="23" t="s">
        <v>10</v>
      </c>
      <c r="F18" s="9" t="s">
        <v>169</v>
      </c>
      <c r="G18" s="100">
        <v>10000000</v>
      </c>
      <c r="H18" s="100">
        <v>10000000</v>
      </c>
      <c r="I18" s="6"/>
      <c r="J18" s="12"/>
      <c r="K18" s="6"/>
      <c r="L18" s="6"/>
      <c r="M18" s="6"/>
      <c r="N18" s="6"/>
    </row>
    <row r="19" spans="1:14" s="115" customFormat="1" ht="17.25" customHeight="1" x14ac:dyDescent="0.2">
      <c r="A19" s="111" t="s">
        <v>141</v>
      </c>
      <c r="B19" s="116" t="s">
        <v>139</v>
      </c>
      <c r="C19" s="119">
        <f>SUM(C17:C18)</f>
        <v>130812597</v>
      </c>
      <c r="D19" s="119">
        <f>SUM(D17:D18)</f>
        <v>84386000</v>
      </c>
      <c r="E19" s="23" t="s">
        <v>10</v>
      </c>
      <c r="F19" s="9" t="s">
        <v>83</v>
      </c>
      <c r="G19" s="112"/>
      <c r="H19" s="112"/>
      <c r="I19" s="113"/>
      <c r="J19" s="114"/>
      <c r="K19" s="113"/>
      <c r="L19" s="113"/>
      <c r="M19" s="113"/>
      <c r="N19" s="113"/>
    </row>
    <row r="20" spans="1:14" s="8" customFormat="1" ht="18.75" customHeight="1" x14ac:dyDescent="0.2">
      <c r="A20" s="16" t="s">
        <v>30</v>
      </c>
      <c r="B20" s="120" t="s">
        <v>149</v>
      </c>
      <c r="C20" s="92">
        <v>13248664</v>
      </c>
      <c r="D20" s="92">
        <v>0</v>
      </c>
      <c r="E20" s="23" t="s">
        <v>10</v>
      </c>
      <c r="F20" s="10" t="s">
        <v>170</v>
      </c>
      <c r="G20" s="100"/>
      <c r="H20" s="100">
        <v>10000000</v>
      </c>
      <c r="I20" s="6"/>
      <c r="J20" s="12"/>
      <c r="K20" s="6"/>
      <c r="L20" s="6"/>
      <c r="M20" s="6"/>
      <c r="N20" s="6"/>
    </row>
    <row r="21" spans="1:14" s="8" customFormat="1" ht="16.5" customHeight="1" x14ac:dyDescent="0.2">
      <c r="A21" s="17"/>
      <c r="B21" s="9"/>
      <c r="C21" s="93"/>
      <c r="D21" s="93"/>
      <c r="E21" s="23" t="s">
        <v>10</v>
      </c>
      <c r="F21" s="10" t="s">
        <v>165</v>
      </c>
      <c r="G21" s="100">
        <v>28500000</v>
      </c>
      <c r="H21" s="100"/>
      <c r="I21" s="6"/>
      <c r="J21" s="12"/>
      <c r="K21" s="6"/>
      <c r="L21" s="6"/>
      <c r="M21" s="6"/>
      <c r="N21" s="6"/>
    </row>
    <row r="22" spans="1:14" s="8" customFormat="1" ht="17.25" customHeight="1" x14ac:dyDescent="0.2">
      <c r="A22" s="16"/>
      <c r="B22" s="11"/>
      <c r="C22" s="92"/>
      <c r="D22" s="92"/>
      <c r="E22" s="23" t="s">
        <v>10</v>
      </c>
      <c r="F22" s="10" t="s">
        <v>131</v>
      </c>
      <c r="G22" s="100"/>
      <c r="H22" s="100"/>
      <c r="I22" s="6"/>
      <c r="J22" s="6"/>
      <c r="K22" s="6"/>
      <c r="L22" s="6"/>
      <c r="M22" s="6"/>
      <c r="N22" s="6"/>
    </row>
    <row r="23" spans="1:14" s="8" customFormat="1" x14ac:dyDescent="0.2">
      <c r="A23" s="16" t="s">
        <v>45</v>
      </c>
      <c r="B23" s="7" t="s">
        <v>47</v>
      </c>
      <c r="C23" s="92"/>
      <c r="D23" s="92"/>
      <c r="E23" s="23" t="s">
        <v>10</v>
      </c>
      <c r="F23" s="10" t="s">
        <v>124</v>
      </c>
      <c r="G23" s="101">
        <v>131574396</v>
      </c>
      <c r="H23" s="101"/>
      <c r="I23" s="6"/>
      <c r="J23" s="6"/>
      <c r="K23" s="6"/>
      <c r="L23" s="6"/>
      <c r="M23" s="6"/>
      <c r="N23" s="6"/>
    </row>
    <row r="24" spans="1:14" x14ac:dyDescent="0.2">
      <c r="A24" s="13"/>
      <c r="B24" s="9" t="s">
        <v>125</v>
      </c>
      <c r="C24" s="93">
        <v>78015863</v>
      </c>
      <c r="D24" s="93"/>
      <c r="E24" s="23" t="s">
        <v>10</v>
      </c>
      <c r="F24" s="10" t="s">
        <v>132</v>
      </c>
      <c r="G24" s="100">
        <v>72360596</v>
      </c>
      <c r="H24" s="100"/>
      <c r="J24" s="12"/>
    </row>
    <row r="25" spans="1:14" ht="30" customHeight="1" x14ac:dyDescent="0.2">
      <c r="A25" s="18"/>
      <c r="B25" s="9" t="s">
        <v>111</v>
      </c>
      <c r="C25" s="93"/>
      <c r="D25" s="93"/>
      <c r="E25" s="23" t="s">
        <v>10</v>
      </c>
      <c r="F25" s="10" t="s">
        <v>133</v>
      </c>
      <c r="G25" s="100">
        <v>90497419</v>
      </c>
      <c r="H25" s="100"/>
      <c r="J25" s="12"/>
    </row>
    <row r="26" spans="1:14" ht="19.5" customHeight="1" x14ac:dyDescent="0.2">
      <c r="A26" s="18"/>
      <c r="B26" s="9" t="s">
        <v>147</v>
      </c>
      <c r="C26" s="93">
        <v>50526000</v>
      </c>
      <c r="D26" s="93"/>
      <c r="E26" s="23"/>
      <c r="F26" s="10" t="s">
        <v>134</v>
      </c>
      <c r="G26" s="100">
        <v>47927576</v>
      </c>
      <c r="H26" s="100"/>
      <c r="J26" s="12"/>
    </row>
    <row r="27" spans="1:14" ht="16.5" customHeight="1" x14ac:dyDescent="0.2">
      <c r="A27" s="18"/>
      <c r="B27" s="9" t="s">
        <v>124</v>
      </c>
      <c r="C27" s="93">
        <v>109848267</v>
      </c>
      <c r="D27" s="93"/>
      <c r="E27" s="23" t="s">
        <v>10</v>
      </c>
      <c r="F27" s="10" t="s">
        <v>135</v>
      </c>
      <c r="G27" s="100">
        <v>11498000</v>
      </c>
      <c r="H27" s="100">
        <v>5800000</v>
      </c>
      <c r="J27" s="12"/>
    </row>
    <row r="28" spans="1:14" ht="19.5" customHeight="1" x14ac:dyDescent="0.2">
      <c r="A28" s="18"/>
      <c r="B28" s="9" t="s">
        <v>164</v>
      </c>
      <c r="C28" s="93"/>
      <c r="D28" s="93">
        <v>0</v>
      </c>
      <c r="E28" s="23" t="s">
        <v>10</v>
      </c>
      <c r="F28" s="10" t="s">
        <v>136</v>
      </c>
      <c r="G28" s="100">
        <v>71209000</v>
      </c>
      <c r="H28" s="100"/>
      <c r="J28" s="12"/>
    </row>
    <row r="29" spans="1:14" ht="15.75" customHeight="1" x14ac:dyDescent="0.2">
      <c r="A29" s="18"/>
      <c r="B29" s="9" t="s">
        <v>126</v>
      </c>
      <c r="C29" s="93">
        <v>66760596</v>
      </c>
      <c r="D29" s="93"/>
      <c r="E29" s="23" t="s">
        <v>10</v>
      </c>
      <c r="F29" s="10" t="s">
        <v>128</v>
      </c>
      <c r="G29" s="100">
        <v>20281000</v>
      </c>
      <c r="H29" s="100"/>
      <c r="J29" s="12"/>
    </row>
    <row r="30" spans="1:14" ht="19.5" customHeight="1" x14ac:dyDescent="0.2">
      <c r="A30" s="18"/>
      <c r="B30" s="10" t="s">
        <v>84</v>
      </c>
      <c r="C30" s="93">
        <v>1273136847</v>
      </c>
      <c r="D30" s="93">
        <v>200000000</v>
      </c>
      <c r="E30" s="23" t="s">
        <v>10</v>
      </c>
      <c r="F30" s="10" t="s">
        <v>137</v>
      </c>
      <c r="G30" s="101">
        <v>12000000</v>
      </c>
      <c r="H30" s="101"/>
      <c r="J30" s="12"/>
    </row>
    <row r="31" spans="1:14" ht="15" customHeight="1" x14ac:dyDescent="0.2">
      <c r="A31" s="18"/>
      <c r="B31" s="10" t="s">
        <v>127</v>
      </c>
      <c r="C31" s="93">
        <v>23447000</v>
      </c>
      <c r="D31" s="93"/>
      <c r="E31" s="23" t="s">
        <v>10</v>
      </c>
      <c r="F31" s="10" t="s">
        <v>171</v>
      </c>
      <c r="G31" s="101"/>
      <c r="H31" s="101">
        <v>256591000</v>
      </c>
      <c r="J31" s="12"/>
    </row>
    <row r="32" spans="1:14" s="8" customFormat="1" ht="16.5" customHeight="1" x14ac:dyDescent="0.2">
      <c r="A32" s="19"/>
      <c r="B32" s="10" t="s">
        <v>128</v>
      </c>
      <c r="C32" s="93">
        <v>9000000</v>
      </c>
      <c r="D32" s="93"/>
      <c r="E32" s="23" t="s">
        <v>10</v>
      </c>
      <c r="F32" s="10" t="s">
        <v>172</v>
      </c>
      <c r="G32" s="100"/>
      <c r="H32" s="100">
        <v>12000000</v>
      </c>
      <c r="I32" s="6"/>
      <c r="J32" s="12"/>
      <c r="K32" s="6"/>
      <c r="L32" s="6"/>
      <c r="M32" s="6"/>
    </row>
    <row r="33" spans="1:13" s="8" customFormat="1" ht="16.5" customHeight="1" x14ac:dyDescent="0.2">
      <c r="A33" s="19"/>
      <c r="B33" s="10" t="s">
        <v>148</v>
      </c>
      <c r="C33" s="93">
        <v>8498000</v>
      </c>
      <c r="D33" s="93">
        <v>4300000</v>
      </c>
      <c r="E33" s="23" t="s">
        <v>10</v>
      </c>
      <c r="F33" s="10" t="s">
        <v>173</v>
      </c>
      <c r="G33" s="100"/>
      <c r="H33" s="100">
        <v>40000000</v>
      </c>
      <c r="I33" s="6"/>
      <c r="J33" s="12"/>
      <c r="K33" s="6"/>
      <c r="L33" s="6"/>
      <c r="M33" s="6"/>
    </row>
    <row r="34" spans="1:13" s="8" customFormat="1" ht="16.5" customHeight="1" x14ac:dyDescent="0.2">
      <c r="A34" s="19"/>
      <c r="B34" s="10" t="s">
        <v>166</v>
      </c>
      <c r="C34" s="93"/>
      <c r="D34" s="93">
        <v>30000000</v>
      </c>
      <c r="E34" s="23" t="s">
        <v>10</v>
      </c>
      <c r="F34" s="10" t="s">
        <v>174</v>
      </c>
      <c r="G34" s="100"/>
      <c r="H34" s="100">
        <v>80000000</v>
      </c>
      <c r="I34" s="6"/>
      <c r="J34" s="12"/>
      <c r="K34" s="6"/>
      <c r="L34" s="6"/>
      <c r="M34" s="6"/>
    </row>
    <row r="35" spans="1:13" s="8" customFormat="1" ht="16.5" customHeight="1" x14ac:dyDescent="0.2">
      <c r="A35" s="19"/>
      <c r="B35" s="10" t="s">
        <v>167</v>
      </c>
      <c r="C35" s="93"/>
      <c r="D35" s="93">
        <v>216591000</v>
      </c>
      <c r="E35" s="23" t="s">
        <v>10</v>
      </c>
      <c r="F35" s="10" t="s">
        <v>175</v>
      </c>
      <c r="G35" s="100"/>
      <c r="H35" s="100">
        <v>10000000</v>
      </c>
      <c r="I35" s="6"/>
      <c r="J35" s="12"/>
      <c r="K35" s="6"/>
      <c r="L35" s="6"/>
      <c r="M35" s="6"/>
    </row>
    <row r="36" spans="1:13" s="8" customFormat="1" ht="16.5" customHeight="1" x14ac:dyDescent="0.2">
      <c r="A36" s="19"/>
      <c r="B36" s="10" t="s">
        <v>168</v>
      </c>
      <c r="C36" s="93"/>
      <c r="D36" s="93">
        <v>10000000</v>
      </c>
      <c r="E36" s="23"/>
      <c r="F36" s="10"/>
      <c r="G36" s="100"/>
      <c r="H36" s="100"/>
      <c r="I36" s="6"/>
      <c r="J36" s="12"/>
      <c r="K36" s="6"/>
      <c r="L36" s="6"/>
      <c r="M36" s="6"/>
    </row>
    <row r="37" spans="1:13" ht="18" customHeight="1" x14ac:dyDescent="0.2">
      <c r="A37" s="18"/>
      <c r="B37" s="79" t="s">
        <v>85</v>
      </c>
      <c r="C37" s="123">
        <f>SUM(C24:C36)</f>
        <v>1619232573</v>
      </c>
      <c r="D37" s="123">
        <f>SUM(D24:D36)</f>
        <v>460891000</v>
      </c>
      <c r="E37" s="23"/>
      <c r="F37" s="10"/>
      <c r="G37" s="100"/>
      <c r="H37" s="100"/>
      <c r="J37" s="12"/>
    </row>
    <row r="38" spans="1:13" x14ac:dyDescent="0.2">
      <c r="A38" s="16"/>
      <c r="B38" s="11"/>
      <c r="C38" s="92"/>
      <c r="D38" s="92"/>
      <c r="E38" s="23"/>
      <c r="F38" s="10"/>
      <c r="G38" s="100"/>
      <c r="H38" s="100"/>
      <c r="J38" s="12"/>
    </row>
    <row r="39" spans="1:13" ht="19.5" customHeight="1" x14ac:dyDescent="0.2">
      <c r="A39" s="24"/>
      <c r="B39" s="77" t="s">
        <v>86</v>
      </c>
      <c r="C39" s="92">
        <f>SUM(C9+C16+C19+C20+C37)</f>
        <v>1866970834</v>
      </c>
      <c r="D39" s="92">
        <f>SUM(D9+D16+D19+D20+D37)</f>
        <v>677891000</v>
      </c>
      <c r="E39" s="23"/>
      <c r="F39" s="77" t="s">
        <v>91</v>
      </c>
      <c r="G39" s="92">
        <f>SUM(G3:G38)</f>
        <v>1860970834</v>
      </c>
      <c r="H39" s="92">
        <f>SUM(H3:H38)</f>
        <v>669891000</v>
      </c>
      <c r="I39" s="8"/>
      <c r="J39" s="14"/>
      <c r="K39" s="8"/>
      <c r="L39" s="8"/>
      <c r="M39" s="8"/>
    </row>
    <row r="40" spans="1:13" ht="42.75" x14ac:dyDescent="0.2">
      <c r="A40" s="24"/>
      <c r="B40" s="105" t="s">
        <v>158</v>
      </c>
      <c r="C40" s="106">
        <v>16968500</v>
      </c>
      <c r="D40" s="106"/>
      <c r="E40" s="23"/>
      <c r="F40" s="9" t="s">
        <v>92</v>
      </c>
      <c r="G40" s="102"/>
      <c r="H40" s="102"/>
      <c r="I40" s="8"/>
      <c r="J40" s="14"/>
      <c r="K40" s="8"/>
      <c r="L40" s="8"/>
      <c r="M40" s="8"/>
    </row>
    <row r="41" spans="1:13" ht="28.5" x14ac:dyDescent="0.2">
      <c r="A41" s="24"/>
      <c r="B41" s="105" t="s">
        <v>112</v>
      </c>
      <c r="C41" s="106">
        <v>9000000</v>
      </c>
      <c r="D41" s="106">
        <v>7000000</v>
      </c>
      <c r="E41" s="23"/>
      <c r="F41" s="10" t="s">
        <v>151</v>
      </c>
      <c r="G41" s="100">
        <v>15000000</v>
      </c>
      <c r="H41" s="100"/>
      <c r="I41" s="8"/>
      <c r="J41" s="14"/>
      <c r="K41" s="8"/>
      <c r="L41" s="8"/>
      <c r="M41" s="8"/>
    </row>
    <row r="42" spans="1:13" ht="24" customHeight="1" x14ac:dyDescent="0.25">
      <c r="A42" s="24"/>
      <c r="B42" s="121" t="s">
        <v>179</v>
      </c>
      <c r="C42" s="93"/>
      <c r="D42" s="93">
        <v>53693000</v>
      </c>
      <c r="E42" s="23"/>
      <c r="F42" s="124" t="s">
        <v>152</v>
      </c>
      <c r="G42" s="100">
        <v>1968500</v>
      </c>
      <c r="H42" s="100"/>
      <c r="M42" s="8"/>
    </row>
    <row r="43" spans="1:13" ht="30" x14ac:dyDescent="0.25">
      <c r="A43" s="24"/>
      <c r="B43" s="121" t="s">
        <v>153</v>
      </c>
      <c r="C43" s="93">
        <v>11112000</v>
      </c>
      <c r="D43" s="93"/>
      <c r="E43" s="23"/>
      <c r="F43" s="124" t="s">
        <v>176</v>
      </c>
      <c r="G43" s="100"/>
      <c r="H43" s="100">
        <v>1000000</v>
      </c>
      <c r="M43" s="8"/>
    </row>
    <row r="44" spans="1:13" s="8" customFormat="1" ht="14.25" x14ac:dyDescent="0.2">
      <c r="A44" s="19"/>
      <c r="B44" s="11"/>
      <c r="C44" s="96"/>
      <c r="D44" s="96"/>
      <c r="E44" s="23"/>
      <c r="F44" s="124" t="s">
        <v>177</v>
      </c>
      <c r="G44" s="100"/>
      <c r="H44" s="100">
        <v>6920000</v>
      </c>
    </row>
    <row r="45" spans="1:13" s="8" customFormat="1" ht="14.25" x14ac:dyDescent="0.2">
      <c r="A45" s="19"/>
      <c r="B45" s="11"/>
      <c r="C45" s="96"/>
      <c r="D45" s="96"/>
      <c r="E45" s="23"/>
      <c r="F45" s="124" t="s">
        <v>178</v>
      </c>
      <c r="G45" s="100"/>
      <c r="H45" s="100">
        <v>889000</v>
      </c>
    </row>
    <row r="46" spans="1:13" ht="6.75" customHeight="1" x14ac:dyDescent="0.2">
      <c r="A46" s="18"/>
      <c r="B46" s="9"/>
      <c r="C46" s="95"/>
      <c r="D46" s="95"/>
      <c r="E46" s="22"/>
      <c r="F46" s="125"/>
      <c r="G46" s="102"/>
      <c r="H46" s="102"/>
    </row>
    <row r="47" spans="1:13" x14ac:dyDescent="0.2">
      <c r="A47" s="16"/>
      <c r="B47" s="11"/>
      <c r="C47" s="92"/>
      <c r="D47" s="92"/>
      <c r="E47" s="22" t="s">
        <v>11</v>
      </c>
      <c r="F47" s="7" t="s">
        <v>81</v>
      </c>
      <c r="G47" s="102">
        <f>SUM(G40:G46)</f>
        <v>16968500</v>
      </c>
      <c r="H47" s="102">
        <f>SUM(H40:H46)</f>
        <v>8809000</v>
      </c>
    </row>
    <row r="48" spans="1:13" x14ac:dyDescent="0.2">
      <c r="A48" s="16"/>
      <c r="B48" s="11"/>
      <c r="C48" s="92"/>
      <c r="D48" s="92"/>
      <c r="E48" s="22" t="s">
        <v>26</v>
      </c>
      <c r="F48" s="7" t="s">
        <v>48</v>
      </c>
      <c r="G48" s="100"/>
      <c r="H48" s="100"/>
    </row>
    <row r="49" spans="1:8" x14ac:dyDescent="0.2">
      <c r="A49" s="16"/>
      <c r="B49" s="11"/>
      <c r="C49" s="92"/>
      <c r="D49" s="92"/>
      <c r="E49" s="22" t="s">
        <v>10</v>
      </c>
      <c r="F49" s="9" t="s">
        <v>32</v>
      </c>
      <c r="G49" s="100">
        <v>9000000</v>
      </c>
      <c r="H49" s="100">
        <v>8000000</v>
      </c>
    </row>
    <row r="50" spans="1:8" x14ac:dyDescent="0.2">
      <c r="A50" s="16"/>
      <c r="B50" s="11"/>
      <c r="C50" s="92"/>
      <c r="D50" s="92"/>
      <c r="E50" s="22" t="s">
        <v>10</v>
      </c>
      <c r="F50" s="9" t="s">
        <v>93</v>
      </c>
      <c r="G50" s="100">
        <v>6000000</v>
      </c>
      <c r="H50" s="100">
        <v>7000000</v>
      </c>
    </row>
    <row r="51" spans="1:8" x14ac:dyDescent="0.2">
      <c r="A51" s="16"/>
      <c r="B51" s="11"/>
      <c r="C51" s="92"/>
      <c r="D51" s="92"/>
      <c r="E51" s="22" t="s">
        <v>10</v>
      </c>
      <c r="F51" s="9" t="s">
        <v>184</v>
      </c>
      <c r="G51" s="100"/>
      <c r="H51" s="100">
        <v>15000000</v>
      </c>
    </row>
    <row r="52" spans="1:8" ht="30" x14ac:dyDescent="0.2">
      <c r="A52" s="16"/>
      <c r="B52" s="11"/>
      <c r="C52" s="92"/>
      <c r="D52" s="92"/>
      <c r="E52" s="22" t="s">
        <v>10</v>
      </c>
      <c r="F52" s="9" t="s">
        <v>185</v>
      </c>
      <c r="G52" s="100"/>
      <c r="H52" s="100">
        <v>1000000</v>
      </c>
    </row>
    <row r="53" spans="1:8" x14ac:dyDescent="0.2">
      <c r="A53" s="16"/>
      <c r="B53" s="11"/>
      <c r="C53" s="92"/>
      <c r="D53" s="92"/>
      <c r="E53" s="22" t="s">
        <v>30</v>
      </c>
      <c r="F53" s="9" t="s">
        <v>154</v>
      </c>
      <c r="G53" s="100">
        <v>11112000</v>
      </c>
      <c r="H53" s="100">
        <v>28884000</v>
      </c>
    </row>
    <row r="54" spans="1:8" x14ac:dyDescent="0.2">
      <c r="A54" s="16"/>
      <c r="B54" s="78"/>
      <c r="C54" s="94"/>
      <c r="D54" s="94"/>
      <c r="E54" s="22"/>
      <c r="F54" s="11" t="s">
        <v>2</v>
      </c>
      <c r="G54" s="102">
        <f>SUM(G49:G53)</f>
        <v>26112000</v>
      </c>
      <c r="H54" s="102">
        <f>SUM(H49:H53)</f>
        <v>59884000</v>
      </c>
    </row>
    <row r="55" spans="1:8" x14ac:dyDescent="0.2">
      <c r="A55" s="143" t="s">
        <v>3</v>
      </c>
      <c r="B55" s="144"/>
      <c r="C55" s="88">
        <f>SUM(C39:C54)</f>
        <v>1904051334</v>
      </c>
      <c r="D55" s="88">
        <f>SUM(D39:D54)</f>
        <v>738584000</v>
      </c>
      <c r="E55" s="145" t="s">
        <v>3</v>
      </c>
      <c r="F55" s="144"/>
      <c r="G55" s="102">
        <f>SUM(G39+G47+G54)</f>
        <v>1904051334</v>
      </c>
      <c r="H55" s="102">
        <f>SUM(H39+H47+H54)</f>
        <v>738584000</v>
      </c>
    </row>
    <row r="56" spans="1:8" ht="15.75" thickBot="1" x14ac:dyDescent="0.25">
      <c r="A56" s="140" t="s">
        <v>33</v>
      </c>
      <c r="B56" s="141"/>
      <c r="C56" s="104">
        <v>130812594</v>
      </c>
      <c r="D56" s="104">
        <v>84386000</v>
      </c>
      <c r="E56" s="142" t="s">
        <v>43</v>
      </c>
      <c r="F56" s="141"/>
      <c r="G56" s="103">
        <v>0</v>
      </c>
      <c r="H56" s="103"/>
    </row>
  </sheetData>
  <mergeCells count="4">
    <mergeCell ref="A56:B56"/>
    <mergeCell ref="E56:F56"/>
    <mergeCell ref="A55:B55"/>
    <mergeCell ref="E55:F55"/>
  </mergeCells>
  <phoneticPr fontId="0" type="noConversion"/>
  <pageMargins left="0.59055118110236227" right="0.59055118110236227" top="1.1811023622047245" bottom="0.39370078740157483" header="0.70866141732283472" footer="0.31496062992125984"/>
  <pageSetup paperSize="9" scale="72" orientation="portrait" verticalDpi="200" r:id="rId1"/>
  <headerFooter alignWithMargins="0">
    <oddHeader>&amp;C&amp;"Arial CE,Félkövér"&amp;11 1. 1. Felhalmozási mérleg 2019-2020.&amp;R
Adatok Ft-ban</oddHeader>
  </headerFooter>
  <colBreaks count="1" manualBreakCount="1">
    <brk id="8" max="7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view="pageLayout" topLeftCell="C1" zoomScaleSheetLayoutView="100" workbookViewId="0">
      <selection activeCell="E39" sqref="E39"/>
    </sheetView>
  </sheetViews>
  <sheetFormatPr defaultRowHeight="12.75" x14ac:dyDescent="0.2"/>
  <cols>
    <col min="1" max="1" width="49.85546875" customWidth="1"/>
    <col min="2" max="2" width="27.140625" customWidth="1"/>
    <col min="3" max="3" width="25.28515625" customWidth="1"/>
    <col min="4" max="5" width="25.140625" customWidth="1"/>
  </cols>
  <sheetData>
    <row r="1" spans="1:5" x14ac:dyDescent="0.2">
      <c r="A1" s="66" t="s">
        <v>62</v>
      </c>
      <c r="B1" s="66" t="s">
        <v>95</v>
      </c>
      <c r="C1" s="66" t="s">
        <v>110</v>
      </c>
      <c r="D1" s="66" t="s">
        <v>120</v>
      </c>
      <c r="E1" s="66" t="s">
        <v>162</v>
      </c>
    </row>
    <row r="2" spans="1:5" x14ac:dyDescent="0.2">
      <c r="A2" s="149" t="s">
        <v>67</v>
      </c>
      <c r="B2" s="150"/>
      <c r="C2" s="150"/>
      <c r="D2" s="150"/>
      <c r="E2" s="151"/>
    </row>
    <row r="3" spans="1:5" x14ac:dyDescent="0.2">
      <c r="A3" s="128" t="s">
        <v>68</v>
      </c>
      <c r="B3" s="127">
        <v>418686125</v>
      </c>
      <c r="C3" s="127">
        <v>420000000</v>
      </c>
      <c r="D3" s="127">
        <v>430000000</v>
      </c>
      <c r="E3" s="127">
        <v>440000000</v>
      </c>
    </row>
    <row r="4" spans="1:5" x14ac:dyDescent="0.2">
      <c r="A4" s="128" t="s">
        <v>102</v>
      </c>
      <c r="B4" s="127">
        <v>957307000</v>
      </c>
      <c r="C4" s="127">
        <v>1050000000</v>
      </c>
      <c r="D4" s="127">
        <v>1070000000</v>
      </c>
      <c r="E4" s="127">
        <v>1100000000</v>
      </c>
    </row>
    <row r="5" spans="1:5" x14ac:dyDescent="0.2">
      <c r="A5" s="128" t="s">
        <v>94</v>
      </c>
      <c r="B5" s="127">
        <v>152496000</v>
      </c>
      <c r="C5" s="127">
        <v>220000000</v>
      </c>
      <c r="D5" s="127">
        <v>230000000</v>
      </c>
      <c r="E5" s="127">
        <v>240000000</v>
      </c>
    </row>
    <row r="6" spans="1:5" x14ac:dyDescent="0.2">
      <c r="A6" s="128" t="s">
        <v>156</v>
      </c>
      <c r="B6" s="127">
        <v>955877821</v>
      </c>
      <c r="C6" s="127">
        <v>960000000</v>
      </c>
      <c r="D6" s="127">
        <v>970000000</v>
      </c>
      <c r="E6" s="127">
        <v>980000000</v>
      </c>
    </row>
    <row r="7" spans="1:5" x14ac:dyDescent="0.2">
      <c r="A7" s="128" t="s">
        <v>69</v>
      </c>
      <c r="B7" s="127">
        <v>403569674</v>
      </c>
      <c r="C7" s="127">
        <v>410000000</v>
      </c>
      <c r="D7" s="127">
        <v>420000000</v>
      </c>
      <c r="E7" s="127">
        <v>430000000</v>
      </c>
    </row>
    <row r="8" spans="1:5" x14ac:dyDescent="0.2">
      <c r="A8" s="128" t="s">
        <v>105</v>
      </c>
      <c r="B8" s="127">
        <v>65850230</v>
      </c>
      <c r="C8" s="127">
        <v>65000000</v>
      </c>
      <c r="D8" s="127">
        <v>70000000</v>
      </c>
      <c r="E8" s="127">
        <v>75000000</v>
      </c>
    </row>
    <row r="9" spans="1:5" ht="13.5" thickBot="1" x14ac:dyDescent="0.25">
      <c r="A9" s="130" t="s">
        <v>113</v>
      </c>
      <c r="B9" s="89">
        <v>150000000</v>
      </c>
      <c r="C9" s="89">
        <v>150000000</v>
      </c>
      <c r="D9" s="89">
        <v>150000000</v>
      </c>
      <c r="E9" s="89">
        <v>150000000</v>
      </c>
    </row>
    <row r="10" spans="1:5" ht="13.5" thickBot="1" x14ac:dyDescent="0.25">
      <c r="A10" s="131" t="s">
        <v>63</v>
      </c>
      <c r="B10" s="132">
        <f>SUM(B3:B9)</f>
        <v>3103786850</v>
      </c>
      <c r="C10" s="132">
        <f>SUM(C3:C9)</f>
        <v>3275000000</v>
      </c>
      <c r="D10" s="132">
        <f>SUM(D3:D9)</f>
        <v>3340000000</v>
      </c>
      <c r="E10" s="133">
        <f>SUM(E3:E9)</f>
        <v>3415000000</v>
      </c>
    </row>
    <row r="11" spans="1:5" x14ac:dyDescent="0.2">
      <c r="A11" s="146" t="s">
        <v>64</v>
      </c>
      <c r="B11" s="147"/>
      <c r="C11" s="147"/>
      <c r="D11" s="147"/>
      <c r="E11" s="148"/>
    </row>
    <row r="12" spans="1:5" x14ac:dyDescent="0.2">
      <c r="A12" s="128" t="s">
        <v>106</v>
      </c>
      <c r="B12" s="127">
        <v>82000000</v>
      </c>
      <c r="C12" s="127">
        <v>85000000</v>
      </c>
      <c r="D12" s="127">
        <v>85000000</v>
      </c>
      <c r="E12" s="127">
        <v>85000000</v>
      </c>
    </row>
    <row r="13" spans="1:5" x14ac:dyDescent="0.2">
      <c r="A13" s="128" t="s">
        <v>70</v>
      </c>
      <c r="B13" s="127">
        <v>460891000</v>
      </c>
      <c r="C13" s="127">
        <v>580000000</v>
      </c>
      <c r="D13" s="127">
        <v>600000000</v>
      </c>
      <c r="E13" s="127">
        <v>620000000</v>
      </c>
    </row>
    <row r="14" spans="1:5" x14ac:dyDescent="0.2">
      <c r="A14" s="128" t="s">
        <v>71</v>
      </c>
      <c r="B14" s="127">
        <v>8000000</v>
      </c>
      <c r="C14" s="127">
        <v>8000000</v>
      </c>
      <c r="D14" s="127">
        <v>9000000</v>
      </c>
      <c r="E14" s="127">
        <v>9000000</v>
      </c>
    </row>
    <row r="15" spans="1:5" x14ac:dyDescent="0.2">
      <c r="A15" s="128" t="s">
        <v>114</v>
      </c>
      <c r="B15" s="127">
        <v>7000000</v>
      </c>
      <c r="C15" s="127">
        <v>10000000</v>
      </c>
      <c r="D15" s="127">
        <v>10000000</v>
      </c>
      <c r="E15" s="127">
        <v>10000000</v>
      </c>
    </row>
    <row r="16" spans="1:5" x14ac:dyDescent="0.2">
      <c r="A16" s="129" t="s">
        <v>103</v>
      </c>
      <c r="B16" s="127">
        <v>53693000</v>
      </c>
      <c r="C16" s="127">
        <v>50000000</v>
      </c>
      <c r="D16" s="127">
        <v>60000000</v>
      </c>
      <c r="E16" s="127">
        <v>70000000</v>
      </c>
    </row>
    <row r="17" spans="1:5" x14ac:dyDescent="0.2">
      <c r="A17" s="128" t="s">
        <v>65</v>
      </c>
      <c r="B17" s="127">
        <v>84386000</v>
      </c>
      <c r="C17" s="127">
        <v>50000000</v>
      </c>
      <c r="D17" s="127">
        <v>50000000</v>
      </c>
      <c r="E17" s="127">
        <v>50000000</v>
      </c>
    </row>
    <row r="18" spans="1:5" ht="13.5" thickBot="1" x14ac:dyDescent="0.25">
      <c r="A18" s="130" t="s">
        <v>187</v>
      </c>
      <c r="B18" s="89">
        <v>42614000</v>
      </c>
      <c r="C18" s="89"/>
      <c r="D18" s="89"/>
      <c r="E18" s="89"/>
    </row>
    <row r="19" spans="1:5" s="65" customFormat="1" ht="13.5" thickBot="1" x14ac:dyDescent="0.25">
      <c r="A19" s="131" t="s">
        <v>66</v>
      </c>
      <c r="B19" s="132">
        <f>SUM(B11:B18)</f>
        <v>738584000</v>
      </c>
      <c r="C19" s="132">
        <f>SUM(C11:C18)</f>
        <v>783000000</v>
      </c>
      <c r="D19" s="132">
        <f>SUM(D11:D18)</f>
        <v>814000000</v>
      </c>
      <c r="E19" s="133">
        <f>SUM(E11:E18)</f>
        <v>844000000</v>
      </c>
    </row>
    <row r="20" spans="1:5" ht="13.5" thickBot="1" x14ac:dyDescent="0.25">
      <c r="A20" s="134" t="s">
        <v>72</v>
      </c>
      <c r="B20" s="135">
        <f>SUM(B10+B19)</f>
        <v>3842370850</v>
      </c>
      <c r="C20" s="135">
        <f>SUM(C10+C19)</f>
        <v>4058000000</v>
      </c>
      <c r="D20" s="135">
        <f>SUM(D10+D19)</f>
        <v>4154000000</v>
      </c>
      <c r="E20" s="136">
        <f>SUM(E10+E19)</f>
        <v>4259000000</v>
      </c>
    </row>
    <row r="21" spans="1:5" x14ac:dyDescent="0.2">
      <c r="A21" s="67"/>
      <c r="B21" s="139"/>
      <c r="C21" s="139"/>
      <c r="D21" s="139"/>
      <c r="E21" s="139"/>
    </row>
    <row r="22" spans="1:5" x14ac:dyDescent="0.2">
      <c r="A22" s="68"/>
      <c r="B22" s="90"/>
      <c r="C22" s="90"/>
      <c r="D22" s="90"/>
      <c r="E22" s="90"/>
    </row>
    <row r="23" spans="1:5" x14ac:dyDescent="0.2">
      <c r="A23" s="66" t="s">
        <v>73</v>
      </c>
      <c r="B23" s="91" t="s">
        <v>95</v>
      </c>
      <c r="C23" s="91" t="s">
        <v>110</v>
      </c>
      <c r="D23" s="91" t="s">
        <v>120</v>
      </c>
      <c r="E23" s="91" t="s">
        <v>162</v>
      </c>
    </row>
    <row r="24" spans="1:5" x14ac:dyDescent="0.2">
      <c r="A24" s="149" t="s">
        <v>15</v>
      </c>
      <c r="B24" s="150"/>
      <c r="C24" s="150"/>
      <c r="D24" s="150"/>
      <c r="E24" s="151"/>
    </row>
    <row r="25" spans="1:5" x14ac:dyDescent="0.2">
      <c r="A25" s="128" t="s">
        <v>74</v>
      </c>
      <c r="B25" s="127">
        <v>1386651071</v>
      </c>
      <c r="C25" s="127">
        <v>1450000000</v>
      </c>
      <c r="D25" s="127">
        <v>1470000000</v>
      </c>
      <c r="E25" s="127">
        <v>1500000000</v>
      </c>
    </row>
    <row r="26" spans="1:5" x14ac:dyDescent="0.2">
      <c r="A26" s="128" t="s">
        <v>75</v>
      </c>
      <c r="B26" s="127">
        <v>241412924</v>
      </c>
      <c r="C26" s="127">
        <v>250000000</v>
      </c>
      <c r="D26" s="127">
        <v>255000000</v>
      </c>
      <c r="E26" s="127">
        <v>260000000</v>
      </c>
    </row>
    <row r="27" spans="1:5" x14ac:dyDescent="0.2">
      <c r="A27" s="128" t="s">
        <v>159</v>
      </c>
      <c r="B27" s="127">
        <v>1152999260</v>
      </c>
      <c r="C27" s="127">
        <v>1246000000</v>
      </c>
      <c r="D27" s="127">
        <v>1280000000</v>
      </c>
      <c r="E27" s="127">
        <v>1314000000</v>
      </c>
    </row>
    <row r="28" spans="1:5" x14ac:dyDescent="0.2">
      <c r="A28" s="128" t="s">
        <v>76</v>
      </c>
      <c r="B28" s="127">
        <v>28000000</v>
      </c>
      <c r="C28" s="127">
        <v>29000000</v>
      </c>
      <c r="D28" s="127">
        <v>30000000</v>
      </c>
      <c r="E28" s="127">
        <v>31000000</v>
      </c>
    </row>
    <row r="29" spans="1:5" x14ac:dyDescent="0.2">
      <c r="A29" s="128" t="s">
        <v>77</v>
      </c>
      <c r="B29" s="127">
        <v>144723595</v>
      </c>
      <c r="C29" s="127">
        <v>150000000</v>
      </c>
      <c r="D29" s="127">
        <v>155000000</v>
      </c>
      <c r="E29" s="127">
        <v>160000000</v>
      </c>
    </row>
    <row r="30" spans="1:5" ht="13.5" thickBot="1" x14ac:dyDescent="0.25">
      <c r="A30" s="130" t="s">
        <v>115</v>
      </c>
      <c r="B30" s="89">
        <v>150000000</v>
      </c>
      <c r="C30" s="89">
        <v>150000000</v>
      </c>
      <c r="D30" s="89">
        <v>150000000</v>
      </c>
      <c r="E30" s="89">
        <v>150000000</v>
      </c>
    </row>
    <row r="31" spans="1:5" ht="13.5" thickBot="1" x14ac:dyDescent="0.25">
      <c r="A31" s="131" t="s">
        <v>78</v>
      </c>
      <c r="B31" s="132">
        <f>SUM(B25:B30)</f>
        <v>3103786850</v>
      </c>
      <c r="C31" s="132">
        <f>SUM(C25:C30)</f>
        <v>3275000000</v>
      </c>
      <c r="D31" s="132">
        <f>SUM(D25:D30)</f>
        <v>3340000000</v>
      </c>
      <c r="E31" s="133">
        <f>SUM(E25:E30)</f>
        <v>3415000000</v>
      </c>
    </row>
    <row r="32" spans="1:5" x14ac:dyDescent="0.2">
      <c r="A32" s="152" t="s">
        <v>79</v>
      </c>
      <c r="B32" s="153"/>
      <c r="C32" s="153"/>
      <c r="D32" s="153"/>
      <c r="E32" s="154"/>
    </row>
    <row r="33" spans="1:5" x14ac:dyDescent="0.2">
      <c r="A33" s="128" t="s">
        <v>104</v>
      </c>
      <c r="B33" s="127">
        <v>312309000</v>
      </c>
      <c r="C33" s="127">
        <v>350000000</v>
      </c>
      <c r="D33" s="127">
        <v>360000000</v>
      </c>
      <c r="E33" s="127">
        <v>370000000</v>
      </c>
    </row>
    <row r="34" spans="1:5" x14ac:dyDescent="0.2">
      <c r="A34" s="128" t="s">
        <v>80</v>
      </c>
      <c r="B34" s="127">
        <v>366391000</v>
      </c>
      <c r="C34" s="127">
        <v>383776000</v>
      </c>
      <c r="D34" s="127">
        <v>404776000</v>
      </c>
      <c r="E34" s="127">
        <v>424776000</v>
      </c>
    </row>
    <row r="35" spans="1:5" x14ac:dyDescent="0.2">
      <c r="A35" s="128" t="s">
        <v>188</v>
      </c>
      <c r="B35" s="127">
        <v>8000000</v>
      </c>
      <c r="C35" s="127">
        <v>10000000</v>
      </c>
      <c r="D35" s="127">
        <v>10000000</v>
      </c>
      <c r="E35" s="127">
        <v>10000000</v>
      </c>
    </row>
    <row r="36" spans="1:5" ht="14.25" customHeight="1" x14ac:dyDescent="0.2">
      <c r="A36" s="129" t="s">
        <v>61</v>
      </c>
      <c r="B36" s="127">
        <v>16000000</v>
      </c>
      <c r="C36" s="127"/>
      <c r="D36" s="127"/>
      <c r="E36" s="127"/>
    </row>
    <row r="37" spans="1:5" ht="15" customHeight="1" x14ac:dyDescent="0.2">
      <c r="A37" s="129" t="s">
        <v>186</v>
      </c>
      <c r="B37" s="127">
        <v>7000000</v>
      </c>
      <c r="C37" s="127">
        <v>7000000</v>
      </c>
      <c r="D37" s="127">
        <v>7000000</v>
      </c>
      <c r="E37" s="127">
        <v>7000000</v>
      </c>
    </row>
    <row r="38" spans="1:5" ht="13.5" thickBot="1" x14ac:dyDescent="0.25">
      <c r="A38" s="130" t="s">
        <v>157</v>
      </c>
      <c r="B38" s="89">
        <v>28884000</v>
      </c>
      <c r="C38" s="89">
        <v>32224000</v>
      </c>
      <c r="D38" s="89">
        <v>32224000</v>
      </c>
      <c r="E38" s="89">
        <v>32224000</v>
      </c>
    </row>
    <row r="39" spans="1:5" ht="13.5" thickBot="1" x14ac:dyDescent="0.25">
      <c r="A39" s="137" t="s">
        <v>160</v>
      </c>
      <c r="B39" s="132">
        <f>SUM(B32:B38)</f>
        <v>738584000</v>
      </c>
      <c r="C39" s="132">
        <f>SUM(C32:C38)</f>
        <v>783000000</v>
      </c>
      <c r="D39" s="132">
        <f>SUM(D32:D38)</f>
        <v>814000000</v>
      </c>
      <c r="E39" s="133">
        <f>SUM(E32:E38)</f>
        <v>844000000</v>
      </c>
    </row>
    <row r="40" spans="1:5" ht="13.5" thickBot="1" x14ac:dyDescent="0.25">
      <c r="A40" s="138" t="s">
        <v>72</v>
      </c>
      <c r="B40" s="135">
        <f>SUM(B31+B39)</f>
        <v>3842370850</v>
      </c>
      <c r="C40" s="135">
        <f>SUM(C31+C39)</f>
        <v>4058000000</v>
      </c>
      <c r="D40" s="135">
        <f>SUM(D31+D39)</f>
        <v>4154000000</v>
      </c>
      <c r="E40" s="136">
        <f>SUM(E31+E39)</f>
        <v>4259000000</v>
      </c>
    </row>
  </sheetData>
  <mergeCells count="4">
    <mergeCell ref="A11:E11"/>
    <mergeCell ref="A2:E2"/>
    <mergeCell ref="A24:E24"/>
    <mergeCell ref="A32:E32"/>
  </mergeCells>
  <phoneticPr fontId="19" type="noConversion"/>
  <pageMargins left="0.78740157480314965" right="0.78740157480314965" top="1.3779527559055118" bottom="0.98425196850393704" header="0.31496062992125984" footer="0.51181102362204722"/>
  <pageSetup paperSize="9" scale="77" orientation="landscape" r:id="rId1"/>
  <headerFooter alignWithMargins="0">
    <oddHeader xml:space="preserve">&amp;C&amp;"Arial CE,Félkövér"&amp;11
1. 2 Csongrád Városi Önkormányzat működési és felhalmozási célú 
bevételek és kiadások alakulását bemutató mérleg 2020-2023.&amp;RAdatok Ft-ban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1. </vt:lpstr>
      <vt:lpstr>1.1</vt:lpstr>
      <vt:lpstr>1.2</vt:lpstr>
      <vt:lpstr>'1. '!Nyomtatási_terület</vt:lpstr>
      <vt:lpstr>'1.1'!Nyomtatási_terület</vt:lpstr>
      <vt:lpstr>'1.2'!Nyomtatási_terület</vt:lpstr>
    </vt:vector>
  </TitlesOfParts>
  <Company>Csongrád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Szvoboda Lászlóné</cp:lastModifiedBy>
  <cp:lastPrinted>2020-02-12T07:19:59Z</cp:lastPrinted>
  <dcterms:created xsi:type="dcterms:W3CDTF">2005-02-08T11:45:40Z</dcterms:created>
  <dcterms:modified xsi:type="dcterms:W3CDTF">2020-02-24T09:09:32Z</dcterms:modified>
</cp:coreProperties>
</file>