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zárszámadás\"/>
    </mc:Choice>
  </mc:AlternateContent>
  <bookViews>
    <workbookView xWindow="0" yWindow="0" windowWidth="28770" windowHeight="11970"/>
  </bookViews>
  <sheets>
    <sheet name="11_melléklet" sheetId="1" r:id="rId1"/>
  </sheets>
  <definedNames>
    <definedName name="Excel_BuiltIn_Print_Titles_9" localSheetId="0">#REF!</definedName>
    <definedName name="Excel_BuiltIn_Print_Titles_9">#REF!</definedName>
    <definedName name="melléklet">#REF!</definedName>
    <definedName name="Mérleg" localSheetId="0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2" i="1" l="1"/>
  <c r="B69" i="1"/>
  <c r="B89" i="1" s="1"/>
  <c r="B59" i="1"/>
  <c r="B55" i="1"/>
  <c r="B53" i="1"/>
  <c r="B52" i="1"/>
  <c r="B96" i="1" s="1"/>
  <c r="C47" i="1"/>
  <c r="B47" i="1"/>
  <c r="C45" i="1"/>
  <c r="B45" i="1"/>
  <c r="C41" i="1"/>
  <c r="B41" i="1"/>
  <c r="C39" i="1"/>
  <c r="B39" i="1"/>
  <c r="C37" i="1"/>
  <c r="B37" i="1"/>
  <c r="C36" i="1"/>
  <c r="B36" i="1"/>
  <c r="C35" i="1"/>
  <c r="B35" i="1"/>
  <c r="C34" i="1"/>
  <c r="B34" i="1"/>
  <c r="C32" i="1"/>
  <c r="B32" i="1"/>
  <c r="C31" i="1"/>
  <c r="B31" i="1"/>
  <c r="C28" i="1"/>
  <c r="B28" i="1"/>
  <c r="C27" i="1"/>
  <c r="B27" i="1"/>
  <c r="C26" i="1"/>
  <c r="B26" i="1"/>
  <c r="C22" i="1"/>
  <c r="B22" i="1"/>
  <c r="C18" i="1"/>
  <c r="B18" i="1"/>
  <c r="C14" i="1"/>
  <c r="B14" i="1"/>
  <c r="C13" i="1"/>
  <c r="B13" i="1"/>
  <c r="C12" i="1"/>
  <c r="B12" i="1"/>
  <c r="C9" i="1"/>
  <c r="C48" i="1" s="1"/>
  <c r="B9" i="1"/>
  <c r="B48" i="1" s="1"/>
</calcChain>
</file>

<file path=xl/sharedStrings.xml><?xml version="1.0" encoding="utf-8"?>
<sst xmlns="http://schemas.openxmlformats.org/spreadsheetml/2006/main" count="94" uniqueCount="94">
  <si>
    <t>Nagyszénás Nagyközség Önkormányzata</t>
  </si>
  <si>
    <t>vagyonkimutatása 2019.12.31.</t>
  </si>
  <si>
    <t>eFt-ban</t>
  </si>
  <si>
    <t>Eszközök megnevezése</t>
  </si>
  <si>
    <t>Bruttó érték</t>
  </si>
  <si>
    <t>Könyvszerinti nettó érték</t>
  </si>
  <si>
    <t xml:space="preserve">I. Immateriális javak  </t>
  </si>
  <si>
    <t>I.1 Forgalomképtelen immateriális javak</t>
  </si>
  <si>
    <t>I.2 Korlátozottan forgalomképes immateriális javak</t>
  </si>
  <si>
    <t>I.3 Üzleti vagyonkörbe tartozó immateriális javak</t>
  </si>
  <si>
    <t xml:space="preserve">II. Tárgyi eszközök  </t>
  </si>
  <si>
    <t xml:space="preserve">II.1  Ingatlanok és a kapcsolódó vagyoni értékű jogok </t>
  </si>
  <si>
    <t xml:space="preserve">II.1.1 Forgalomképtelen ingatlanok és a kapcsolódó vagyoni értékű jogok </t>
  </si>
  <si>
    <t xml:space="preserve">II.1.2 Korlátozottan forgalomképes ingatlanok és a kapcsolódó vagyoni értékű jogok </t>
  </si>
  <si>
    <t xml:space="preserve">II.1.3 Üzleti vagyonkörbe tartozó ingatlanok és a kapcsolódó vagyoni értékű jogok </t>
  </si>
  <si>
    <t xml:space="preserve">II.2 Gépek, berendezések, felszerelések, járművek </t>
  </si>
  <si>
    <t xml:space="preserve">II.2.1 Forgalomképtelen gépek, berendezések, felszerelések, járművek </t>
  </si>
  <si>
    <t xml:space="preserve">II.2.2 Korlátozottan forgalomképes gépek, berendezések, felszerelések, járművek </t>
  </si>
  <si>
    <t xml:space="preserve">II.2.3 Üzleti vagyonkörbe tartozó gépek, berendezések, felszerelések, járművek </t>
  </si>
  <si>
    <t xml:space="preserve">II.3 Beruházások, felújítások </t>
  </si>
  <si>
    <t xml:space="preserve">II.3.1 Forgalomképtelen beruházások, felújítások </t>
  </si>
  <si>
    <t xml:space="preserve">II.3.2 Korlátozottan forgalomképes beruházások, felújítások </t>
  </si>
  <si>
    <t xml:space="preserve">II.3.3 Üzleti vagyonkörbe tartozó beruházások, felújítások </t>
  </si>
  <si>
    <t>II.4 Tárgyi eszközök értékhelyesbítése</t>
  </si>
  <si>
    <t xml:space="preserve">III. Befektetett pénzügyi eszközök </t>
  </si>
  <si>
    <t xml:space="preserve">III.1.1 Forgalomképtelen tartós részesedések </t>
  </si>
  <si>
    <t xml:space="preserve">III.1.2 Korlátozottan forgalomképes tartós részesedések </t>
  </si>
  <si>
    <t xml:space="preserve">III.1.3 Üzleti vagyonkörbe tartozó  tartós részesedések </t>
  </si>
  <si>
    <t>III.2.1 Forgalomképtelen tartós hitelviszonyt megtestesítő értékpapírok</t>
  </si>
  <si>
    <t xml:space="preserve">III.2.2 Korlátozottan forgalomképes  tartós hitelviszonyt megtestesítő értékpapírok </t>
  </si>
  <si>
    <t>III.2.3 Korlátozottan forgalomképes  tartós hitelviszonyt megtestesítő értékpapírok</t>
  </si>
  <si>
    <t>III.3  Befektetett pénzügyi eszközök értékhelyesbítése</t>
  </si>
  <si>
    <t xml:space="preserve">IV. Koncesszióba, vagyonkezelésbe adott eszközök  </t>
  </si>
  <si>
    <t xml:space="preserve">V. Készletek </t>
  </si>
  <si>
    <t xml:space="preserve">VI. Értékpapírok </t>
  </si>
  <si>
    <t>VI.1. Üzleti vagyonkörbe tartozó értékpapírok</t>
  </si>
  <si>
    <t>VII. Pénzeszközök</t>
  </si>
  <si>
    <t>VII.1. Üzleti vagyonkörbe tartozó pénzeszközök</t>
  </si>
  <si>
    <t>VIII. Követelések</t>
  </si>
  <si>
    <t xml:space="preserve">VIII.1  Üzleti vagyonkörbe tartozó költségvetési évben esedékes követelések </t>
  </si>
  <si>
    <t xml:space="preserve">VIII.2  Üzleti vagyonkörbe tartozó költségvetési évet követően esedékes követelések </t>
  </si>
  <si>
    <t xml:space="preserve">VIII.3  Üzleti vagyonkörbe tartozó követelés jellegű sajátos elszámolások </t>
  </si>
  <si>
    <t>IX. Egyéb sajátos eszközoldali elszámolások</t>
  </si>
  <si>
    <t>IX.1. Üzleti vagyonkörbe tartozó egyéb sajátos eszközoldali elszámolások</t>
  </si>
  <si>
    <t>X. Aktív időbeli elhatárolások</t>
  </si>
  <si>
    <t xml:space="preserve">ESZKÖZÖK ÖSSZESEN </t>
  </si>
  <si>
    <t>FORRÁSOK</t>
  </si>
  <si>
    <t>Könyvszerinti érték</t>
  </si>
  <si>
    <t xml:space="preserve">XI.     Saját tőke </t>
  </si>
  <si>
    <t>XI.1       Nemzeti vagyon induláskori értéke</t>
  </si>
  <si>
    <t>XI.2       Nemzeti vagyon változásai</t>
  </si>
  <si>
    <t>XI.3        Egyéb eszközök induláskori értéke és változásai</t>
  </si>
  <si>
    <t>XI.4        Felhalmozott eredmény</t>
  </si>
  <si>
    <t>XI.5        Eszközök értékhelyesbítésének forrása</t>
  </si>
  <si>
    <t>XI.6        Mérleg szerinti eredmény</t>
  </si>
  <si>
    <t xml:space="preserve">XII.    Költségvetési évben esedékes kötelezettségek </t>
  </si>
  <si>
    <t>XII.1     Költségvetési évben esedékes kötelezettségek személyi juttatásokra</t>
  </si>
  <si>
    <t>XII.2       Költségvetési évben esedékes kötelezettségek munkaadókat terhelő járulékokra és szociális hozzájárulási adóra</t>
  </si>
  <si>
    <t>XII.3       Költségvetési évben esedékes kötelezettségek dologi kiadásokra</t>
  </si>
  <si>
    <t>XII.4      Költségvetési évben esedékes kötelezettségek ellátottak pénzbeli juttatásaira</t>
  </si>
  <si>
    <t xml:space="preserve">XII.5         Költségvetési évben esedékes kötelezettségek egyéb működési célú kiadásokra </t>
  </si>
  <si>
    <t>XII.6       Költségvetési évben esedékes kötelezettségek beruházásokra</t>
  </si>
  <si>
    <t>XII.7        Költségvetési évben esedékes kötelezettségek felújításokra</t>
  </si>
  <si>
    <t xml:space="preserve">XII.8        Költségvetési évben esedékes kötelezettségek egyéb felhalmozási célú kiadásokra </t>
  </si>
  <si>
    <t>XII.9       Költségvetési évben esedékes kötelezettségek finanszírozási kiadásokra (109&gt;=110+...+117)</t>
  </si>
  <si>
    <t xml:space="preserve">XIII.      Költségvetési évet követően esedékes kötelezettségek  </t>
  </si>
  <si>
    <t>XIII.1  Költségvetési évet követően esedékes kötelezettségek személyi juttatásokra</t>
  </si>
  <si>
    <t>XIII.2        Költségvetési évet követően esedékes kötelezettségek munkaadókat terhelő járulékokra és szociális hozzájárulási adóra</t>
  </si>
  <si>
    <t>XIII.3         Költségvetési évet követően esedékes kötelezettségek dologi kiadásokra</t>
  </si>
  <si>
    <t>XIII.4      Költségvetési évet követően esedékes kötelezettségek ellátottak pénzbeli juttatásaira</t>
  </si>
  <si>
    <t>XIII.5        Költségvetési évet követően esedékes kötelezettségek egyéb működési célú kiadásokra</t>
  </si>
  <si>
    <t>XIII.6        Költségvetési évet követően esedékes kötelezettségek beruházásokra</t>
  </si>
  <si>
    <t>XIII.7        Költségvetési évet követően esedékes kötelezettségek felújításokra</t>
  </si>
  <si>
    <t xml:space="preserve">XIII.8        Költségvetési évet követően esedékes kötelezettségek egyéb felhalmozási célú kiadásokra </t>
  </si>
  <si>
    <t xml:space="preserve">XIII.9        Költségvetési évet követően esedékes kötelezettségek finanszírozási kiadásokra </t>
  </si>
  <si>
    <t>XIII.10       - ebből: költségvetési évet követően esedékes kötelezettségek államháztartáson belüli megelőlegezések visszafizetésére</t>
  </si>
  <si>
    <t>XIV.      Kötelezettség jellegű sajátos elszámolások</t>
  </si>
  <si>
    <t>XIV.1   Kapott előlegek</t>
  </si>
  <si>
    <t>XIV.2        Továbbadási célból folyósított támogatások, ellátások elszámolása</t>
  </si>
  <si>
    <t>XIV.3       Más szervezetet megillető bevételek elszámolása</t>
  </si>
  <si>
    <t>XIV.4        Forgótőke elszámolása (Kincstár)</t>
  </si>
  <si>
    <t>XIV.5        Vagyonkezelésbe vett eszközökkel kapcsolatos visszapótlási kötelezettség elszámolása</t>
  </si>
  <si>
    <t>XIV.6        Nem társadalombiztosítás pénzügyi alapjait terhelő kifizetett ellátások megtérítésének elszámolása</t>
  </si>
  <si>
    <t>XIV.7          Munkáltató által korengedményes nyugdíjhoz megfizetett hozzájárulás elszámolása</t>
  </si>
  <si>
    <t>XIV.8     Letétre, megőrzésre, fedezetkezelésre átvett pénzeszközök, biztosítékok</t>
  </si>
  <si>
    <t>XV.   KÖTELEZETTSÉGEK (XII.-XIV.)</t>
  </si>
  <si>
    <t>XVI.        Egyéb sajátos forrásoldali elszámolások</t>
  </si>
  <si>
    <t>XVII.       Kincstári számlavezetéssel kapcsolatos elszámolások</t>
  </si>
  <si>
    <t>XVIII.       Passzív időbeli elhatárolások</t>
  </si>
  <si>
    <t>XVIII.1      Eredményszemléletű bevételek passzív időbeli elhatárolása</t>
  </si>
  <si>
    <t>XVIII.2      Költségek, ráfordítások passzív időbeli elhatárolása</t>
  </si>
  <si>
    <t>XVIII.3      Halasztott eredményszemléletű bevételek</t>
  </si>
  <si>
    <t xml:space="preserve">FORRÁSOK ÖSSZESEN </t>
  </si>
  <si>
    <t>11. melléklet a 9/2020. (VI. 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</si>
</sst>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 #,##0.00&quot;     &quot;;\-#,##0.00&quot;     &quot;;&quot; -&quot;#&quot;     &quot;;@\ "/>
    <numFmt numFmtId="165" formatCode="\ #,##0&quot;     &quot;;\-#,##0&quot;     &quot;;&quot; -&quot;#&quot;     &quot;;@\ "/>
    <numFmt numFmtId="166" formatCode="_-* #,##0.00\ _F_t_-;\-* #,##0.00\ _F_t_-;_-* &quot;-&quot;??\ _F_t_-;_-@_-"/>
    <numFmt numFmtId="167" formatCode="_-* #,##0\ _F_t_-;\-* #,##0\ _F_t_-;_-* &quot;-&quot;??\ _F_t_-;_-@_-"/>
  </numFmts>
  <fonts count="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ill="0" applyBorder="0" applyAlignment="0" applyProtection="0"/>
    <xf numFmtId="166" fontId="1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3" fontId="0" fillId="0" borderId="0" xfId="0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1" applyFont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165" fontId="3" fillId="0" borderId="2" xfId="2" applyNumberFormat="1" applyFont="1" applyBorder="1" applyAlignment="1">
      <alignment vertical="center" wrapText="1"/>
    </xf>
    <xf numFmtId="165" fontId="1" fillId="0" borderId="0" xfId="2" applyNumberFormat="1"/>
    <xf numFmtId="0" fontId="0" fillId="0" borderId="2" xfId="1" applyFont="1" applyBorder="1" applyAlignment="1">
      <alignment vertical="center" wrapText="1"/>
    </xf>
    <xf numFmtId="165" fontId="0" fillId="0" borderId="2" xfId="2" applyNumberFormat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165" fontId="2" fillId="0" borderId="2" xfId="2" applyNumberFormat="1" applyFont="1" applyBorder="1" applyAlignment="1">
      <alignment vertical="center" wrapText="1"/>
    </xf>
    <xf numFmtId="165" fontId="1" fillId="0" borderId="2" xfId="2" applyNumberFormat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0" fillId="0" borderId="2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vertical="center" wrapText="1"/>
    </xf>
    <xf numFmtId="0" fontId="0" fillId="0" borderId="0" xfId="1" applyFont="1" applyAlignment="1">
      <alignment wrapText="1"/>
    </xf>
    <xf numFmtId="167" fontId="0" fillId="0" borderId="0" xfId="3" applyNumberFormat="1" applyFont="1" applyAlignment="1">
      <alignment wrapText="1"/>
    </xf>
    <xf numFmtId="0" fontId="3" fillId="0" borderId="2" xfId="1" applyFont="1" applyBorder="1" applyAlignment="1">
      <alignment horizontal="center" vertical="top" wrapText="1"/>
    </xf>
    <xf numFmtId="167" fontId="3" fillId="0" borderId="2" xfId="3" applyNumberFormat="1" applyFont="1" applyBorder="1" applyAlignment="1">
      <alignment horizontal="center" wrapText="1"/>
    </xf>
    <xf numFmtId="0" fontId="3" fillId="0" borderId="2" xfId="1" applyFont="1" applyBorder="1" applyAlignment="1">
      <alignment horizontal="left" vertical="center" wrapText="1"/>
    </xf>
    <xf numFmtId="165" fontId="3" fillId="0" borderId="2" xfId="2" applyNumberFormat="1" applyFont="1" applyBorder="1" applyAlignment="1">
      <alignment horizontal="right" vertical="center" wrapText="1"/>
    </xf>
    <xf numFmtId="0" fontId="0" fillId="0" borderId="2" xfId="1" applyFont="1" applyBorder="1" applyAlignment="1">
      <alignment horizontal="left" vertical="top" wrapText="1"/>
    </xf>
    <xf numFmtId="3" fontId="1" fillId="0" borderId="2" xfId="4" applyNumberFormat="1" applyFont="1" applyBorder="1" applyAlignment="1">
      <alignment horizontal="right" vertical="top" wrapText="1"/>
    </xf>
    <xf numFmtId="167" fontId="0" fillId="0" borderId="0" xfId="1" applyNumberFormat="1" applyFont="1" applyAlignment="1">
      <alignment wrapText="1"/>
    </xf>
    <xf numFmtId="165" fontId="0" fillId="0" borderId="2" xfId="2" applyNumberFormat="1" applyFont="1" applyBorder="1" applyAlignment="1">
      <alignment horizontal="right" vertical="top" wrapText="1"/>
    </xf>
    <xf numFmtId="0" fontId="0" fillId="0" borderId="0" xfId="1" applyFont="1"/>
    <xf numFmtId="165" fontId="3" fillId="0" borderId="2" xfId="2" applyNumberFormat="1" applyFont="1" applyBorder="1" applyAlignment="1">
      <alignment horizontal="right" vertical="top" wrapText="1"/>
    </xf>
    <xf numFmtId="0" fontId="0" fillId="0" borderId="2" xfId="0" applyFont="1" applyBorder="1" applyAlignment="1">
      <alignment horizontal="left" vertical="top" wrapText="1"/>
    </xf>
    <xf numFmtId="165" fontId="0" fillId="0" borderId="2" xfId="2" applyNumberFormat="1" applyFont="1" applyBorder="1" applyAlignment="1">
      <alignment horizontal="right" vertical="center" wrapText="1"/>
    </xf>
    <xf numFmtId="0" fontId="0" fillId="0" borderId="0" xfId="0" applyFont="1"/>
    <xf numFmtId="3" fontId="2" fillId="0" borderId="0" xfId="0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0" fillId="0" borderId="1" xfId="1" applyFont="1" applyBorder="1" applyAlignment="1">
      <alignment horizontal="right" vertical="center" wrapText="1"/>
    </xf>
  </cellXfs>
  <cellStyles count="5">
    <cellStyle name="Ezres 2" xfId="2"/>
    <cellStyle name="Ezres_Vagyonkimutatás-ezer forintos" xfId="3"/>
    <cellStyle name="Normál" xfId="0" builtinId="0"/>
    <cellStyle name="Normál_Mérleg,  eredménykimutatás, maradványkimutatás" xfId="4"/>
    <cellStyle name="Normál_Vagyonkimutatás-ezer forinto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A2" sqref="A2"/>
    </sheetView>
  </sheetViews>
  <sheetFormatPr defaultRowHeight="12.75" x14ac:dyDescent="0.2"/>
  <cols>
    <col min="1" max="1" width="53.7109375" customWidth="1"/>
    <col min="2" max="2" width="16.140625" customWidth="1"/>
    <col min="3" max="3" width="16.28515625" customWidth="1"/>
    <col min="4" max="4" width="24.7109375" customWidth="1"/>
    <col min="5" max="5" width="22.42578125" customWidth="1"/>
  </cols>
  <sheetData>
    <row r="1" spans="1:6" x14ac:dyDescent="0.2">
      <c r="A1" s="36" t="s">
        <v>93</v>
      </c>
      <c r="B1" s="36"/>
      <c r="C1" s="36"/>
    </row>
    <row r="2" spans="1:6" x14ac:dyDescent="0.2">
      <c r="A2" s="1"/>
      <c r="B2" s="1"/>
      <c r="C2" s="1"/>
    </row>
    <row r="3" spans="1:6" x14ac:dyDescent="0.2">
      <c r="A3" s="1"/>
      <c r="B3" s="1"/>
      <c r="C3" s="1"/>
    </row>
    <row r="4" spans="1:6" x14ac:dyDescent="0.2">
      <c r="A4" s="37" t="s">
        <v>0</v>
      </c>
      <c r="B4" s="37"/>
      <c r="C4" s="37"/>
    </row>
    <row r="5" spans="1:6" x14ac:dyDescent="0.2">
      <c r="A5" s="37" t="s">
        <v>1</v>
      </c>
      <c r="B5" s="37"/>
      <c r="C5" s="37"/>
    </row>
    <row r="6" spans="1:6" x14ac:dyDescent="0.2">
      <c r="A6" s="2"/>
      <c r="B6" s="2"/>
      <c r="C6" s="2"/>
    </row>
    <row r="7" spans="1:6" x14ac:dyDescent="0.2">
      <c r="A7" s="3"/>
      <c r="B7" s="38" t="s">
        <v>2</v>
      </c>
      <c r="C7" s="38"/>
    </row>
    <row r="8" spans="1:6" ht="25.5" x14ac:dyDescent="0.2">
      <c r="A8" s="4" t="s">
        <v>3</v>
      </c>
      <c r="B8" s="4" t="s">
        <v>4</v>
      </c>
      <c r="C8" s="4" t="s">
        <v>5</v>
      </c>
      <c r="D8" s="5"/>
      <c r="E8" s="6"/>
    </row>
    <row r="9" spans="1:6" x14ac:dyDescent="0.2">
      <c r="A9" s="7" t="s">
        <v>6</v>
      </c>
      <c r="B9" s="8">
        <f>B10+B11+B12</f>
        <v>34555</v>
      </c>
      <c r="C9" s="8">
        <f>C10+C11+C12</f>
        <v>15970</v>
      </c>
      <c r="D9" s="9"/>
      <c r="E9" s="9"/>
      <c r="F9" s="9"/>
    </row>
    <row r="10" spans="1:6" x14ac:dyDescent="0.2">
      <c r="A10" s="10" t="s">
        <v>7</v>
      </c>
      <c r="B10" s="11">
        <v>0</v>
      </c>
      <c r="C10" s="11">
        <v>0</v>
      </c>
      <c r="D10" s="9"/>
      <c r="E10" s="9"/>
      <c r="F10" s="9"/>
    </row>
    <row r="11" spans="1:6" x14ac:dyDescent="0.2">
      <c r="A11" s="10" t="s">
        <v>8</v>
      </c>
      <c r="B11" s="11">
        <v>6703</v>
      </c>
      <c r="C11" s="11">
        <v>6394</v>
      </c>
      <c r="D11" s="9"/>
      <c r="E11" s="9"/>
      <c r="F11" s="9"/>
    </row>
    <row r="12" spans="1:6" x14ac:dyDescent="0.2">
      <c r="A12" s="10" t="s">
        <v>9</v>
      </c>
      <c r="B12" s="11">
        <f>18612+9240</f>
        <v>27852</v>
      </c>
      <c r="C12" s="11">
        <f>336+9240</f>
        <v>9576</v>
      </c>
      <c r="D12" s="9"/>
      <c r="E12" s="9"/>
      <c r="F12" s="9"/>
    </row>
    <row r="13" spans="1:6" x14ac:dyDescent="0.2">
      <c r="A13" s="7" t="s">
        <v>10</v>
      </c>
      <c r="B13" s="8">
        <f>B14+B18+B22</f>
        <v>6179084</v>
      </c>
      <c r="C13" s="8">
        <f>C14+C18+C22</f>
        <v>4758733</v>
      </c>
      <c r="D13" s="9"/>
      <c r="E13" s="9"/>
      <c r="F13" s="9"/>
    </row>
    <row r="14" spans="1:6" x14ac:dyDescent="0.2">
      <c r="A14" s="12" t="s">
        <v>11</v>
      </c>
      <c r="B14" s="13">
        <f>B15+B16+B17</f>
        <v>5300493</v>
      </c>
      <c r="C14" s="13">
        <f>C15+C16+C17</f>
        <v>4426892</v>
      </c>
      <c r="D14" s="9"/>
      <c r="E14" s="9"/>
      <c r="F14" s="9"/>
    </row>
    <row r="15" spans="1:6" ht="25.5" x14ac:dyDescent="0.2">
      <c r="A15" s="10" t="s">
        <v>12</v>
      </c>
      <c r="B15" s="11">
        <v>758228</v>
      </c>
      <c r="C15" s="11">
        <v>523672</v>
      </c>
      <c r="D15" s="9"/>
      <c r="E15" s="9"/>
      <c r="F15" s="9"/>
    </row>
    <row r="16" spans="1:6" ht="25.5" x14ac:dyDescent="0.2">
      <c r="A16" s="10" t="s">
        <v>13</v>
      </c>
      <c r="B16" s="11">
        <v>3396597</v>
      </c>
      <c r="C16" s="11">
        <v>2941079</v>
      </c>
      <c r="D16" s="9"/>
      <c r="E16" s="9"/>
      <c r="F16" s="9"/>
    </row>
    <row r="17" spans="1:6" ht="25.5" x14ac:dyDescent="0.2">
      <c r="A17" s="10" t="s">
        <v>14</v>
      </c>
      <c r="B17" s="11">
        <v>1145668</v>
      </c>
      <c r="C17" s="11">
        <v>962141</v>
      </c>
      <c r="D17" s="9"/>
      <c r="E17" s="9"/>
      <c r="F17" s="9"/>
    </row>
    <row r="18" spans="1:6" x14ac:dyDescent="0.2">
      <c r="A18" s="12" t="s">
        <v>15</v>
      </c>
      <c r="B18" s="13">
        <f>SUM(B19:B21)</f>
        <v>868800</v>
      </c>
      <c r="C18" s="13">
        <f>SUM(C19:C21)</f>
        <v>322050</v>
      </c>
      <c r="D18" s="9"/>
      <c r="E18" s="9"/>
      <c r="F18" s="9"/>
    </row>
    <row r="19" spans="1:6" ht="25.5" x14ac:dyDescent="0.2">
      <c r="A19" s="10" t="s">
        <v>16</v>
      </c>
      <c r="B19" s="11">
        <v>22</v>
      </c>
      <c r="C19" s="11">
        <v>22</v>
      </c>
      <c r="D19" s="9"/>
      <c r="E19" s="9"/>
      <c r="F19" s="9"/>
    </row>
    <row r="20" spans="1:6" ht="25.5" x14ac:dyDescent="0.2">
      <c r="A20" s="10" t="s">
        <v>17</v>
      </c>
      <c r="B20" s="11">
        <v>399993</v>
      </c>
      <c r="C20" s="11">
        <v>117467</v>
      </c>
      <c r="D20" s="9"/>
      <c r="E20" s="9"/>
      <c r="F20" s="9"/>
    </row>
    <row r="21" spans="1:6" ht="25.5" x14ac:dyDescent="0.2">
      <c r="A21" s="10" t="s">
        <v>18</v>
      </c>
      <c r="B21" s="11">
        <v>468785</v>
      </c>
      <c r="C21" s="11">
        <v>204561</v>
      </c>
      <c r="D21" s="9"/>
      <c r="E21" s="9"/>
      <c r="F21" s="9"/>
    </row>
    <row r="22" spans="1:6" x14ac:dyDescent="0.2">
      <c r="A22" s="12" t="s">
        <v>19</v>
      </c>
      <c r="B22" s="13">
        <f>SUM(B23:B25)</f>
        <v>9791</v>
      </c>
      <c r="C22" s="13">
        <f>SUM(C23:C25)</f>
        <v>9791</v>
      </c>
      <c r="D22" s="9"/>
      <c r="E22" s="9"/>
      <c r="F22" s="9"/>
    </row>
    <row r="23" spans="1:6" x14ac:dyDescent="0.2">
      <c r="A23" s="10" t="s">
        <v>20</v>
      </c>
      <c r="B23" s="14">
        <v>4282</v>
      </c>
      <c r="C23" s="14">
        <v>4282</v>
      </c>
      <c r="D23" s="9"/>
      <c r="E23" s="9"/>
      <c r="F23" s="9"/>
    </row>
    <row r="24" spans="1:6" x14ac:dyDescent="0.2">
      <c r="A24" s="10" t="s">
        <v>21</v>
      </c>
      <c r="B24" s="14">
        <v>3448</v>
      </c>
      <c r="C24" s="14">
        <v>3448</v>
      </c>
      <c r="D24" s="9"/>
      <c r="E24" s="9"/>
      <c r="F24" s="9"/>
    </row>
    <row r="25" spans="1:6" x14ac:dyDescent="0.2">
      <c r="A25" s="10" t="s">
        <v>22</v>
      </c>
      <c r="B25" s="11">
        <v>2061</v>
      </c>
      <c r="C25" s="11">
        <v>2061</v>
      </c>
      <c r="D25" s="9"/>
      <c r="E25" s="9"/>
      <c r="F25" s="9"/>
    </row>
    <row r="26" spans="1:6" x14ac:dyDescent="0.2">
      <c r="A26" s="15" t="s">
        <v>23</v>
      </c>
      <c r="B26" s="11">
        <f>D26+F26+H26+J26+L26</f>
        <v>0</v>
      </c>
      <c r="C26" s="11">
        <f>E26+I26+K26+M26+G26</f>
        <v>0</v>
      </c>
      <c r="D26" s="9"/>
      <c r="E26" s="9"/>
      <c r="F26" s="9"/>
    </row>
    <row r="27" spans="1:6" x14ac:dyDescent="0.2">
      <c r="A27" s="7" t="s">
        <v>24</v>
      </c>
      <c r="B27" s="8">
        <f>B29+B30</f>
        <v>31686</v>
      </c>
      <c r="C27" s="8">
        <f>C29+C30</f>
        <v>31686</v>
      </c>
      <c r="D27" s="9"/>
      <c r="E27" s="9"/>
      <c r="F27" s="9"/>
    </row>
    <row r="28" spans="1:6" x14ac:dyDescent="0.2">
      <c r="A28" s="10" t="s">
        <v>25</v>
      </c>
      <c r="B28" s="11">
        <f>D28+F28+H28+J28+L28</f>
        <v>0</v>
      </c>
      <c r="C28" s="11">
        <f>E28+G28+I28+K28+M28</f>
        <v>0</v>
      </c>
    </row>
    <row r="29" spans="1:6" x14ac:dyDescent="0.2">
      <c r="A29" s="10" t="s">
        <v>26</v>
      </c>
      <c r="B29" s="11">
        <v>3000</v>
      </c>
      <c r="C29" s="11">
        <v>3000</v>
      </c>
    </row>
    <row r="30" spans="1:6" x14ac:dyDescent="0.2">
      <c r="A30" s="10" t="s">
        <v>27</v>
      </c>
      <c r="B30" s="11">
        <v>28686</v>
      </c>
      <c r="C30" s="11">
        <v>28686</v>
      </c>
    </row>
    <row r="31" spans="1:6" ht="25.5" x14ac:dyDescent="0.2">
      <c r="A31" s="10" t="s">
        <v>28</v>
      </c>
      <c r="B31" s="11">
        <f>D31+F31+H31+J31+L31</f>
        <v>0</v>
      </c>
      <c r="C31" s="11">
        <f>E31+G31+I31+K31+M31</f>
        <v>0</v>
      </c>
    </row>
    <row r="32" spans="1:6" ht="25.5" x14ac:dyDescent="0.2">
      <c r="A32" s="10" t="s">
        <v>29</v>
      </c>
      <c r="B32" s="11">
        <f>D32+F32+H32+J32+L32</f>
        <v>0</v>
      </c>
      <c r="C32" s="11">
        <f>E32+G32+I32+K32+M32</f>
        <v>0</v>
      </c>
    </row>
    <row r="33" spans="1:3" ht="25.5" x14ac:dyDescent="0.2">
      <c r="A33" s="10" t="s">
        <v>30</v>
      </c>
      <c r="B33" s="11">
        <v>0</v>
      </c>
      <c r="C33" s="11">
        <v>0</v>
      </c>
    </row>
    <row r="34" spans="1:3" x14ac:dyDescent="0.2">
      <c r="A34" s="16" t="s">
        <v>31</v>
      </c>
      <c r="B34" s="11">
        <f>D34+F34+H34+J34+L34</f>
        <v>0</v>
      </c>
      <c r="C34" s="11">
        <f>E34+G34+I34+K34+M34</f>
        <v>0</v>
      </c>
    </row>
    <row r="35" spans="1:3" x14ac:dyDescent="0.2">
      <c r="A35" s="7" t="s">
        <v>32</v>
      </c>
      <c r="B35" s="8">
        <f>D35+F35+H35+J35+L35</f>
        <v>0</v>
      </c>
      <c r="C35" s="8">
        <f>E35+I35+K35+M35+G35</f>
        <v>0</v>
      </c>
    </row>
    <row r="36" spans="1:3" x14ac:dyDescent="0.2">
      <c r="A36" s="17" t="s">
        <v>33</v>
      </c>
      <c r="B36" s="8">
        <f>D36+F36+H36+J36+L36</f>
        <v>0</v>
      </c>
      <c r="C36" s="8">
        <f>E36+I36+K36+M36+G36</f>
        <v>0</v>
      </c>
    </row>
    <row r="37" spans="1:3" x14ac:dyDescent="0.2">
      <c r="A37" s="7" t="s">
        <v>34</v>
      </c>
      <c r="B37" s="8">
        <f>B38</f>
        <v>158500</v>
      </c>
      <c r="C37" s="8">
        <f>C38</f>
        <v>158500</v>
      </c>
    </row>
    <row r="38" spans="1:3" x14ac:dyDescent="0.2">
      <c r="A38" s="18" t="s">
        <v>35</v>
      </c>
      <c r="B38" s="14">
        <v>158500</v>
      </c>
      <c r="C38" s="14">
        <v>158500</v>
      </c>
    </row>
    <row r="39" spans="1:3" x14ac:dyDescent="0.2">
      <c r="A39" s="7" t="s">
        <v>36</v>
      </c>
      <c r="B39" s="8">
        <f>B40</f>
        <v>61944</v>
      </c>
      <c r="C39" s="8">
        <f>C40</f>
        <v>61944</v>
      </c>
    </row>
    <row r="40" spans="1:3" x14ac:dyDescent="0.2">
      <c r="A40" s="19" t="s">
        <v>37</v>
      </c>
      <c r="B40" s="11">
        <v>61944</v>
      </c>
      <c r="C40" s="11">
        <v>61944</v>
      </c>
    </row>
    <row r="41" spans="1:3" x14ac:dyDescent="0.2">
      <c r="A41" s="7" t="s">
        <v>38</v>
      </c>
      <c r="B41" s="8">
        <f>B42+B43+B44</f>
        <v>40329</v>
      </c>
      <c r="C41" s="8">
        <f>C42+C43+C44</f>
        <v>40329</v>
      </c>
    </row>
    <row r="42" spans="1:3" ht="25.5" x14ac:dyDescent="0.2">
      <c r="A42" s="19" t="s">
        <v>39</v>
      </c>
      <c r="B42" s="11">
        <v>37857</v>
      </c>
      <c r="C42" s="11">
        <v>37857</v>
      </c>
    </row>
    <row r="43" spans="1:3" ht="25.5" x14ac:dyDescent="0.2">
      <c r="A43" s="19" t="s">
        <v>40</v>
      </c>
      <c r="B43" s="11">
        <v>1227</v>
      </c>
      <c r="C43" s="11">
        <v>1227</v>
      </c>
    </row>
    <row r="44" spans="1:3" ht="25.5" x14ac:dyDescent="0.2">
      <c r="A44" s="19" t="s">
        <v>41</v>
      </c>
      <c r="B44" s="11">
        <v>1245</v>
      </c>
      <c r="C44" s="11">
        <v>1245</v>
      </c>
    </row>
    <row r="45" spans="1:3" x14ac:dyDescent="0.2">
      <c r="A45" s="7" t="s">
        <v>42</v>
      </c>
      <c r="B45" s="8">
        <f>SUM(B46)</f>
        <v>2915</v>
      </c>
      <c r="C45" s="8">
        <f>SUM(C46)</f>
        <v>2915</v>
      </c>
    </row>
    <row r="46" spans="1:3" ht="25.5" x14ac:dyDescent="0.2">
      <c r="A46" s="19" t="s">
        <v>43</v>
      </c>
      <c r="B46" s="11">
        <v>2915</v>
      </c>
      <c r="C46" s="11">
        <v>2915</v>
      </c>
    </row>
    <row r="47" spans="1:3" x14ac:dyDescent="0.2">
      <c r="A47" s="7" t="s">
        <v>44</v>
      </c>
      <c r="B47" s="8">
        <f>D47+F47+H47+J47+L47</f>
        <v>0</v>
      </c>
      <c r="C47" s="8">
        <f>E47+G47+I47+K47+M47</f>
        <v>0</v>
      </c>
    </row>
    <row r="48" spans="1:3" x14ac:dyDescent="0.2">
      <c r="A48" s="20" t="s">
        <v>45</v>
      </c>
      <c r="B48" s="8">
        <f>B9+B13+B27+B35+B36+B37+B39+B41+B45+B47</f>
        <v>6509013</v>
      </c>
      <c r="C48" s="8">
        <f>C9+C13+C27+C35+C36+C37+C39+C41+C45+C47</f>
        <v>5070077</v>
      </c>
    </row>
    <row r="49" spans="1:3" x14ac:dyDescent="0.2">
      <c r="A49" s="21"/>
      <c r="B49" s="22"/>
      <c r="C49" s="22"/>
    </row>
    <row r="50" spans="1:3" x14ac:dyDescent="0.2">
      <c r="A50" s="21"/>
      <c r="B50" s="22"/>
      <c r="C50" s="22"/>
    </row>
    <row r="51" spans="1:3" ht="25.5" x14ac:dyDescent="0.2">
      <c r="A51" s="23" t="s">
        <v>46</v>
      </c>
      <c r="B51" s="24" t="s">
        <v>47</v>
      </c>
      <c r="C51" s="22"/>
    </row>
    <row r="52" spans="1:3" x14ac:dyDescent="0.2">
      <c r="A52" s="25" t="s">
        <v>48</v>
      </c>
      <c r="B52" s="26">
        <f>SUM(B53:B58)</f>
        <v>3031503</v>
      </c>
      <c r="C52" s="22"/>
    </row>
    <row r="53" spans="1:3" x14ac:dyDescent="0.2">
      <c r="A53" s="27" t="s">
        <v>49</v>
      </c>
      <c r="B53" s="28">
        <f>3267686+176522</f>
        <v>3444208</v>
      </c>
      <c r="C53" s="29"/>
    </row>
    <row r="54" spans="1:3" x14ac:dyDescent="0.2">
      <c r="A54" s="27" t="s">
        <v>50</v>
      </c>
      <c r="B54" s="28">
        <v>304829</v>
      </c>
      <c r="C54" s="29"/>
    </row>
    <row r="55" spans="1:3" x14ac:dyDescent="0.2">
      <c r="A55" s="27" t="s">
        <v>51</v>
      </c>
      <c r="B55" s="28">
        <f>5883+6210+4978+75+1</f>
        <v>17147</v>
      </c>
      <c r="C55" s="29"/>
    </row>
    <row r="56" spans="1:3" x14ac:dyDescent="0.2">
      <c r="A56" s="27" t="s">
        <v>52</v>
      </c>
      <c r="B56" s="28">
        <v>-657499</v>
      </c>
      <c r="C56" s="29"/>
    </row>
    <row r="57" spans="1:3" x14ac:dyDescent="0.2">
      <c r="A57" s="27" t="s">
        <v>53</v>
      </c>
      <c r="B57" s="28">
        <v>0</v>
      </c>
      <c r="C57" s="29"/>
    </row>
    <row r="58" spans="1:3" x14ac:dyDescent="0.2">
      <c r="A58" s="27" t="s">
        <v>54</v>
      </c>
      <c r="B58" s="28">
        <v>-77182</v>
      </c>
      <c r="C58" s="29"/>
    </row>
    <row r="59" spans="1:3" x14ac:dyDescent="0.2">
      <c r="A59" s="25" t="s">
        <v>55</v>
      </c>
      <c r="B59" s="26">
        <f>SUM(B60:B68)</f>
        <v>633</v>
      </c>
      <c r="C59" s="29"/>
    </row>
    <row r="60" spans="1:3" ht="25.5" x14ac:dyDescent="0.2">
      <c r="A60" s="27" t="s">
        <v>56</v>
      </c>
      <c r="B60" s="30">
        <v>0</v>
      </c>
      <c r="C60" s="29"/>
    </row>
    <row r="61" spans="1:3" ht="38.25" x14ac:dyDescent="0.2">
      <c r="A61" s="27" t="s">
        <v>57</v>
      </c>
      <c r="B61" s="30">
        <v>0</v>
      </c>
      <c r="C61" s="29"/>
    </row>
    <row r="62" spans="1:3" ht="25.5" x14ac:dyDescent="0.2">
      <c r="A62" s="27" t="s">
        <v>58</v>
      </c>
      <c r="B62" s="30">
        <v>633</v>
      </c>
      <c r="C62" s="29"/>
    </row>
    <row r="63" spans="1:3" ht="25.5" x14ac:dyDescent="0.2">
      <c r="A63" s="27" t="s">
        <v>59</v>
      </c>
      <c r="B63" s="30">
        <v>0</v>
      </c>
      <c r="C63" s="29"/>
    </row>
    <row r="64" spans="1:3" ht="25.5" x14ac:dyDescent="0.2">
      <c r="A64" s="27" t="s">
        <v>60</v>
      </c>
      <c r="B64" s="30">
        <v>0</v>
      </c>
      <c r="C64" s="29"/>
    </row>
    <row r="65" spans="1:3" ht="25.5" x14ac:dyDescent="0.2">
      <c r="A65" s="27" t="s">
        <v>61</v>
      </c>
      <c r="B65" s="30">
        <v>0</v>
      </c>
      <c r="C65" s="29"/>
    </row>
    <row r="66" spans="1:3" ht="25.5" x14ac:dyDescent="0.2">
      <c r="A66" s="27" t="s">
        <v>62</v>
      </c>
      <c r="B66" s="30">
        <v>0</v>
      </c>
      <c r="C66" s="29"/>
    </row>
    <row r="67" spans="1:3" ht="25.5" x14ac:dyDescent="0.2">
      <c r="A67" s="27" t="s">
        <v>63</v>
      </c>
      <c r="B67" s="30">
        <v>0</v>
      </c>
      <c r="C67" s="29"/>
    </row>
    <row r="68" spans="1:3" ht="25.5" x14ac:dyDescent="0.2">
      <c r="A68" s="27" t="s">
        <v>64</v>
      </c>
      <c r="B68" s="30">
        <v>0</v>
      </c>
      <c r="C68" s="29"/>
    </row>
    <row r="69" spans="1:3" ht="25.5" x14ac:dyDescent="0.2">
      <c r="A69" s="25" t="s">
        <v>65</v>
      </c>
      <c r="B69" s="26">
        <f>B78+B79</f>
        <v>191428</v>
      </c>
      <c r="C69" s="31"/>
    </row>
    <row r="70" spans="1:3" ht="25.5" x14ac:dyDescent="0.2">
      <c r="A70" s="27" t="s">
        <v>66</v>
      </c>
      <c r="B70" s="30">
        <v>0</v>
      </c>
      <c r="C70" s="31"/>
    </row>
    <row r="71" spans="1:3" ht="38.25" x14ac:dyDescent="0.2">
      <c r="A71" s="27" t="s">
        <v>67</v>
      </c>
      <c r="B71" s="30">
        <v>0</v>
      </c>
      <c r="C71" s="31"/>
    </row>
    <row r="72" spans="1:3" ht="25.5" x14ac:dyDescent="0.2">
      <c r="A72" s="27" t="s">
        <v>68</v>
      </c>
      <c r="B72" s="30">
        <v>0</v>
      </c>
      <c r="C72" s="31"/>
    </row>
    <row r="73" spans="1:3" ht="25.5" x14ac:dyDescent="0.2">
      <c r="A73" s="27" t="s">
        <v>69</v>
      </c>
      <c r="B73" s="30">
        <v>0</v>
      </c>
      <c r="C73" s="31"/>
    </row>
    <row r="74" spans="1:3" ht="25.5" x14ac:dyDescent="0.2">
      <c r="A74" s="27" t="s">
        <v>70</v>
      </c>
      <c r="B74" s="30">
        <v>0</v>
      </c>
      <c r="C74" s="31"/>
    </row>
    <row r="75" spans="1:3" ht="25.5" x14ac:dyDescent="0.2">
      <c r="A75" s="27" t="s">
        <v>71</v>
      </c>
      <c r="B75" s="30">
        <v>0</v>
      </c>
      <c r="C75" s="31"/>
    </row>
    <row r="76" spans="1:3" ht="25.5" x14ac:dyDescent="0.2">
      <c r="A76" s="27" t="s">
        <v>72</v>
      </c>
      <c r="B76" s="30">
        <v>0</v>
      </c>
      <c r="C76" s="31"/>
    </row>
    <row r="77" spans="1:3" ht="25.5" x14ac:dyDescent="0.2">
      <c r="A77" s="27" t="s">
        <v>73</v>
      </c>
      <c r="B77" s="30">
        <v>0</v>
      </c>
      <c r="C77" s="31"/>
    </row>
    <row r="78" spans="1:3" ht="25.5" x14ac:dyDescent="0.2">
      <c r="A78" s="27" t="s">
        <v>74</v>
      </c>
      <c r="B78" s="30">
        <v>178952</v>
      </c>
      <c r="C78" s="31"/>
    </row>
    <row r="79" spans="1:3" ht="38.25" x14ac:dyDescent="0.2">
      <c r="A79" s="27" t="s">
        <v>75</v>
      </c>
      <c r="B79" s="30">
        <v>12476</v>
      </c>
      <c r="C79" s="31"/>
    </row>
    <row r="80" spans="1:3" x14ac:dyDescent="0.2">
      <c r="A80" s="25" t="s">
        <v>76</v>
      </c>
      <c r="B80" s="32">
        <v>12209</v>
      </c>
      <c r="C80" s="31"/>
    </row>
    <row r="81" spans="1:3" x14ac:dyDescent="0.2">
      <c r="A81" s="27" t="s">
        <v>77</v>
      </c>
      <c r="B81" s="30"/>
      <c r="C81" s="31"/>
    </row>
    <row r="82" spans="1:3" ht="25.5" x14ac:dyDescent="0.2">
      <c r="A82" s="27" t="s">
        <v>78</v>
      </c>
      <c r="B82" s="30">
        <v>0</v>
      </c>
      <c r="C82" s="31"/>
    </row>
    <row r="83" spans="1:3" x14ac:dyDescent="0.2">
      <c r="A83" s="27" t="s">
        <v>79</v>
      </c>
      <c r="B83" s="30"/>
      <c r="C83" s="31"/>
    </row>
    <row r="84" spans="1:3" x14ac:dyDescent="0.2">
      <c r="A84" s="27" t="s">
        <v>80</v>
      </c>
      <c r="B84" s="30">
        <v>0</v>
      </c>
      <c r="C84" s="31"/>
    </row>
    <row r="85" spans="1:3" ht="25.5" x14ac:dyDescent="0.2">
      <c r="A85" s="27" t="s">
        <v>81</v>
      </c>
      <c r="B85" s="30">
        <v>0</v>
      </c>
      <c r="C85" s="31"/>
    </row>
    <row r="86" spans="1:3" ht="25.5" x14ac:dyDescent="0.2">
      <c r="A86" s="27" t="s">
        <v>82</v>
      </c>
      <c r="B86" s="30">
        <v>0</v>
      </c>
      <c r="C86" s="31"/>
    </row>
    <row r="87" spans="1:3" ht="25.5" x14ac:dyDescent="0.2">
      <c r="A87" s="27" t="s">
        <v>83</v>
      </c>
      <c r="B87" s="30">
        <v>0</v>
      </c>
      <c r="C87" s="31"/>
    </row>
    <row r="88" spans="1:3" ht="25.5" x14ac:dyDescent="0.2">
      <c r="A88" s="33" t="s">
        <v>84</v>
      </c>
      <c r="B88" s="30"/>
      <c r="C88" s="31"/>
    </row>
    <row r="89" spans="1:3" x14ac:dyDescent="0.2">
      <c r="A89" s="25" t="s">
        <v>85</v>
      </c>
      <c r="B89" s="26">
        <f>B59+B69+B80</f>
        <v>204270</v>
      </c>
      <c r="C89" s="31"/>
    </row>
    <row r="90" spans="1:3" x14ac:dyDescent="0.2">
      <c r="A90" s="25" t="s">
        <v>86</v>
      </c>
      <c r="B90" s="26">
        <v>0</v>
      </c>
      <c r="C90" s="31"/>
    </row>
    <row r="91" spans="1:3" ht="25.5" x14ac:dyDescent="0.2">
      <c r="A91" s="25" t="s">
        <v>87</v>
      </c>
      <c r="B91" s="26">
        <v>0</v>
      </c>
      <c r="C91" s="31"/>
    </row>
    <row r="92" spans="1:3" x14ac:dyDescent="0.2">
      <c r="A92" s="25" t="s">
        <v>88</v>
      </c>
      <c r="B92" s="26">
        <f>B94+B95</f>
        <v>1834304</v>
      </c>
      <c r="C92" s="31"/>
    </row>
    <row r="93" spans="1:3" ht="25.5" x14ac:dyDescent="0.2">
      <c r="A93" s="27" t="s">
        <v>89</v>
      </c>
      <c r="B93" s="34"/>
      <c r="C93" s="31"/>
    </row>
    <row r="94" spans="1:3" x14ac:dyDescent="0.2">
      <c r="A94" s="27" t="s">
        <v>90</v>
      </c>
      <c r="B94" s="34">
        <v>33256</v>
      </c>
      <c r="C94" s="31"/>
    </row>
    <row r="95" spans="1:3" x14ac:dyDescent="0.2">
      <c r="A95" s="27" t="s">
        <v>91</v>
      </c>
      <c r="B95" s="34">
        <v>1801048</v>
      </c>
      <c r="C95" s="31"/>
    </row>
    <row r="96" spans="1:3" x14ac:dyDescent="0.2">
      <c r="A96" s="25" t="s">
        <v>92</v>
      </c>
      <c r="B96" s="26">
        <f>B52+B89+B92</f>
        <v>5070077</v>
      </c>
      <c r="C96" s="31"/>
    </row>
    <row r="97" spans="1:3" x14ac:dyDescent="0.2">
      <c r="A97" s="35"/>
      <c r="B97" s="35"/>
      <c r="C97" s="35"/>
    </row>
    <row r="98" spans="1:3" x14ac:dyDescent="0.2">
      <c r="A98" s="35"/>
      <c r="B98" s="35"/>
      <c r="C98" s="35"/>
    </row>
    <row r="99" spans="1:3" x14ac:dyDescent="0.2">
      <c r="A99" s="35"/>
      <c r="B99" s="35"/>
      <c r="C99" s="35"/>
    </row>
    <row r="100" spans="1:3" x14ac:dyDescent="0.2">
      <c r="A100" s="35"/>
      <c r="B100" s="35"/>
      <c r="C100" s="35"/>
    </row>
  </sheetData>
  <mergeCells count="4">
    <mergeCell ref="A1:C1"/>
    <mergeCell ref="A4:C4"/>
    <mergeCell ref="A5:C5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2020-04-22T11:50:28Z</dcterms:created>
  <dcterms:modified xsi:type="dcterms:W3CDTF">2020-06-23T11:59:57Z</dcterms:modified>
</cp:coreProperties>
</file>