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calcPr calcId="144525"/>
</workbook>
</file>

<file path=xl/calcChain.xml><?xml version="1.0" encoding="utf-8"?>
<calcChain xmlns="http://schemas.openxmlformats.org/spreadsheetml/2006/main">
  <c r="F30" i="1" l="1"/>
  <c r="F29" i="1"/>
  <c r="E31" i="1"/>
  <c r="F27" i="1"/>
  <c r="E27" i="1"/>
  <c r="F23" i="1"/>
  <c r="E25" i="1"/>
  <c r="F25" i="1" s="1"/>
  <c r="F19" i="1"/>
  <c r="E19" i="1"/>
  <c r="F18" i="1"/>
  <c r="F17" i="1"/>
  <c r="F15" i="1"/>
  <c r="E15" i="1"/>
  <c r="F14" i="1"/>
  <c r="F12" i="1"/>
  <c r="F11" i="1"/>
  <c r="F9" i="1"/>
  <c r="F8" i="1"/>
  <c r="C31" i="1" l="1"/>
  <c r="D31" i="1"/>
  <c r="F31" i="1"/>
  <c r="B31" i="1"/>
  <c r="C15" i="1"/>
  <c r="C19" i="1" s="1"/>
  <c r="C25" i="1" s="1"/>
  <c r="C27" i="1" s="1"/>
  <c r="D15" i="1"/>
  <c r="D19" i="1" s="1"/>
  <c r="D25" i="1" s="1"/>
  <c r="D27" i="1" s="1"/>
  <c r="B15" i="1"/>
  <c r="F10" i="1"/>
  <c r="F16" i="1"/>
  <c r="F20" i="1"/>
  <c r="F21" i="1"/>
  <c r="F22" i="1"/>
  <c r="F24" i="1"/>
  <c r="F26" i="1"/>
  <c r="B19" i="1" l="1"/>
  <c r="B25" i="1" l="1"/>
  <c r="B27" i="1" l="1"/>
</calcChain>
</file>

<file path=xl/sharedStrings.xml><?xml version="1.0" encoding="utf-8"?>
<sst xmlns="http://schemas.openxmlformats.org/spreadsheetml/2006/main" count="33" uniqueCount="33">
  <si>
    <t>Személyi juttatás</t>
  </si>
  <si>
    <t>Munkaadót t.jár.</t>
  </si>
  <si>
    <t>Kommun. Szolg.</t>
  </si>
  <si>
    <t>Közüzemi díjak</t>
  </si>
  <si>
    <t>Szolgáltatási kiad.</t>
  </si>
  <si>
    <t>Kiküldetés., r. p.</t>
  </si>
  <si>
    <t>Egyéb dologi kiad.</t>
  </si>
  <si>
    <t>Dologi kiadások</t>
  </si>
  <si>
    <t>Ellátottak pénzb.j</t>
  </si>
  <si>
    <t>Egyéb műk.c.k.</t>
  </si>
  <si>
    <t>Beruházások</t>
  </si>
  <si>
    <t>Felújítások</t>
  </si>
  <si>
    <t>Egyéb felhalm.c.k.</t>
  </si>
  <si>
    <t>Költségvetési kiadások</t>
  </si>
  <si>
    <t>Finanszírozási kiadások</t>
  </si>
  <si>
    <t>Összes kiadás</t>
  </si>
  <si>
    <t>Megnevezés</t>
  </si>
  <si>
    <t xml:space="preserve">Mezőhéki Óvoda </t>
  </si>
  <si>
    <t>Állami támogatás</t>
  </si>
  <si>
    <t>Összes bevétel</t>
  </si>
  <si>
    <t>2016. év Költségvetés</t>
  </si>
  <si>
    <t>Szakmai szolgáltatás</t>
  </si>
  <si>
    <t>Egyéb szolgáltatás</t>
  </si>
  <si>
    <t>Eredeti ei.</t>
  </si>
  <si>
    <t>Különf befiz. Dologi k.</t>
  </si>
  <si>
    <t xml:space="preserve">Önkormányzati tám. </t>
  </si>
  <si>
    <t>Módosított ei.</t>
  </si>
  <si>
    <t xml:space="preserve"> Ft.</t>
  </si>
  <si>
    <t>Módosítás 1.</t>
  </si>
  <si>
    <t>Módosítás 2.</t>
  </si>
  <si>
    <t>Módosítás 3.</t>
  </si>
  <si>
    <t>Karbantartás</t>
  </si>
  <si>
    <t>3. sz. melléklet  5/2017. (V.30.) számú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</si>
</sst>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3F3F3F"/>
      <name val="Calibri"/>
      <family val="2"/>
      <charset val="238"/>
      <scheme val="minor"/>
    </font>
    <font>
      <b/>
      <i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8">
    <xf numFmtId="0" fontId="0" fillId="0" borderId="0" xfId="0"/>
    <xf numFmtId="0" fontId="0" fillId="0" borderId="0" xfId="0" applyAlignment="1">
      <alignment horizontal="right"/>
    </xf>
    <xf numFmtId="0" fontId="1" fillId="3" borderId="2" xfId="1" applyFill="1" applyBorder="1" applyAlignment="1"/>
    <xf numFmtId="0" fontId="3" fillId="3" borderId="2" xfId="1" applyFont="1" applyFill="1" applyBorder="1" applyAlignment="1"/>
    <xf numFmtId="0" fontId="2" fillId="3" borderId="2" xfId="1" applyFont="1" applyFill="1" applyBorder="1" applyAlignment="1"/>
    <xf numFmtId="0" fontId="1" fillId="3" borderId="2" xfId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3" fontId="1" fillId="3" borderId="2" xfId="1" applyNumberFormat="1" applyFill="1" applyBorder="1" applyAlignment="1"/>
    <xf numFmtId="3" fontId="0" fillId="0" borderId="2" xfId="0" applyNumberFormat="1" applyBorder="1"/>
    <xf numFmtId="3" fontId="3" fillId="3" borderId="2" xfId="1" applyNumberFormat="1" applyFont="1" applyFill="1" applyBorder="1" applyAlignment="1"/>
    <xf numFmtId="3" fontId="2" fillId="3" borderId="2" xfId="1" applyNumberFormat="1" applyFont="1" applyFill="1" applyBorder="1" applyAlignment="1"/>
    <xf numFmtId="3" fontId="1" fillId="3" borderId="3" xfId="1" applyNumberFormat="1" applyFill="1" applyBorder="1" applyAlignment="1"/>
    <xf numFmtId="3" fontId="4" fillId="0" borderId="2" xfId="0" applyNumberFormat="1" applyFont="1" applyBorder="1"/>
    <xf numFmtId="3" fontId="5" fillId="0" borderId="2" xfId="0" applyNumberFormat="1" applyFont="1" applyBorder="1"/>
    <xf numFmtId="3" fontId="1" fillId="3" borderId="2" xfId="1" applyNumberFormat="1" applyFont="1" applyFill="1" applyBorder="1" applyAlignment="1"/>
    <xf numFmtId="0" fontId="2" fillId="3" borderId="2" xfId="1" applyFont="1" applyFill="1" applyBorder="1" applyAlignment="1">
      <alignment horizontal="left"/>
    </xf>
    <xf numFmtId="0" fontId="1" fillId="3" borderId="0" xfId="1" applyFill="1" applyBorder="1" applyAlignment="1">
      <alignment horizontal="left"/>
    </xf>
    <xf numFmtId="3" fontId="1" fillId="3" borderId="0" xfId="1" applyNumberFormat="1" applyFill="1" applyBorder="1" applyAlignment="1">
      <alignment horizontal="right"/>
    </xf>
    <xf numFmtId="0" fontId="1" fillId="3" borderId="0" xfId="1" applyFill="1" applyBorder="1" applyAlignment="1">
      <alignment horizontal="center"/>
    </xf>
    <xf numFmtId="0" fontId="0" fillId="0" borderId="0" xfId="0" applyAlignment="1">
      <alignment horizontal="center"/>
    </xf>
    <xf numFmtId="3" fontId="3" fillId="3" borderId="2" xfId="1" applyNumberFormat="1" applyFont="1" applyFill="1" applyBorder="1" applyAlignment="1">
      <alignment horizontal="right"/>
    </xf>
    <xf numFmtId="3" fontId="2" fillId="3" borderId="2" xfId="1" applyNumberFormat="1" applyFont="1" applyFill="1" applyBorder="1" applyAlignment="1">
      <alignment horizontal="right"/>
    </xf>
    <xf numFmtId="3" fontId="1" fillId="3" borderId="2" xfId="1" applyNumberFormat="1" applyFont="1" applyFill="1" applyBorder="1" applyAlignment="1">
      <alignment horizontal="right"/>
    </xf>
    <xf numFmtId="0" fontId="1" fillId="3" borderId="2" xfId="1" applyFill="1" applyBorder="1" applyAlignment="1">
      <alignment horizontal="center"/>
    </xf>
    <xf numFmtId="3" fontId="1" fillId="3" borderId="2" xfId="1" applyNumberFormat="1" applyFill="1" applyBorder="1" applyAlignment="1">
      <alignment horizontal="right"/>
    </xf>
    <xf numFmtId="0" fontId="1" fillId="3" borderId="4" xfId="1" applyFill="1" applyBorder="1" applyAlignment="1">
      <alignment horizontal="center"/>
    </xf>
    <xf numFmtId="3" fontId="2" fillId="3" borderId="3" xfId="1" applyNumberFormat="1" applyFont="1" applyFill="1" applyBorder="1" applyAlignment="1">
      <alignment horizontal="right"/>
    </xf>
    <xf numFmtId="3" fontId="2" fillId="3" borderId="5" xfId="1" applyNumberFormat="1" applyFont="1" applyFill="1" applyBorder="1" applyAlignment="1">
      <alignment horizontal="right"/>
    </xf>
  </cellXfs>
  <cellStyles count="2">
    <cellStyle name="Kimenet" xfId="1" builtinId="21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workbookViewId="0">
      <selection activeCell="J19" sqref="J19"/>
    </sheetView>
  </sheetViews>
  <sheetFormatPr defaultRowHeight="15" x14ac:dyDescent="0.25"/>
  <cols>
    <col min="1" max="1" width="21.5703125" customWidth="1"/>
    <col min="2" max="2" width="10.7109375" customWidth="1"/>
    <col min="3" max="3" width="11.7109375" customWidth="1"/>
    <col min="4" max="4" width="11.5703125" customWidth="1"/>
    <col min="5" max="5" width="12.42578125" customWidth="1"/>
    <col min="7" max="7" width="2.7109375" customWidth="1"/>
  </cols>
  <sheetData>
    <row r="1" spans="1:7" x14ac:dyDescent="0.25">
      <c r="A1" s="19" t="s">
        <v>32</v>
      </c>
      <c r="B1" s="19"/>
      <c r="C1" s="19"/>
      <c r="D1" s="19"/>
      <c r="E1" s="19"/>
      <c r="F1" s="19"/>
      <c r="G1" s="19"/>
    </row>
    <row r="3" spans="1:7" x14ac:dyDescent="0.25">
      <c r="A3" s="19" t="s">
        <v>20</v>
      </c>
      <c r="B3" s="19"/>
      <c r="C3" s="19"/>
      <c r="D3" s="19"/>
      <c r="E3" s="19"/>
      <c r="F3" s="19"/>
      <c r="G3" s="19"/>
    </row>
    <row r="4" spans="1:7" x14ac:dyDescent="0.25">
      <c r="A4" s="19" t="s">
        <v>17</v>
      </c>
      <c r="B4" s="19"/>
      <c r="C4" s="19"/>
      <c r="D4" s="19"/>
      <c r="E4" s="19"/>
      <c r="F4" s="19"/>
      <c r="G4" s="19"/>
    </row>
    <row r="6" spans="1:7" ht="14.45" x14ac:dyDescent="0.3">
      <c r="G6" s="1" t="s">
        <v>27</v>
      </c>
    </row>
    <row r="7" spans="1:7" x14ac:dyDescent="0.25">
      <c r="A7" s="2" t="s">
        <v>16</v>
      </c>
      <c r="B7" s="5" t="s">
        <v>23</v>
      </c>
      <c r="C7" s="6" t="s">
        <v>28</v>
      </c>
      <c r="D7" s="6" t="s">
        <v>29</v>
      </c>
      <c r="E7" s="6" t="s">
        <v>30</v>
      </c>
      <c r="F7" s="23" t="s">
        <v>26</v>
      </c>
      <c r="G7" s="23"/>
    </row>
    <row r="8" spans="1:7" x14ac:dyDescent="0.25">
      <c r="A8" s="2" t="s">
        <v>0</v>
      </c>
      <c r="B8" s="7">
        <v>8896600</v>
      </c>
      <c r="C8" s="12">
        <v>484206</v>
      </c>
      <c r="D8" s="12">
        <v>936540</v>
      </c>
      <c r="E8" s="12">
        <v>291553</v>
      </c>
      <c r="F8" s="24">
        <f>B8+C8+D8+E8</f>
        <v>10608899</v>
      </c>
      <c r="G8" s="24"/>
    </row>
    <row r="9" spans="1:7" x14ac:dyDescent="0.25">
      <c r="A9" s="2" t="s">
        <v>1</v>
      </c>
      <c r="B9" s="7">
        <v>2358752</v>
      </c>
      <c r="C9" s="12">
        <v>0</v>
      </c>
      <c r="D9" s="12">
        <v>252866</v>
      </c>
      <c r="E9" s="12">
        <v>100986</v>
      </c>
      <c r="F9" s="24">
        <f>B9+C9+D9+E9</f>
        <v>2712604</v>
      </c>
      <c r="G9" s="24"/>
    </row>
    <row r="10" spans="1:7" ht="14.45" x14ac:dyDescent="0.3">
      <c r="A10" s="3" t="s">
        <v>2</v>
      </c>
      <c r="B10" s="9">
        <v>63000</v>
      </c>
      <c r="C10" s="13">
        <v>0</v>
      </c>
      <c r="D10" s="13">
        <v>0</v>
      </c>
      <c r="E10" s="13">
        <v>0</v>
      </c>
      <c r="F10" s="20">
        <f t="shared" ref="F10:F26" si="0">B10+C10+D10</f>
        <v>63000</v>
      </c>
      <c r="G10" s="20"/>
    </row>
    <row r="11" spans="1:7" x14ac:dyDescent="0.25">
      <c r="A11" s="4" t="s">
        <v>3</v>
      </c>
      <c r="B11" s="10">
        <v>768000</v>
      </c>
      <c r="C11" s="8">
        <v>0</v>
      </c>
      <c r="D11" s="8">
        <v>0</v>
      </c>
      <c r="E11" s="8">
        <v>-118968</v>
      </c>
      <c r="F11" s="21">
        <f>B11+C11+D11+E11</f>
        <v>649032</v>
      </c>
      <c r="G11" s="21"/>
    </row>
    <row r="12" spans="1:7" x14ac:dyDescent="0.25">
      <c r="A12" s="4" t="s">
        <v>21</v>
      </c>
      <c r="B12" s="10">
        <v>195000</v>
      </c>
      <c r="C12" s="8">
        <v>0</v>
      </c>
      <c r="D12" s="8">
        <v>0</v>
      </c>
      <c r="E12" s="8">
        <v>27000</v>
      </c>
      <c r="F12" s="21">
        <f>B12+C12+D12+E12</f>
        <v>222000</v>
      </c>
      <c r="G12" s="21"/>
    </row>
    <row r="13" spans="1:7" x14ac:dyDescent="0.25">
      <c r="A13" s="15" t="s">
        <v>31</v>
      </c>
      <c r="B13" s="10">
        <v>0</v>
      </c>
      <c r="C13" s="8">
        <v>0</v>
      </c>
      <c r="D13" s="8">
        <v>0</v>
      </c>
      <c r="E13" s="8">
        <v>12748</v>
      </c>
      <c r="F13" s="26">
        <v>12748</v>
      </c>
      <c r="G13" s="27"/>
    </row>
    <row r="14" spans="1:7" x14ac:dyDescent="0.25">
      <c r="A14" s="4" t="s">
        <v>22</v>
      </c>
      <c r="B14" s="10">
        <v>37000</v>
      </c>
      <c r="C14" s="8">
        <v>0</v>
      </c>
      <c r="D14" s="8">
        <v>0</v>
      </c>
      <c r="E14" s="8">
        <v>-15128</v>
      </c>
      <c r="F14" s="21">
        <f>B14+C14+D14+E14</f>
        <v>21872</v>
      </c>
      <c r="G14" s="21"/>
    </row>
    <row r="15" spans="1:7" x14ac:dyDescent="0.25">
      <c r="A15" s="3" t="s">
        <v>4</v>
      </c>
      <c r="B15" s="9">
        <f>SUM(B11:B14)</f>
        <v>1000000</v>
      </c>
      <c r="C15" s="9">
        <f t="shared" ref="C15:E15" si="1">SUM(C11:C14)</f>
        <v>0</v>
      </c>
      <c r="D15" s="9">
        <f t="shared" si="1"/>
        <v>0</v>
      </c>
      <c r="E15" s="9">
        <f t="shared" si="1"/>
        <v>-94348</v>
      </c>
      <c r="F15" s="20">
        <f>B15+C15+D15+E15</f>
        <v>905652</v>
      </c>
      <c r="G15" s="20"/>
    </row>
    <row r="16" spans="1:7" x14ac:dyDescent="0.25">
      <c r="A16" s="3" t="s">
        <v>5</v>
      </c>
      <c r="B16" s="9">
        <v>0</v>
      </c>
      <c r="C16" s="8">
        <v>0</v>
      </c>
      <c r="D16" s="8">
        <v>0</v>
      </c>
      <c r="E16" s="8">
        <v>0</v>
      </c>
      <c r="F16" s="21">
        <f t="shared" si="0"/>
        <v>0</v>
      </c>
      <c r="G16" s="21"/>
    </row>
    <row r="17" spans="1:11" x14ac:dyDescent="0.25">
      <c r="A17" s="4" t="s">
        <v>6</v>
      </c>
      <c r="B17" s="10">
        <v>237000</v>
      </c>
      <c r="C17" s="8">
        <v>20000</v>
      </c>
      <c r="D17" s="8">
        <v>0</v>
      </c>
      <c r="E17" s="8">
        <v>-49182</v>
      </c>
      <c r="F17" s="21">
        <f>B17+C17+D17+E17</f>
        <v>207818</v>
      </c>
      <c r="G17" s="21"/>
    </row>
    <row r="18" spans="1:11" x14ac:dyDescent="0.25">
      <c r="A18" s="3" t="s">
        <v>24</v>
      </c>
      <c r="B18" s="14">
        <v>237000</v>
      </c>
      <c r="C18" s="12">
        <v>20000</v>
      </c>
      <c r="D18" s="12">
        <v>0</v>
      </c>
      <c r="E18" s="12">
        <v>-49182</v>
      </c>
      <c r="F18" s="22">
        <f>B18+C18+D18+E18</f>
        <v>207818</v>
      </c>
      <c r="G18" s="22"/>
    </row>
    <row r="19" spans="1:11" x14ac:dyDescent="0.25">
      <c r="A19" s="2" t="s">
        <v>7</v>
      </c>
      <c r="B19" s="7">
        <f>B10+B15+B16+B18</f>
        <v>1300000</v>
      </c>
      <c r="C19" s="7">
        <f t="shared" ref="C19:E19" si="2">C10+C15+C16+C18</f>
        <v>20000</v>
      </c>
      <c r="D19" s="7">
        <f t="shared" si="2"/>
        <v>0</v>
      </c>
      <c r="E19" s="7">
        <f t="shared" si="2"/>
        <v>-143530</v>
      </c>
      <c r="F19" s="24">
        <f>B19+C19+D19+E19</f>
        <v>1176470</v>
      </c>
      <c r="G19" s="24"/>
    </row>
    <row r="20" spans="1:11" x14ac:dyDescent="0.25">
      <c r="A20" s="2" t="s">
        <v>8</v>
      </c>
      <c r="B20" s="7">
        <v>0</v>
      </c>
      <c r="C20" s="12">
        <v>0</v>
      </c>
      <c r="D20" s="12">
        <v>0</v>
      </c>
      <c r="E20" s="12">
        <v>0</v>
      </c>
      <c r="F20" s="24">
        <f t="shared" si="0"/>
        <v>0</v>
      </c>
      <c r="G20" s="24"/>
    </row>
    <row r="21" spans="1:11" x14ac:dyDescent="0.25">
      <c r="A21" s="2" t="s">
        <v>9</v>
      </c>
      <c r="B21" s="7">
        <v>0</v>
      </c>
      <c r="C21" s="12">
        <v>0</v>
      </c>
      <c r="D21" s="12">
        <v>0</v>
      </c>
      <c r="E21" s="12">
        <v>0</v>
      </c>
      <c r="F21" s="24">
        <f t="shared" si="0"/>
        <v>0</v>
      </c>
      <c r="G21" s="24"/>
    </row>
    <row r="22" spans="1:11" x14ac:dyDescent="0.25">
      <c r="A22" s="2" t="s">
        <v>10</v>
      </c>
      <c r="B22" s="7">
        <v>0</v>
      </c>
      <c r="C22" s="12">
        <v>0</v>
      </c>
      <c r="D22" s="12">
        <v>0</v>
      </c>
      <c r="E22" s="12">
        <v>0</v>
      </c>
      <c r="F22" s="24">
        <f t="shared" si="0"/>
        <v>0</v>
      </c>
      <c r="G22" s="24"/>
    </row>
    <row r="23" spans="1:11" x14ac:dyDescent="0.25">
      <c r="A23" s="2" t="s">
        <v>11</v>
      </c>
      <c r="B23" s="7">
        <v>0</v>
      </c>
      <c r="C23" s="12">
        <v>0</v>
      </c>
      <c r="D23" s="12">
        <v>0</v>
      </c>
      <c r="E23" s="12">
        <v>303530</v>
      </c>
      <c r="F23" s="24">
        <f>B23+C23+D23+E23</f>
        <v>303530</v>
      </c>
      <c r="G23" s="24"/>
    </row>
    <row r="24" spans="1:11" x14ac:dyDescent="0.25">
      <c r="A24" s="2" t="s">
        <v>12</v>
      </c>
      <c r="B24" s="7">
        <v>0</v>
      </c>
      <c r="C24" s="12">
        <v>0</v>
      </c>
      <c r="D24" s="12">
        <v>0</v>
      </c>
      <c r="E24" s="12">
        <v>0</v>
      </c>
      <c r="F24" s="24">
        <f t="shared" si="0"/>
        <v>0</v>
      </c>
      <c r="G24" s="24"/>
    </row>
    <row r="25" spans="1:11" x14ac:dyDescent="0.25">
      <c r="A25" s="2" t="s">
        <v>13</v>
      </c>
      <c r="B25" s="7">
        <f>B8+B9+B19+B20+B21+B22+B23+B24</f>
        <v>12555352</v>
      </c>
      <c r="C25" s="7">
        <f t="shared" ref="C25:E25" si="3">C8+C9+C19+C20+C21+C22+C23+C24</f>
        <v>504206</v>
      </c>
      <c r="D25" s="7">
        <f t="shared" si="3"/>
        <v>1189406</v>
      </c>
      <c r="E25" s="7">
        <f t="shared" si="3"/>
        <v>552539</v>
      </c>
      <c r="F25" s="24">
        <f>B25+C25+D25+E25</f>
        <v>14801503</v>
      </c>
      <c r="G25" s="24"/>
    </row>
    <row r="26" spans="1:11" x14ac:dyDescent="0.25">
      <c r="A26" s="2" t="s">
        <v>14</v>
      </c>
      <c r="B26" s="7">
        <v>0</v>
      </c>
      <c r="C26" s="8"/>
      <c r="D26" s="8"/>
      <c r="E26" s="8"/>
      <c r="F26" s="24">
        <f t="shared" si="0"/>
        <v>0</v>
      </c>
      <c r="G26" s="24"/>
    </row>
    <row r="27" spans="1:11" x14ac:dyDescent="0.25">
      <c r="A27" s="2" t="s">
        <v>15</v>
      </c>
      <c r="B27" s="7">
        <f>B25+B26</f>
        <v>12555352</v>
      </c>
      <c r="C27" s="7">
        <f t="shared" ref="C27:E27" si="4">C25+C26</f>
        <v>504206</v>
      </c>
      <c r="D27" s="7">
        <f t="shared" si="4"/>
        <v>1189406</v>
      </c>
      <c r="E27" s="7">
        <f t="shared" si="4"/>
        <v>552539</v>
      </c>
      <c r="F27" s="24">
        <f>B27+C27+D27+E27</f>
        <v>14801503</v>
      </c>
      <c r="G27" s="24"/>
    </row>
    <row r="28" spans="1:11" x14ac:dyDescent="0.25">
      <c r="A28" s="25"/>
      <c r="B28" s="18"/>
      <c r="C28" s="18"/>
      <c r="D28" s="18"/>
      <c r="E28" s="18"/>
      <c r="F28" s="18"/>
      <c r="G28" s="18"/>
      <c r="H28" s="18"/>
      <c r="I28" s="18"/>
      <c r="J28" s="18"/>
      <c r="K28" s="18"/>
    </row>
    <row r="29" spans="1:11" x14ac:dyDescent="0.25">
      <c r="A29" s="2" t="s">
        <v>18</v>
      </c>
      <c r="B29" s="11">
        <v>10527100</v>
      </c>
      <c r="C29" s="14"/>
      <c r="D29" s="14">
        <v>41148</v>
      </c>
      <c r="E29" s="14">
        <v>506819</v>
      </c>
      <c r="F29" s="24">
        <f>B29+C29+D29+E29</f>
        <v>11075067</v>
      </c>
      <c r="G29" s="24"/>
      <c r="H29" s="16"/>
      <c r="I29" s="16"/>
      <c r="J29" s="17"/>
      <c r="K29" s="17"/>
    </row>
    <row r="30" spans="1:11" x14ac:dyDescent="0.25">
      <c r="A30" s="2" t="s">
        <v>25</v>
      </c>
      <c r="B30" s="11">
        <v>2028252</v>
      </c>
      <c r="C30" s="14">
        <v>504206</v>
      </c>
      <c r="D30" s="14">
        <v>1148258</v>
      </c>
      <c r="E30" s="14">
        <v>45720</v>
      </c>
      <c r="F30" s="24">
        <f>B30+C30+D30+E30</f>
        <v>3726436</v>
      </c>
      <c r="G30" s="24"/>
      <c r="H30" s="16"/>
      <c r="I30" s="16"/>
      <c r="J30" s="17"/>
      <c r="K30" s="17"/>
    </row>
    <row r="31" spans="1:11" x14ac:dyDescent="0.25">
      <c r="A31" s="2" t="s">
        <v>19</v>
      </c>
      <c r="B31" s="7">
        <f>SUM(B29:B30)</f>
        <v>12555352</v>
      </c>
      <c r="C31" s="7">
        <f t="shared" ref="C31:E31" si="5">SUM(C29:C30)</f>
        <v>504206</v>
      </c>
      <c r="D31" s="7">
        <f t="shared" si="5"/>
        <v>1189406</v>
      </c>
      <c r="E31" s="7">
        <f t="shared" si="5"/>
        <v>552539</v>
      </c>
      <c r="F31" s="24">
        <f>SUM(F29:F30)</f>
        <v>14801503</v>
      </c>
      <c r="G31" s="24"/>
      <c r="H31" s="18"/>
      <c r="I31" s="18"/>
      <c r="J31" s="17"/>
      <c r="K31" s="17"/>
    </row>
  </sheetData>
  <mergeCells count="36">
    <mergeCell ref="A1:E1"/>
    <mergeCell ref="A28:G28"/>
    <mergeCell ref="F29:G29"/>
    <mergeCell ref="F30:G30"/>
    <mergeCell ref="F31:G31"/>
    <mergeCell ref="F13:G13"/>
    <mergeCell ref="F25:G25"/>
    <mergeCell ref="F26:G26"/>
    <mergeCell ref="F20:G20"/>
    <mergeCell ref="F19:G19"/>
    <mergeCell ref="F27:G27"/>
    <mergeCell ref="F21:G21"/>
    <mergeCell ref="F22:G22"/>
    <mergeCell ref="F23:G23"/>
    <mergeCell ref="H28:K28"/>
    <mergeCell ref="F1:G1"/>
    <mergeCell ref="F15:G15"/>
    <mergeCell ref="F16:G16"/>
    <mergeCell ref="F17:G17"/>
    <mergeCell ref="F18:G18"/>
    <mergeCell ref="F7:G7"/>
    <mergeCell ref="F8:G8"/>
    <mergeCell ref="F9:G9"/>
    <mergeCell ref="F10:G10"/>
    <mergeCell ref="F11:G11"/>
    <mergeCell ref="F12:G12"/>
    <mergeCell ref="F14:G14"/>
    <mergeCell ref="A3:G3"/>
    <mergeCell ref="A4:G4"/>
    <mergeCell ref="F24:G24"/>
    <mergeCell ref="H29:I29"/>
    <mergeCell ref="J29:K29"/>
    <mergeCell ref="H30:I30"/>
    <mergeCell ref="J30:K30"/>
    <mergeCell ref="H31:I31"/>
    <mergeCell ref="J31:K31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2017-06-13T12:49:13Z</dcterms:modified>
</cp:coreProperties>
</file>