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01" sheetId="1" r:id="rId1"/>
    <sheet name="02" sheetId="2" r:id="rId2"/>
  </sheets>
  <definedNames/>
  <calcPr fullCalcOnLoad="1"/>
</workbook>
</file>

<file path=xl/sharedStrings.xml><?xml version="1.0" encoding="utf-8"?>
<sst xmlns="http://schemas.openxmlformats.org/spreadsheetml/2006/main" count="192" uniqueCount="192">
  <si>
    <t>14</t>
  </si>
  <si>
    <t>93</t>
  </si>
  <si>
    <t>01</t>
  </si>
  <si>
    <t>02</t>
  </si>
  <si>
    <t>08</t>
  </si>
  <si>
    <t>09</t>
  </si>
  <si>
    <t>03</t>
  </si>
  <si>
    <t>04</t>
  </si>
  <si>
    <t>#</t>
  </si>
  <si>
    <t>Megnevezés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</si>
  <si>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</si>
  <si>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</si>
  <si>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</si>
  <si>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</si>
  <si>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</si>
  <si>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</si>
  <si>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</si>
  <si>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</si>
  <si>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</si>
  <si>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</si>
  <si>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</si>
  <si>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</si>
  <si>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</si>
  <si>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</si>
  <si>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</si>
  <si>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</si>
  <si>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</si>
  <si>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</si>
  <si>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</si>
  <si>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</si>
  <si>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</si>
  <si>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</si>
  <si>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</si>
  <si>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</si>
  <si>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</si>
  <si>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</si>
  <si>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</si>
  <si>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18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</si>
  <si>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</si>
  <si>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</si>
  <si>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</si>
  <si>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</si>
  <si>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</si>
  <si>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</si>
  <si>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</si>
  <si>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</si>
  <si>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</si>
  <si>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</si>
  <si>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</si>
  <si>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</si>
  <si>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</si>
  <si>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</si>
  <si>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</si>
  <si>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</si>
  <si>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</si>
  <si>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</si>
  <si>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</si>
  <si>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</si>
  <si>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</si>
  <si>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</si>
  <si>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</si>
  <si>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</si>
  <si>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</si>
  <si>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</si>
  <si>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</si>
  <si>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</si>
  <si>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</si>
  <si>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</si>
  <si>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</si>
  <si>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</si>
  <si>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</si>
  <si>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</si>
  <si>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</si>
  <si>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</si>
  <si>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</si>
  <si>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</si>
  <si>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</si>
  <si>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</si>
  <si>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</si>
  <si>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</si>
  <si>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</si>
  <si>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</si>
  <si>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</si>
  <si>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</si>
  <si>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</si>
  <si>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</si>
  <si>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</si>
  <si>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</si>
  <si>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</si>
  <si>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</si>
  <si>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</si>
  <si>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</si>
  <si>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</si>
  <si>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</si>
  <si>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</si>
  <si>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</si>
  <si>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</si>
  <si>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</si>
  <si>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</si>
  <si>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</si>
  <si>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</si>
  <si>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</si>
  <si>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</si>
  <si>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</si>
  <si>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</si>
  <si>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</si>
  <si>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</si>
  <si>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</si>
  <si>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</si>
  <si>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</si>
  <si>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</si>
  <si>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</si>
  <si>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</si>
  <si>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</si>
  <si>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A helyi önkormányzatok előző évi elszámolásából származó kiadások (K5021)</t>
  </si>
  <si>
    <t>57</t>
  </si>
  <si>
    <t>A helyi önkormányzatok törvényi előíráson alapuló befizetései (K5022)</t>
  </si>
  <si>
    <t>58</t>
  </si>
  <si>
    <t>Egyéb elvonások, befizetések (K5023)</t>
  </si>
  <si>
    <t>59</t>
  </si>
  <si>
    <t>Elvonások és befizetések (=56+57+58) (K502)</t>
  </si>
  <si>
    <t>60</t>
  </si>
  <si>
    <t>Működési célú garancia- és kezességvállalásból származó kifizetés államháztartáson belülre (K503)</t>
  </si>
  <si>
    <t>61</t>
  </si>
  <si>
    <t>Működési célú visszatérítendő támogatások, kölcsönök nyújtása államháztartáson belülre (K504)</t>
  </si>
  <si>
    <t>62</t>
  </si>
  <si>
    <t>Működési célú visszatérítendő támogatások, kölcsönök törlesztése államháztartáson belülre (K505)</t>
  </si>
  <si>
    <t>63</t>
  </si>
  <si>
    <t>Egyéb működési célú támogatások államháztartáson belülre (K506)</t>
  </si>
  <si>
    <t>64</t>
  </si>
  <si>
    <t>Működési célú garancia- és kezességvállalásból származó kifizetés államháztartáson kívülre (K507)</t>
  </si>
  <si>
    <t>65</t>
  </si>
  <si>
    <t>Működési célú visszatérítendő támogatások, kölcsönök nyújtása államháztartáson kívülre (K508)</t>
  </si>
  <si>
    <t>66</t>
  </si>
  <si>
    <t>Árkiegészítések, ártámogatások (K509)</t>
  </si>
  <si>
    <t>67</t>
  </si>
  <si>
    <t>Kamattámogatások (K510)</t>
  </si>
  <si>
    <t>68</t>
  </si>
  <si>
    <t>Működési célú támogatások az Európai Uniónak (K511)</t>
  </si>
  <si>
    <t>69</t>
  </si>
  <si>
    <t>Egyéb működési célú támogatások államháztartáson kívülre (K512)</t>
  </si>
  <si>
    <t>70</t>
  </si>
  <si>
    <t>Tartalékok (K513)</t>
  </si>
  <si>
    <t>71</t>
  </si>
  <si>
    <t>Egyéb működési célú kiadások (=55+59+…+70) (K5)</t>
  </si>
  <si>
    <t>72</t>
  </si>
  <si>
    <t>Immateriális javak beszerzése, létesítése (K61)</t>
  </si>
  <si>
    <t>73</t>
  </si>
  <si>
    <t>Ingatlanok beszerzése, létesítése (K62)</t>
  </si>
  <si>
    <t>74</t>
  </si>
  <si>
    <t>Informatikai eszközök beszerzése, létesítése (K63)</t>
  </si>
  <si>
    <t>75</t>
  </si>
  <si>
    <t>Egyéb tárgyi eszközök beszerzése, létesítése (K64)</t>
  </si>
  <si>
    <t>76</t>
  </si>
  <si>
    <t>Részesedések beszerzése (K65)</t>
  </si>
  <si>
    <t>77</t>
  </si>
  <si>
    <t>Meglévő részesedések növeléséhez kapcsolódó kiadások (K66)</t>
  </si>
  <si>
    <t>78</t>
  </si>
  <si>
    <t>Beruházási célú előzetesen felszámított általános forgalmi adó (K67)</t>
  </si>
  <si>
    <t>79</t>
  </si>
  <si>
    <t>Beruházások (=72+…+78) (K6)</t>
  </si>
  <si>
    <t>80</t>
  </si>
  <si>
    <t>Ingatlanok felújítása (K71)</t>
  </si>
  <si>
    <t>81</t>
  </si>
  <si>
    <t>Informatikai eszközök felújítása (K72)</t>
  </si>
  <si>
    <t>82</t>
  </si>
  <si>
    <t>Egyéb tárgyi eszközök felújítása  (K73)</t>
  </si>
  <si>
    <t>83</t>
  </si>
  <si>
    <t>Felújítási célú előzetesen felszámított általános forgalmi adó (K74)</t>
  </si>
  <si>
    <t>84</t>
  </si>
  <si>
    <t>Felújítások (=80+...+83) (K7)</t>
  </si>
  <si>
    <t>85</t>
  </si>
  <si>
    <t>Felhalmozási célú garancia- és kezességvállalásból származó kifizetés államháztartáson belülre (K81)</t>
  </si>
  <si>
    <t>86</t>
  </si>
  <si>
    <t>Felhalmozási célú visszatérítendő támogatások, kölcsönök nyújtása államháztartáson belülre (K82)</t>
  </si>
  <si>
    <t>87</t>
  </si>
  <si>
    <t>Felhalmozási célú visszatérítendő támogatások, kölcsönök törlesztése államháztartáson belülre (K83)</t>
  </si>
  <si>
    <t>88</t>
  </si>
  <si>
    <t>Egyéb felhalmozási célú támogatások államháztartáson belülre (K84)</t>
  </si>
  <si>
    <t>90</t>
  </si>
  <si>
    <t>Felhalmozási célú visszatérítendő támogatások, kölcsönök nyújtása államháztartáson kívülre (K86)</t>
  </si>
  <si>
    <t>91</t>
  </si>
  <si>
    <t>Lakástámogatás (K87)</t>
  </si>
  <si>
    <t>92</t>
  </si>
  <si>
    <t>Felhalmozási célú támogatások az Európai Uniónak (K88)</t>
  </si>
  <si>
    <t>Egyéb felhalmozási célú támogatások államháztartáson kívülre  (K89)</t>
  </si>
  <si>
    <t>94</t>
  </si>
  <si>
    <t>Egyéb felhalmozási célú kiadások (=85+…+93) (K8)</t>
  </si>
  <si>
    <t>95</t>
  </si>
  <si>
    <t>Költségvetési kiadások (=19+20+45+54+71+79+84+94) (K1-K8)</t>
  </si>
  <si>
    <t>Óvoda</t>
  </si>
  <si>
    <t>Önkorm.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</si>
</sst>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###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¥€-2]\ #\ ##,000_);[Red]\([$€-2]\ #\ ##,000\)"/>
  </numFmts>
  <fonts count="41">
    <font>
      <sz val="10"/>
      <name val="MS Sans Serif"/>
      <family val="2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9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8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0" borderId="7" applyNumberFormat="0" applyFon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6" borderId="1" applyNumberFormat="0" applyAlignment="0" applyProtection="0"/>
    <xf numFmtId="9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3" fillId="29" borderId="10" xfId="0" applyFont="1" applyFill="1" applyBorder="1" applyAlignment="1">
      <alignment horizontal="center" vertical="top" wrapText="1"/>
    </xf>
    <xf numFmtId="0" fontId="3" fillId="29" borderId="10" xfId="0" applyFont="1" applyFill="1" applyBorder="1" applyAlignment="1">
      <alignment horizontal="left" vertical="top" wrapText="1"/>
    </xf>
    <xf numFmtId="3" fontId="3" fillId="29" borderId="10" xfId="0" applyNumberFormat="1" applyFont="1" applyFill="1" applyBorder="1" applyAlignment="1">
      <alignment horizontal="right" vertical="top" wrapText="1"/>
    </xf>
    <xf numFmtId="0" fontId="2" fillId="16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top" wrapText="1"/>
    </xf>
    <xf numFmtId="0" fontId="3" fillId="30" borderId="10" xfId="0" applyFont="1" applyFill="1" applyBorder="1" applyAlignment="1">
      <alignment horizontal="left" vertical="top" wrapText="1"/>
    </xf>
    <xf numFmtId="3" fontId="3" fillId="3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3" fontId="40" fillId="0" borderId="0" xfId="0" applyNumberFormat="1" applyFon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view="pageLayout" workbookViewId="0" topLeftCell="A1">
      <selection activeCell="B5" sqref="B5"/>
    </sheetView>
  </sheetViews>
  <sheetFormatPr defaultColWidth="9.140625" defaultRowHeight="12.75"/>
  <cols>
    <col min="1" max="1" width="5.7109375" style="0" customWidth="1"/>
    <col min="2" max="2" width="70.7109375" style="0" customWidth="1"/>
    <col min="3" max="4" width="12.7109375" style="0" customWidth="1"/>
    <col min="5" max="5" width="14.421875" style="0" customWidth="1"/>
    <col min="7" max="7" width="15.7109375" style="0" customWidth="1"/>
  </cols>
  <sheetData>
    <row r="1" spans="1:4" ht="27.75" customHeight="1">
      <c r="A1" s="10" t="s">
        <v>8</v>
      </c>
      <c r="B1" s="10" t="s">
        <v>9</v>
      </c>
      <c r="C1" s="11" t="s">
        <v>191</v>
      </c>
      <c r="D1" s="10" t="s">
        <v>190</v>
      </c>
    </row>
    <row r="2" spans="1:5" ht="12.75">
      <c r="A2" s="1" t="s">
        <v>2</v>
      </c>
      <c r="B2" s="2" t="s">
        <v>10</v>
      </c>
      <c r="C2" s="3">
        <v>22486250</v>
      </c>
      <c r="D2" s="3">
        <f>10940690-200000</f>
        <v>10740690</v>
      </c>
      <c r="E2" s="16">
        <f>C2+D2</f>
        <v>33226940</v>
      </c>
    </row>
    <row r="3" spans="1:5" ht="12.75">
      <c r="A3" s="1" t="s">
        <v>3</v>
      </c>
      <c r="B3" s="2" t="s">
        <v>11</v>
      </c>
      <c r="C3" s="3">
        <v>0</v>
      </c>
      <c r="D3" s="3">
        <v>0</v>
      </c>
      <c r="E3" s="16">
        <f aca="true" t="shared" si="0" ref="E3:E65">C3+D3</f>
        <v>0</v>
      </c>
    </row>
    <row r="4" spans="1:5" ht="12.75">
      <c r="A4" s="1" t="s">
        <v>6</v>
      </c>
      <c r="B4" s="2" t="s">
        <v>12</v>
      </c>
      <c r="C4" s="3">
        <v>0</v>
      </c>
      <c r="D4" s="3">
        <v>0</v>
      </c>
      <c r="E4" s="16">
        <f t="shared" si="0"/>
        <v>0</v>
      </c>
    </row>
    <row r="5" spans="1:5" ht="12.75">
      <c r="A5" s="1" t="s">
        <v>7</v>
      </c>
      <c r="B5" s="2" t="s">
        <v>13</v>
      </c>
      <c r="C5" s="3">
        <v>0</v>
      </c>
      <c r="D5" s="3">
        <v>0</v>
      </c>
      <c r="E5" s="16">
        <f t="shared" si="0"/>
        <v>0</v>
      </c>
    </row>
    <row r="6" spans="1:5" ht="12.75">
      <c r="A6" s="1" t="s">
        <v>14</v>
      </c>
      <c r="B6" s="2" t="s">
        <v>15</v>
      </c>
      <c r="C6" s="3">
        <v>0</v>
      </c>
      <c r="D6" s="3">
        <v>0</v>
      </c>
      <c r="E6" s="16">
        <f t="shared" si="0"/>
        <v>0</v>
      </c>
    </row>
    <row r="7" spans="1:5" ht="12.75">
      <c r="A7" s="1" t="s">
        <v>16</v>
      </c>
      <c r="B7" s="2" t="s">
        <v>17</v>
      </c>
      <c r="C7" s="3">
        <v>0</v>
      </c>
      <c r="D7" s="3">
        <v>0</v>
      </c>
      <c r="E7" s="16">
        <f t="shared" si="0"/>
        <v>0</v>
      </c>
    </row>
    <row r="8" spans="1:5" ht="12.75">
      <c r="A8" s="1" t="s">
        <v>18</v>
      </c>
      <c r="B8" s="2" t="s">
        <v>19</v>
      </c>
      <c r="C8" s="3">
        <v>800000</v>
      </c>
      <c r="D8" s="3">
        <v>600000</v>
      </c>
      <c r="E8" s="16">
        <f t="shared" si="0"/>
        <v>1400000</v>
      </c>
    </row>
    <row r="9" spans="1:5" ht="12.75">
      <c r="A9" s="1" t="s">
        <v>4</v>
      </c>
      <c r="B9" s="2" t="s">
        <v>20</v>
      </c>
      <c r="C9" s="3">
        <v>0</v>
      </c>
      <c r="D9" s="3">
        <v>0</v>
      </c>
      <c r="E9" s="16">
        <f t="shared" si="0"/>
        <v>0</v>
      </c>
    </row>
    <row r="10" spans="1:5" ht="12.75">
      <c r="A10" s="1" t="s">
        <v>5</v>
      </c>
      <c r="B10" s="2" t="s">
        <v>21</v>
      </c>
      <c r="C10" s="3">
        <v>968760</v>
      </c>
      <c r="D10" s="3">
        <v>0</v>
      </c>
      <c r="E10" s="16">
        <f t="shared" si="0"/>
        <v>968760</v>
      </c>
    </row>
    <row r="11" spans="1:5" ht="12.75">
      <c r="A11" s="1" t="s">
        <v>22</v>
      </c>
      <c r="B11" s="2" t="s">
        <v>23</v>
      </c>
      <c r="C11" s="3">
        <v>0</v>
      </c>
      <c r="D11" s="3">
        <v>0</v>
      </c>
      <c r="E11" s="16">
        <f t="shared" si="0"/>
        <v>0</v>
      </c>
    </row>
    <row r="12" spans="1:5" ht="12.75">
      <c r="A12" s="1" t="s">
        <v>24</v>
      </c>
      <c r="B12" s="2" t="s">
        <v>25</v>
      </c>
      <c r="C12" s="3">
        <v>0</v>
      </c>
      <c r="D12" s="3">
        <v>0</v>
      </c>
      <c r="E12" s="16">
        <f t="shared" si="0"/>
        <v>0</v>
      </c>
    </row>
    <row r="13" spans="1:5" ht="12.75">
      <c r="A13" s="1" t="s">
        <v>26</v>
      </c>
      <c r="B13" s="2" t="s">
        <v>27</v>
      </c>
      <c r="C13" s="3">
        <v>0</v>
      </c>
      <c r="D13" s="3">
        <v>0</v>
      </c>
      <c r="E13" s="16">
        <f t="shared" si="0"/>
        <v>0</v>
      </c>
    </row>
    <row r="14" spans="1:5" ht="12.75">
      <c r="A14" s="1" t="s">
        <v>28</v>
      </c>
      <c r="B14" s="2" t="s">
        <v>29</v>
      </c>
      <c r="C14" s="3">
        <v>95400</v>
      </c>
      <c r="D14" s="3">
        <v>200000</v>
      </c>
      <c r="E14" s="16">
        <f t="shared" si="0"/>
        <v>295400</v>
      </c>
    </row>
    <row r="15" spans="1:5" ht="12.75">
      <c r="A15" s="4" t="s">
        <v>0</v>
      </c>
      <c r="B15" s="15" t="s">
        <v>30</v>
      </c>
      <c r="C15" s="6">
        <f>SUM(C2:C14)</f>
        <v>24350410</v>
      </c>
      <c r="D15" s="6">
        <f>SUM(D2:D14)</f>
        <v>11540690</v>
      </c>
      <c r="E15" s="16">
        <f t="shared" si="0"/>
        <v>35891100</v>
      </c>
    </row>
    <row r="16" spans="1:5" ht="12.75">
      <c r="A16" s="1" t="s">
        <v>31</v>
      </c>
      <c r="B16" s="2" t="s">
        <v>32</v>
      </c>
      <c r="C16" s="3">
        <v>7727400</v>
      </c>
      <c r="D16" s="3">
        <v>0</v>
      </c>
      <c r="E16" s="16">
        <f t="shared" si="0"/>
        <v>7727400</v>
      </c>
    </row>
    <row r="17" spans="1:5" ht="25.5">
      <c r="A17" s="1" t="s">
        <v>33</v>
      </c>
      <c r="B17" s="2" t="s">
        <v>34</v>
      </c>
      <c r="C17" s="3">
        <v>0</v>
      </c>
      <c r="D17" s="3">
        <v>0</v>
      </c>
      <c r="E17" s="16">
        <f t="shared" si="0"/>
        <v>0</v>
      </c>
    </row>
    <row r="18" spans="1:5" ht="12.75">
      <c r="A18" s="1" t="s">
        <v>35</v>
      </c>
      <c r="B18" s="2" t="s">
        <v>36</v>
      </c>
      <c r="C18" s="3">
        <v>189000</v>
      </c>
      <c r="D18" s="3">
        <v>0</v>
      </c>
      <c r="E18" s="16">
        <f t="shared" si="0"/>
        <v>189000</v>
      </c>
    </row>
    <row r="19" spans="1:5" ht="12.75">
      <c r="A19" s="4" t="s">
        <v>37</v>
      </c>
      <c r="B19" s="5" t="s">
        <v>38</v>
      </c>
      <c r="C19" s="6">
        <f>SUM(C16:C18)</f>
        <v>7916400</v>
      </c>
      <c r="D19" s="6">
        <f>SUM(D16:D18)</f>
        <v>0</v>
      </c>
      <c r="E19" s="16">
        <f t="shared" si="0"/>
        <v>7916400</v>
      </c>
    </row>
    <row r="20" spans="1:5" ht="12.75">
      <c r="A20" s="7" t="s">
        <v>39</v>
      </c>
      <c r="B20" s="8" t="s">
        <v>40</v>
      </c>
      <c r="C20" s="9">
        <f>C15+C19</f>
        <v>32266810</v>
      </c>
      <c r="D20" s="9">
        <f>D15+D19</f>
        <v>11540690</v>
      </c>
      <c r="E20" s="16">
        <f t="shared" si="0"/>
        <v>43807500</v>
      </c>
    </row>
    <row r="21" spans="1:5" ht="25.5">
      <c r="A21" s="7" t="s">
        <v>41</v>
      </c>
      <c r="B21" s="8" t="s">
        <v>42</v>
      </c>
      <c r="C21" s="9">
        <v>5533639</v>
      </c>
      <c r="D21" s="9">
        <v>2215750</v>
      </c>
      <c r="E21" s="16">
        <f t="shared" si="0"/>
        <v>7749389</v>
      </c>
    </row>
    <row r="22" spans="1:5" ht="12.75">
      <c r="A22" s="1" t="s">
        <v>43</v>
      </c>
      <c r="B22" s="2" t="s">
        <v>44</v>
      </c>
      <c r="C22" s="3">
        <v>80000</v>
      </c>
      <c r="D22" s="3">
        <v>100000</v>
      </c>
      <c r="E22" s="16">
        <f t="shared" si="0"/>
        <v>180000</v>
      </c>
    </row>
    <row r="23" spans="1:5" ht="12.75">
      <c r="A23" s="1" t="s">
        <v>45</v>
      </c>
      <c r="B23" s="2" t="s">
        <v>46</v>
      </c>
      <c r="C23" s="3">
        <v>8020000</v>
      </c>
      <c r="D23" s="3">
        <v>400000</v>
      </c>
      <c r="E23" s="16">
        <f t="shared" si="0"/>
        <v>8420000</v>
      </c>
    </row>
    <row r="24" spans="1:5" ht="12.75">
      <c r="A24" s="1" t="s">
        <v>47</v>
      </c>
      <c r="B24" s="2" t="s">
        <v>48</v>
      </c>
      <c r="C24" s="3">
        <v>0</v>
      </c>
      <c r="D24" s="3">
        <v>0</v>
      </c>
      <c r="E24" s="16">
        <f t="shared" si="0"/>
        <v>0</v>
      </c>
    </row>
    <row r="25" spans="1:5" ht="12.75">
      <c r="A25" s="4" t="s">
        <v>49</v>
      </c>
      <c r="B25" s="5" t="s">
        <v>50</v>
      </c>
      <c r="C25" s="6">
        <f>SUM(C22:C24)</f>
        <v>8100000</v>
      </c>
      <c r="D25" s="6">
        <f>SUM(D22:D24)</f>
        <v>500000</v>
      </c>
      <c r="E25" s="16">
        <f t="shared" si="0"/>
        <v>8600000</v>
      </c>
    </row>
    <row r="26" spans="1:5" ht="12.75">
      <c r="A26" s="1" t="s">
        <v>51</v>
      </c>
      <c r="B26" s="2" t="s">
        <v>52</v>
      </c>
      <c r="C26" s="3">
        <v>560000</v>
      </c>
      <c r="D26" s="3">
        <v>100000</v>
      </c>
      <c r="E26" s="16">
        <f t="shared" si="0"/>
        <v>660000</v>
      </c>
    </row>
    <row r="27" spans="1:5" ht="12.75">
      <c r="A27" s="1" t="s">
        <v>53</v>
      </c>
      <c r="B27" s="2" t="s">
        <v>54</v>
      </c>
      <c r="C27" s="3">
        <v>580000</v>
      </c>
      <c r="D27" s="3">
        <v>25000</v>
      </c>
      <c r="E27" s="16">
        <f t="shared" si="0"/>
        <v>605000</v>
      </c>
    </row>
    <row r="28" spans="1:5" ht="12.75">
      <c r="A28" s="4" t="s">
        <v>55</v>
      </c>
      <c r="B28" s="5" t="s">
        <v>56</v>
      </c>
      <c r="C28" s="6">
        <f>SUM(C26:C27)</f>
        <v>1140000</v>
      </c>
      <c r="D28" s="6">
        <f>SUM(D26:D27)</f>
        <v>125000</v>
      </c>
      <c r="E28" s="16">
        <f t="shared" si="0"/>
        <v>1265000</v>
      </c>
    </row>
    <row r="29" spans="1:5" ht="12.75">
      <c r="A29" s="1" t="s">
        <v>57</v>
      </c>
      <c r="B29" s="2" t="s">
        <v>58</v>
      </c>
      <c r="C29" s="3">
        <v>3230000</v>
      </c>
      <c r="D29" s="3">
        <v>400000</v>
      </c>
      <c r="E29" s="16">
        <f t="shared" si="0"/>
        <v>3630000</v>
      </c>
    </row>
    <row r="30" spans="1:5" ht="12.75">
      <c r="A30" s="1" t="s">
        <v>59</v>
      </c>
      <c r="B30" s="2" t="s">
        <v>60</v>
      </c>
      <c r="C30" s="3">
        <v>3923000</v>
      </c>
      <c r="D30" s="3">
        <v>0</v>
      </c>
      <c r="E30" s="16">
        <f t="shared" si="0"/>
        <v>3923000</v>
      </c>
    </row>
    <row r="31" spans="1:5" ht="12.75">
      <c r="A31" s="1" t="s">
        <v>61</v>
      </c>
      <c r="B31" s="2" t="s">
        <v>62</v>
      </c>
      <c r="C31" s="3">
        <v>800000</v>
      </c>
      <c r="D31" s="3">
        <v>0</v>
      </c>
      <c r="E31" s="16">
        <f t="shared" si="0"/>
        <v>800000</v>
      </c>
    </row>
    <row r="32" spans="1:5" ht="12.75">
      <c r="A32" s="1" t="s">
        <v>63</v>
      </c>
      <c r="B32" s="2" t="s">
        <v>64</v>
      </c>
      <c r="C32" s="3">
        <v>3500000</v>
      </c>
      <c r="D32" s="3">
        <v>200000</v>
      </c>
      <c r="E32" s="16">
        <f t="shared" si="0"/>
        <v>3700000</v>
      </c>
    </row>
    <row r="33" spans="1:5" ht="12.75">
      <c r="A33" s="1" t="s">
        <v>65</v>
      </c>
      <c r="B33" s="2" t="s">
        <v>66</v>
      </c>
      <c r="C33" s="3">
        <v>0</v>
      </c>
      <c r="D33" s="3">
        <v>0</v>
      </c>
      <c r="E33" s="16">
        <f t="shared" si="0"/>
        <v>0</v>
      </c>
    </row>
    <row r="34" spans="1:5" ht="12.75">
      <c r="A34" s="1" t="s">
        <v>67</v>
      </c>
      <c r="B34" s="2" t="s">
        <v>68</v>
      </c>
      <c r="C34" s="3">
        <v>400000</v>
      </c>
      <c r="D34" s="3">
        <v>40000</v>
      </c>
      <c r="E34" s="16">
        <f t="shared" si="0"/>
        <v>440000</v>
      </c>
    </row>
    <row r="35" spans="1:5" ht="12.75">
      <c r="A35" s="1" t="s">
        <v>69</v>
      </c>
      <c r="B35" s="2" t="s">
        <v>70</v>
      </c>
      <c r="C35" s="3">
        <v>1465000</v>
      </c>
      <c r="D35" s="3">
        <v>250000</v>
      </c>
      <c r="E35" s="16">
        <f t="shared" si="0"/>
        <v>1715000</v>
      </c>
    </row>
    <row r="36" spans="1:5" ht="12.75">
      <c r="A36" s="4" t="s">
        <v>71</v>
      </c>
      <c r="B36" s="5" t="s">
        <v>72</v>
      </c>
      <c r="C36" s="6">
        <f>SUM(C29:C35)</f>
        <v>13318000</v>
      </c>
      <c r="D36" s="6">
        <f>SUM(D29:D35)</f>
        <v>890000</v>
      </c>
      <c r="E36" s="16">
        <f t="shared" si="0"/>
        <v>14208000</v>
      </c>
    </row>
    <row r="37" spans="1:5" ht="12.75">
      <c r="A37" s="1" t="s">
        <v>73</v>
      </c>
      <c r="B37" s="2" t="s">
        <v>74</v>
      </c>
      <c r="C37" s="3">
        <v>480000</v>
      </c>
      <c r="D37" s="3">
        <v>100000</v>
      </c>
      <c r="E37" s="16">
        <f t="shared" si="0"/>
        <v>580000</v>
      </c>
    </row>
    <row r="38" spans="1:5" ht="12.75">
      <c r="A38" s="1" t="s">
        <v>75</v>
      </c>
      <c r="B38" s="2" t="s">
        <v>76</v>
      </c>
      <c r="C38" s="3">
        <v>50000</v>
      </c>
      <c r="D38" s="3">
        <v>0</v>
      </c>
      <c r="E38" s="16">
        <f t="shared" si="0"/>
        <v>50000</v>
      </c>
    </row>
    <row r="39" spans="1:5" ht="12.75">
      <c r="A39" s="4" t="s">
        <v>77</v>
      </c>
      <c r="B39" s="5" t="s">
        <v>78</v>
      </c>
      <c r="C39" s="6">
        <f>SUM(C37:C38)</f>
        <v>530000</v>
      </c>
      <c r="D39" s="6">
        <f>SUM(D37:D38)</f>
        <v>100000</v>
      </c>
      <c r="E39" s="16">
        <f t="shared" si="0"/>
        <v>630000</v>
      </c>
    </row>
    <row r="40" spans="1:5" ht="12.75">
      <c r="A40" s="1" t="s">
        <v>79</v>
      </c>
      <c r="B40" s="2" t="s">
        <v>80</v>
      </c>
      <c r="C40" s="3">
        <v>5082000</v>
      </c>
      <c r="D40" s="3">
        <v>450000</v>
      </c>
      <c r="E40" s="16">
        <f t="shared" si="0"/>
        <v>5532000</v>
      </c>
    </row>
    <row r="41" spans="1:5" ht="12.75">
      <c r="A41" s="1" t="s">
        <v>81</v>
      </c>
      <c r="B41" s="2" t="s">
        <v>82</v>
      </c>
      <c r="C41" s="3">
        <v>0</v>
      </c>
      <c r="D41" s="3">
        <v>0</v>
      </c>
      <c r="E41" s="16">
        <f t="shared" si="0"/>
        <v>0</v>
      </c>
    </row>
    <row r="42" spans="1:5" ht="12.75">
      <c r="A42" s="1" t="s">
        <v>83</v>
      </c>
      <c r="B42" s="2" t="s">
        <v>84</v>
      </c>
      <c r="C42" s="3">
        <v>50000</v>
      </c>
      <c r="D42" s="3">
        <v>5000</v>
      </c>
      <c r="E42" s="16">
        <f t="shared" si="0"/>
        <v>55000</v>
      </c>
    </row>
    <row r="43" spans="1:5" ht="12.75">
      <c r="A43" s="1" t="s">
        <v>85</v>
      </c>
      <c r="B43" s="2" t="s">
        <v>86</v>
      </c>
      <c r="C43" s="3">
        <v>0</v>
      </c>
      <c r="D43" s="3">
        <v>0</v>
      </c>
      <c r="E43" s="16">
        <f t="shared" si="0"/>
        <v>0</v>
      </c>
    </row>
    <row r="44" spans="1:5" ht="12.75">
      <c r="A44" s="1" t="s">
        <v>87</v>
      </c>
      <c r="B44" s="2" t="s">
        <v>88</v>
      </c>
      <c r="C44" s="3">
        <v>270000</v>
      </c>
      <c r="D44" s="3">
        <v>20000</v>
      </c>
      <c r="E44" s="16">
        <f t="shared" si="0"/>
        <v>290000</v>
      </c>
    </row>
    <row r="45" spans="1:5" ht="12.75">
      <c r="A45" s="4" t="s">
        <v>89</v>
      </c>
      <c r="B45" s="5" t="s">
        <v>90</v>
      </c>
      <c r="C45" s="6">
        <f>SUM(C40:C44)</f>
        <v>5402000</v>
      </c>
      <c r="D45" s="6">
        <f>SUM(D40:D44)</f>
        <v>475000</v>
      </c>
      <c r="E45" s="16">
        <f t="shared" si="0"/>
        <v>5877000</v>
      </c>
    </row>
    <row r="46" spans="1:5" ht="12.75">
      <c r="A46" s="7" t="s">
        <v>91</v>
      </c>
      <c r="B46" s="8" t="s">
        <v>92</v>
      </c>
      <c r="C46" s="9">
        <f>C25+C28+C36+C39+C45</f>
        <v>28490000</v>
      </c>
      <c r="D46" s="9">
        <f>D25+D28+D36+D39+D45</f>
        <v>2090000</v>
      </c>
      <c r="E46" s="16">
        <f t="shared" si="0"/>
        <v>30580000</v>
      </c>
    </row>
    <row r="47" spans="1:5" ht="12.75">
      <c r="A47" s="1" t="s">
        <v>93</v>
      </c>
      <c r="B47" s="2" t="s">
        <v>94</v>
      </c>
      <c r="C47" s="3">
        <v>0</v>
      </c>
      <c r="D47" s="3">
        <v>0</v>
      </c>
      <c r="E47" s="16">
        <f t="shared" si="0"/>
        <v>0</v>
      </c>
    </row>
    <row r="48" spans="1:5" ht="12.75">
      <c r="A48" s="1" t="s">
        <v>95</v>
      </c>
      <c r="B48" s="2" t="s">
        <v>96</v>
      </c>
      <c r="C48" s="3">
        <v>2050000</v>
      </c>
      <c r="D48" s="3">
        <v>0</v>
      </c>
      <c r="E48" s="16">
        <f t="shared" si="0"/>
        <v>2050000</v>
      </c>
    </row>
    <row r="49" spans="1:5" ht="12.75">
      <c r="A49" s="1" t="s">
        <v>97</v>
      </c>
      <c r="B49" s="2" t="s">
        <v>98</v>
      </c>
      <c r="C49" s="3">
        <v>0</v>
      </c>
      <c r="D49" s="3">
        <v>0</v>
      </c>
      <c r="E49" s="16">
        <f t="shared" si="0"/>
        <v>0</v>
      </c>
    </row>
    <row r="50" spans="1:5" ht="12.75">
      <c r="A50" s="1" t="s">
        <v>99</v>
      </c>
      <c r="B50" s="2" t="s">
        <v>100</v>
      </c>
      <c r="C50" s="3">
        <v>0</v>
      </c>
      <c r="D50" s="3">
        <v>0</v>
      </c>
      <c r="E50" s="16">
        <f t="shared" si="0"/>
        <v>0</v>
      </c>
    </row>
    <row r="51" spans="1:5" ht="12.75">
      <c r="A51" s="1" t="s">
        <v>101</v>
      </c>
      <c r="B51" s="2" t="s">
        <v>102</v>
      </c>
      <c r="C51" s="3">
        <v>0</v>
      </c>
      <c r="D51" s="3">
        <v>0</v>
      </c>
      <c r="E51" s="16">
        <f t="shared" si="0"/>
        <v>0</v>
      </c>
    </row>
    <row r="52" spans="1:5" ht="12.75">
      <c r="A52" s="1" t="s">
        <v>103</v>
      </c>
      <c r="B52" s="2" t="s">
        <v>104</v>
      </c>
      <c r="C52" s="3">
        <v>0</v>
      </c>
      <c r="D52" s="3">
        <v>0</v>
      </c>
      <c r="E52" s="16">
        <f t="shared" si="0"/>
        <v>0</v>
      </c>
    </row>
    <row r="53" spans="1:5" ht="12.75">
      <c r="A53" s="1" t="s">
        <v>105</v>
      </c>
      <c r="B53" s="2" t="s">
        <v>106</v>
      </c>
      <c r="C53" s="3">
        <v>0</v>
      </c>
      <c r="D53" s="3">
        <v>0</v>
      </c>
      <c r="E53" s="16">
        <f t="shared" si="0"/>
        <v>0</v>
      </c>
    </row>
    <row r="54" spans="1:5" ht="12.75">
      <c r="A54" s="1" t="s">
        <v>107</v>
      </c>
      <c r="B54" s="2" t="s">
        <v>108</v>
      </c>
      <c r="C54" s="3">
        <v>2300000</v>
      </c>
      <c r="D54" s="3">
        <v>0</v>
      </c>
      <c r="E54" s="16">
        <f t="shared" si="0"/>
        <v>2300000</v>
      </c>
    </row>
    <row r="55" spans="1:5" ht="12.75">
      <c r="A55" s="7" t="s">
        <v>109</v>
      </c>
      <c r="B55" s="8" t="s">
        <v>110</v>
      </c>
      <c r="C55" s="9">
        <f>SUM(C47:C54)</f>
        <v>4350000</v>
      </c>
      <c r="D55" s="9">
        <f>SUM(D47:D54)</f>
        <v>0</v>
      </c>
      <c r="E55" s="16">
        <f t="shared" si="0"/>
        <v>4350000</v>
      </c>
    </row>
    <row r="56" spans="1:5" ht="12.75">
      <c r="A56" s="1" t="s">
        <v>111</v>
      </c>
      <c r="B56" s="2" t="s">
        <v>112</v>
      </c>
      <c r="C56" s="3">
        <v>0</v>
      </c>
      <c r="D56" s="3">
        <v>0</v>
      </c>
      <c r="E56" s="16">
        <f t="shared" si="0"/>
        <v>0</v>
      </c>
    </row>
    <row r="57" spans="1:5" ht="12.75">
      <c r="A57" s="1" t="s">
        <v>113</v>
      </c>
      <c r="B57" s="2" t="s">
        <v>114</v>
      </c>
      <c r="C57" s="3">
        <v>0</v>
      </c>
      <c r="D57" s="3">
        <v>0</v>
      </c>
      <c r="E57" s="16">
        <f t="shared" si="0"/>
        <v>0</v>
      </c>
    </row>
    <row r="58" spans="1:5" ht="12.75">
      <c r="A58" s="1" t="s">
        <v>115</v>
      </c>
      <c r="B58" s="2" t="s">
        <v>116</v>
      </c>
      <c r="C58" s="3">
        <v>0</v>
      </c>
      <c r="D58" s="3">
        <v>0</v>
      </c>
      <c r="E58" s="16">
        <f t="shared" si="0"/>
        <v>0</v>
      </c>
    </row>
    <row r="59" spans="1:5" ht="12.75">
      <c r="A59" s="1" t="s">
        <v>117</v>
      </c>
      <c r="B59" s="2" t="s">
        <v>118</v>
      </c>
      <c r="C59" s="3">
        <v>0</v>
      </c>
      <c r="D59" s="3">
        <v>0</v>
      </c>
      <c r="E59" s="16">
        <f t="shared" si="0"/>
        <v>0</v>
      </c>
    </row>
    <row r="60" spans="1:5" ht="12.75">
      <c r="A60" s="1" t="s">
        <v>119</v>
      </c>
      <c r="B60" s="2" t="s">
        <v>120</v>
      </c>
      <c r="C60" s="3">
        <v>0</v>
      </c>
      <c r="D60" s="3">
        <v>0</v>
      </c>
      <c r="E60" s="16">
        <f t="shared" si="0"/>
        <v>0</v>
      </c>
    </row>
    <row r="61" spans="1:5" ht="25.5">
      <c r="A61" s="1" t="s">
        <v>121</v>
      </c>
      <c r="B61" s="2" t="s">
        <v>122</v>
      </c>
      <c r="C61" s="3">
        <v>0</v>
      </c>
      <c r="D61" s="3">
        <v>0</v>
      </c>
      <c r="E61" s="16">
        <f t="shared" si="0"/>
        <v>0</v>
      </c>
    </row>
    <row r="62" spans="1:5" ht="25.5">
      <c r="A62" s="1" t="s">
        <v>123</v>
      </c>
      <c r="B62" s="2" t="s">
        <v>124</v>
      </c>
      <c r="C62" s="3">
        <v>0</v>
      </c>
      <c r="D62" s="3">
        <v>0</v>
      </c>
      <c r="E62" s="16">
        <f t="shared" si="0"/>
        <v>0</v>
      </c>
    </row>
    <row r="63" spans="1:5" ht="15" customHeight="1">
      <c r="A63" s="1" t="s">
        <v>125</v>
      </c>
      <c r="B63" s="2" t="s">
        <v>126</v>
      </c>
      <c r="C63" s="3">
        <v>0</v>
      </c>
      <c r="D63" s="3">
        <v>0</v>
      </c>
      <c r="E63" s="16">
        <f t="shared" si="0"/>
        <v>0</v>
      </c>
    </row>
    <row r="64" spans="1:5" ht="15" customHeight="1">
      <c r="A64" s="1" t="s">
        <v>127</v>
      </c>
      <c r="B64" s="2" t="s">
        <v>128</v>
      </c>
      <c r="C64" s="3">
        <f>570000+460000+4750000</f>
        <v>5780000</v>
      </c>
      <c r="D64" s="3">
        <v>0</v>
      </c>
      <c r="E64" s="16">
        <f t="shared" si="0"/>
        <v>5780000</v>
      </c>
    </row>
    <row r="65" spans="1:5" ht="25.5">
      <c r="A65" s="1" t="s">
        <v>129</v>
      </c>
      <c r="B65" s="2" t="s">
        <v>130</v>
      </c>
      <c r="C65" s="3">
        <v>0</v>
      </c>
      <c r="D65" s="3">
        <v>0</v>
      </c>
      <c r="E65" s="16">
        <f t="shared" si="0"/>
        <v>0</v>
      </c>
    </row>
    <row r="66" spans="1:5" ht="25.5">
      <c r="A66" s="1" t="s">
        <v>131</v>
      </c>
      <c r="B66" s="2" t="s">
        <v>132</v>
      </c>
      <c r="C66" s="3">
        <v>0</v>
      </c>
      <c r="D66" s="3">
        <v>0</v>
      </c>
      <c r="E66" s="16">
        <f aca="true" t="shared" si="1" ref="E66:E96">C66+D66</f>
        <v>0</v>
      </c>
    </row>
    <row r="67" spans="1:5" ht="13.5" customHeight="1">
      <c r="A67" s="1" t="s">
        <v>133</v>
      </c>
      <c r="B67" s="2" t="s">
        <v>134</v>
      </c>
      <c r="C67" s="3">
        <v>0</v>
      </c>
      <c r="D67" s="3">
        <v>0</v>
      </c>
      <c r="E67" s="16">
        <f t="shared" si="1"/>
        <v>0</v>
      </c>
    </row>
    <row r="68" spans="1:5" ht="12.75">
      <c r="A68" s="1" t="s">
        <v>135</v>
      </c>
      <c r="B68" s="2" t="s">
        <v>136</v>
      </c>
      <c r="C68" s="3">
        <v>0</v>
      </c>
      <c r="D68" s="3">
        <v>0</v>
      </c>
      <c r="E68" s="16">
        <f t="shared" si="1"/>
        <v>0</v>
      </c>
    </row>
    <row r="69" spans="1:5" ht="12.75">
      <c r="A69" s="1" t="s">
        <v>137</v>
      </c>
      <c r="B69" s="2" t="s">
        <v>138</v>
      </c>
      <c r="C69" s="3">
        <v>0</v>
      </c>
      <c r="D69" s="3">
        <v>0</v>
      </c>
      <c r="E69" s="16">
        <f t="shared" si="1"/>
        <v>0</v>
      </c>
    </row>
    <row r="70" spans="1:5" ht="12.75">
      <c r="A70" s="1" t="s">
        <v>139</v>
      </c>
      <c r="B70" s="2" t="s">
        <v>140</v>
      </c>
      <c r="C70" s="3">
        <v>1500000</v>
      </c>
      <c r="D70" s="3">
        <v>0</v>
      </c>
      <c r="E70" s="16">
        <f t="shared" si="1"/>
        <v>1500000</v>
      </c>
    </row>
    <row r="71" spans="1:5" ht="12.75">
      <c r="A71" s="1" t="s">
        <v>141</v>
      </c>
      <c r="B71" s="2" t="s">
        <v>142</v>
      </c>
      <c r="C71" s="3">
        <v>41169513</v>
      </c>
      <c r="D71" s="3">
        <v>0</v>
      </c>
      <c r="E71" s="16">
        <f t="shared" si="1"/>
        <v>41169513</v>
      </c>
    </row>
    <row r="72" spans="1:5" ht="12.75">
      <c r="A72" s="7" t="s">
        <v>143</v>
      </c>
      <c r="B72" s="8" t="s">
        <v>144</v>
      </c>
      <c r="C72" s="9">
        <f>SUM(C56:C71)</f>
        <v>48449513</v>
      </c>
      <c r="D72" s="9">
        <f>SUM(D56:D71)</f>
        <v>0</v>
      </c>
      <c r="E72" s="16">
        <f t="shared" si="1"/>
        <v>48449513</v>
      </c>
    </row>
    <row r="73" spans="1:5" ht="12.75">
      <c r="A73" s="1" t="s">
        <v>145</v>
      </c>
      <c r="B73" s="2" t="s">
        <v>146</v>
      </c>
      <c r="C73" s="3">
        <v>0</v>
      </c>
      <c r="D73" s="3">
        <v>0</v>
      </c>
      <c r="E73" s="16">
        <f t="shared" si="1"/>
        <v>0</v>
      </c>
    </row>
    <row r="74" spans="1:5" ht="12.75">
      <c r="A74" s="1" t="s">
        <v>147</v>
      </c>
      <c r="B74" s="2" t="s">
        <v>148</v>
      </c>
      <c r="C74" s="3">
        <v>0</v>
      </c>
      <c r="D74" s="3">
        <v>0</v>
      </c>
      <c r="E74" s="16">
        <f t="shared" si="1"/>
        <v>0</v>
      </c>
    </row>
    <row r="75" spans="1:5" ht="12.75">
      <c r="A75" s="1" t="s">
        <v>149</v>
      </c>
      <c r="B75" s="2" t="s">
        <v>150</v>
      </c>
      <c r="C75" s="3"/>
      <c r="D75" s="3">
        <v>0</v>
      </c>
      <c r="E75" s="16">
        <f t="shared" si="1"/>
        <v>0</v>
      </c>
    </row>
    <row r="76" spans="1:5" ht="12.75">
      <c r="A76" s="1" t="s">
        <v>151</v>
      </c>
      <c r="B76" s="2" t="s">
        <v>152</v>
      </c>
      <c r="C76" s="3"/>
      <c r="D76" s="3"/>
      <c r="E76" s="16">
        <f t="shared" si="1"/>
        <v>0</v>
      </c>
    </row>
    <row r="77" spans="1:5" ht="12.75">
      <c r="A77" s="1" t="s">
        <v>153</v>
      </c>
      <c r="B77" s="2" t="s">
        <v>154</v>
      </c>
      <c r="C77" s="3">
        <v>0</v>
      </c>
      <c r="D77" s="3">
        <v>0</v>
      </c>
      <c r="E77" s="16">
        <f t="shared" si="1"/>
        <v>0</v>
      </c>
    </row>
    <row r="78" spans="1:5" ht="12.75">
      <c r="A78" s="1" t="s">
        <v>155</v>
      </c>
      <c r="B78" s="2" t="s">
        <v>156</v>
      </c>
      <c r="C78" s="3">
        <v>0</v>
      </c>
      <c r="D78" s="3">
        <v>0</v>
      </c>
      <c r="E78" s="16">
        <f t="shared" si="1"/>
        <v>0</v>
      </c>
    </row>
    <row r="79" spans="1:5" ht="12.75">
      <c r="A79" s="1" t="s">
        <v>157</v>
      </c>
      <c r="B79" s="2" t="s">
        <v>158</v>
      </c>
      <c r="C79" s="3"/>
      <c r="D79" s="3"/>
      <c r="E79" s="16">
        <f t="shared" si="1"/>
        <v>0</v>
      </c>
    </row>
    <row r="80" spans="1:5" ht="12.75">
      <c r="A80" s="7" t="s">
        <v>159</v>
      </c>
      <c r="B80" s="8" t="s">
        <v>160</v>
      </c>
      <c r="C80" s="9">
        <f>SUM(C73:C79)</f>
        <v>0</v>
      </c>
      <c r="D80" s="9">
        <f>SUM(D73:D79)</f>
        <v>0</v>
      </c>
      <c r="E80" s="16">
        <f t="shared" si="1"/>
        <v>0</v>
      </c>
    </row>
    <row r="81" spans="1:5" ht="12.75">
      <c r="A81" s="1" t="s">
        <v>161</v>
      </c>
      <c r="B81" s="2" t="s">
        <v>162</v>
      </c>
      <c r="C81" s="3"/>
      <c r="D81" s="3">
        <v>0</v>
      </c>
      <c r="E81" s="16">
        <f t="shared" si="1"/>
        <v>0</v>
      </c>
    </row>
    <row r="82" spans="1:5" ht="12.75">
      <c r="A82" s="1" t="s">
        <v>163</v>
      </c>
      <c r="B82" s="2" t="s">
        <v>164</v>
      </c>
      <c r="C82" s="3">
        <v>0</v>
      </c>
      <c r="D82" s="3">
        <v>0</v>
      </c>
      <c r="E82" s="16">
        <f t="shared" si="1"/>
        <v>0</v>
      </c>
    </row>
    <row r="83" spans="1:5" ht="12.75">
      <c r="A83" s="1" t="s">
        <v>165</v>
      </c>
      <c r="B83" s="2" t="s">
        <v>166</v>
      </c>
      <c r="C83" s="3">
        <v>0</v>
      </c>
      <c r="D83" s="3">
        <v>0</v>
      </c>
      <c r="E83" s="16">
        <f t="shared" si="1"/>
        <v>0</v>
      </c>
    </row>
    <row r="84" spans="1:5" ht="12.75">
      <c r="A84" s="1" t="s">
        <v>167</v>
      </c>
      <c r="B84" s="2" t="s">
        <v>168</v>
      </c>
      <c r="C84" s="3"/>
      <c r="D84" s="3">
        <v>0</v>
      </c>
      <c r="E84" s="16">
        <f t="shared" si="1"/>
        <v>0</v>
      </c>
    </row>
    <row r="85" spans="1:5" ht="12.75">
      <c r="A85" s="7" t="s">
        <v>169</v>
      </c>
      <c r="B85" s="8" t="s">
        <v>170</v>
      </c>
      <c r="C85" s="9">
        <f>SUM(C81:C84)</f>
        <v>0</v>
      </c>
      <c r="D85" s="9">
        <f>SUM(D81:D84)</f>
        <v>0</v>
      </c>
      <c r="E85" s="16">
        <f t="shared" si="1"/>
        <v>0</v>
      </c>
    </row>
    <row r="86" spans="1:5" ht="25.5">
      <c r="A86" s="1" t="s">
        <v>171</v>
      </c>
      <c r="B86" s="2" t="s">
        <v>172</v>
      </c>
      <c r="C86" s="3">
        <v>0</v>
      </c>
      <c r="D86" s="3">
        <v>0</v>
      </c>
      <c r="E86" s="16">
        <f t="shared" si="1"/>
        <v>0</v>
      </c>
    </row>
    <row r="87" spans="1:5" ht="25.5">
      <c r="A87" s="1" t="s">
        <v>173</v>
      </c>
      <c r="B87" s="2" t="s">
        <v>174</v>
      </c>
      <c r="C87" s="3">
        <v>0</v>
      </c>
      <c r="D87" s="3">
        <v>0</v>
      </c>
      <c r="E87" s="16">
        <f t="shared" si="1"/>
        <v>0</v>
      </c>
    </row>
    <row r="88" spans="1:5" ht="25.5">
      <c r="A88" s="1" t="s">
        <v>175</v>
      </c>
      <c r="B88" s="2" t="s">
        <v>176</v>
      </c>
      <c r="C88" s="3">
        <v>0</v>
      </c>
      <c r="D88" s="3">
        <v>0</v>
      </c>
      <c r="E88" s="16">
        <f t="shared" si="1"/>
        <v>0</v>
      </c>
    </row>
    <row r="89" spans="1:5" ht="12.75">
      <c r="A89" s="1" t="s">
        <v>177</v>
      </c>
      <c r="B89" s="2" t="s">
        <v>178</v>
      </c>
      <c r="C89" s="3">
        <v>0</v>
      </c>
      <c r="D89" s="3">
        <v>0</v>
      </c>
      <c r="E89" s="16">
        <f t="shared" si="1"/>
        <v>0</v>
      </c>
    </row>
    <row r="90" spans="1:5" ht="25.5">
      <c r="A90" s="1" t="s">
        <v>179</v>
      </c>
      <c r="B90" s="2" t="s">
        <v>180</v>
      </c>
      <c r="C90" s="3">
        <v>0</v>
      </c>
      <c r="D90" s="3">
        <v>0</v>
      </c>
      <c r="E90" s="16">
        <f t="shared" si="1"/>
        <v>0</v>
      </c>
    </row>
    <row r="91" spans="1:5" ht="12.75">
      <c r="A91" s="1" t="s">
        <v>181</v>
      </c>
      <c r="B91" s="2" t="s">
        <v>182</v>
      </c>
      <c r="C91" s="3">
        <v>0</v>
      </c>
      <c r="D91" s="3">
        <v>0</v>
      </c>
      <c r="E91" s="16">
        <f t="shared" si="1"/>
        <v>0</v>
      </c>
    </row>
    <row r="92" spans="1:5" ht="12.75">
      <c r="A92" s="1" t="s">
        <v>183</v>
      </c>
      <c r="B92" s="2" t="s">
        <v>184</v>
      </c>
      <c r="C92" s="3">
        <v>0</v>
      </c>
      <c r="D92" s="3">
        <v>0</v>
      </c>
      <c r="E92" s="16">
        <f t="shared" si="1"/>
        <v>0</v>
      </c>
    </row>
    <row r="93" spans="1:5" ht="12.75">
      <c r="A93" s="1" t="s">
        <v>1</v>
      </c>
      <c r="B93" s="2" t="s">
        <v>185</v>
      </c>
      <c r="C93" s="3">
        <v>0</v>
      </c>
      <c r="D93" s="3">
        <v>0</v>
      </c>
      <c r="E93" s="16">
        <f t="shared" si="1"/>
        <v>0</v>
      </c>
    </row>
    <row r="94" spans="1:5" ht="12.75">
      <c r="A94" s="12" t="s">
        <v>186</v>
      </c>
      <c r="B94" s="13" t="s">
        <v>187</v>
      </c>
      <c r="C94" s="14">
        <f>SUM(C86:C93)</f>
        <v>0</v>
      </c>
      <c r="D94" s="14">
        <f>SUM(D86:D93)</f>
        <v>0</v>
      </c>
      <c r="E94" s="16">
        <f t="shared" si="1"/>
        <v>0</v>
      </c>
    </row>
    <row r="95" spans="1:7" ht="12.75">
      <c r="A95" s="12" t="s">
        <v>188</v>
      </c>
      <c r="B95" s="13" t="s">
        <v>189</v>
      </c>
      <c r="C95" s="14">
        <f>C20+C21+C46+C55+C72+C80+C85+C94</f>
        <v>119089962</v>
      </c>
      <c r="D95" s="14">
        <f>D20+D21+D46+D55+D72+D80+D85+D94</f>
        <v>15846440</v>
      </c>
      <c r="E95" s="16">
        <f t="shared" si="1"/>
        <v>134936402</v>
      </c>
      <c r="G95" s="16">
        <f>C95+D95</f>
        <v>134936402</v>
      </c>
    </row>
    <row r="96" ht="12.75">
      <c r="E96" s="16">
        <f t="shared" si="1"/>
        <v>0</v>
      </c>
    </row>
  </sheetData>
  <sheetProtection/>
  <printOptions/>
  <pageMargins left="0.25" right="0.25" top="0.9375" bottom="0.75" header="0.3" footer="0.3"/>
  <pageSetup horizontalDpi="600" verticalDpi="600" orientation="portrait" r:id="rId1"/>
  <headerFooter alignWithMargins="0">
    <oddHeader>&amp;C1. melléklet
az 1/2018. (II.15.) önkormányzati rendelethez
az önkormányzat 2018. évi költségvetési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2" sqref="F22"/>
    </sheetView>
  </sheetViews>
  <sheetFormatPr defaultColWidth="9.140625" defaultRowHeight="12.75"/>
  <cols>
    <col min="1" max="1" width="5.7109375" style="0" customWidth="1"/>
    <col min="2" max="2" width="70.7109375" style="0" customWidth="1"/>
    <col min="3" max="4" width="12.7109375" style="0" customWidth="1"/>
  </cols>
  <sheetData>
    <row r="1" ht="25.5" customHeight="1"/>
    <row r="46" ht="18" customHeight="1"/>
  </sheetData>
  <sheetProtection/>
  <printOptions/>
  <pageMargins left="0.25" right="0.25" top="0.75" bottom="0.75" header="0.3" footer="0.3"/>
  <pageSetup horizontalDpi="300" verticalDpi="300" orientation="portrait" r:id="rId1"/>
  <headerFooter alignWithMargins="0">
    <oddHeader>&amp;CNikla Község Önkormányzatának
2016.évi költségvetési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Jegyző</cp:lastModifiedBy>
  <cp:lastPrinted>2018-02-12T05:57:15Z</cp:lastPrinted>
  <dcterms:created xsi:type="dcterms:W3CDTF">2014-01-13T16:29:21Z</dcterms:created>
  <dcterms:modified xsi:type="dcterms:W3CDTF">2018-02-12T05:57:18Z</dcterms:modified>
  <cp:category/>
  <cp:version/>
  <cp:contentType/>
  <cp:contentStatus/>
</cp:coreProperties>
</file>