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2" sheetId="38" r:id="rId1"/>
  </sheets>
  <calcPr calcId="125725"/>
</workbook>
</file>

<file path=xl/calcChain.xml><?xml version="1.0" encoding="utf-8"?>
<calcChain xmlns="http://schemas.openxmlformats.org/spreadsheetml/2006/main">
  <c r="G59" i="38"/>
  <c r="G57"/>
  <c r="G55"/>
  <c r="G51"/>
  <c r="G47"/>
  <c r="G60" s="1"/>
  <c r="G45"/>
  <c r="G41"/>
  <c r="G40"/>
  <c r="G39"/>
  <c r="G56" s="1"/>
  <c r="G37"/>
  <c r="G36"/>
  <c r="G52" s="1"/>
  <c r="G35"/>
  <c r="G31"/>
  <c r="G29"/>
  <c r="G26"/>
  <c r="G25"/>
  <c r="G23"/>
  <c r="G50" s="1"/>
  <c r="G53" s="1"/>
  <c r="G22"/>
  <c r="G18"/>
  <c r="G17"/>
  <c r="G16"/>
  <c r="G48" s="1"/>
  <c r="G10"/>
  <c r="G58" s="1"/>
  <c r="G9"/>
  <c r="G61" l="1"/>
  <c r="G62" s="1"/>
</calcChain>
</file>

<file path=xl/sharedStrings.xml><?xml version="1.0" encoding="utf-8"?>
<sst xmlns="http://schemas.openxmlformats.org/spreadsheetml/2006/main" count="105" uniqueCount="84">
  <si>
    <t>Önkormányzatok költségvetési támogatása</t>
  </si>
  <si>
    <t>4. számú</t>
  </si>
  <si>
    <t>Sorszám</t>
  </si>
  <si>
    <t>Jogcím</t>
  </si>
  <si>
    <t>Ft</t>
  </si>
  <si>
    <t>Támogatás</t>
  </si>
  <si>
    <t>2sz. melléklet szerint</t>
  </si>
  <si>
    <t>I. Helyi önkormányzatok működésének általános támogatása</t>
  </si>
  <si>
    <t xml:space="preserve"> I.1.a) </t>
  </si>
  <si>
    <t>Önkormányzati hivatal működésének támogatása</t>
  </si>
  <si>
    <t xml:space="preserve">  I.1.aa)</t>
  </si>
  <si>
    <t xml:space="preserve">2013. év első négy hónapjának átmeneti támogatása, elismert hivatali létszám alapján </t>
  </si>
  <si>
    <t>fő</t>
  </si>
  <si>
    <t>4160/ 4973</t>
  </si>
  <si>
    <t xml:space="preserve">  I.1 ab)</t>
  </si>
  <si>
    <t xml:space="preserve">2013.május 1-től 8 havi időarányos támogatás, elismert hivatali létszám alapján </t>
  </si>
  <si>
    <t xml:space="preserve"> I.1.b)</t>
  </si>
  <si>
    <t>Település-üzemeltetéshez kapcsolódó feladatellátás támogatása összesen</t>
  </si>
  <si>
    <t xml:space="preserve">  I.1.ba)</t>
  </si>
  <si>
    <t>Zöldterület-gazdálkodással kapcsolatos feladatok ellátásának támogatása</t>
  </si>
  <si>
    <t>ha</t>
  </si>
  <si>
    <t xml:space="preserve">  I.1.bb)</t>
  </si>
  <si>
    <t>Közvilágítás fenntartásának támogatása</t>
  </si>
  <si>
    <t xml:space="preserve">  I.1.bc)</t>
  </si>
  <si>
    <t>Köztemető fenntartással kapcsolatos feladatok támogatása</t>
  </si>
  <si>
    <t xml:space="preserve">  I.1.bd)</t>
  </si>
  <si>
    <t>Közutak fenntartásának támogatása</t>
  </si>
  <si>
    <t xml:space="preserve"> I.1.c)</t>
  </si>
  <si>
    <t>Beszámítási összeg /2011. iparűzési adóalap e Ft/</t>
  </si>
  <si>
    <t>%</t>
  </si>
  <si>
    <t xml:space="preserve"> I.1.a)-c) (1)</t>
  </si>
  <si>
    <t>2013.április 30-ig az I.1.a)-c) jogcímen nyújtott támogatás összesen:</t>
  </si>
  <si>
    <t xml:space="preserve"> I.1.a)-c) (2)</t>
  </si>
  <si>
    <t>2013.május 1-től az I.1.a)-c) jogcímen nyújtott támogatás összesen:</t>
  </si>
  <si>
    <t xml:space="preserve"> I.1.d)</t>
  </si>
  <si>
    <t>Egyéb kötelező önkormányzati feladat támogatása</t>
  </si>
  <si>
    <t>II.A települési önkormányzatok egyes köznevelési és gyermekétkeztetési feladatainak támogatása</t>
  </si>
  <si>
    <t>II.1. Óvodapedagógusok, és az óvodapedagógusok nevelő munkáját közvetlenül segítők bértámogatása</t>
  </si>
  <si>
    <t xml:space="preserve">   2013. évben 8 hónapra</t>
  </si>
  <si>
    <t xml:space="preserve">   II.1. (1) 1</t>
  </si>
  <si>
    <t>Óvodapedagógusok elismert létszáma</t>
  </si>
  <si>
    <t xml:space="preserve">   II.1. (2) 1</t>
  </si>
  <si>
    <t>Óvodapedagógusok nevelő munkáját közvetlenül segítők száma</t>
  </si>
  <si>
    <t xml:space="preserve">   2013. évben 4 hónapra</t>
  </si>
  <si>
    <t xml:space="preserve">   II.1. (1) 2</t>
  </si>
  <si>
    <t xml:space="preserve">   II.1. (2) 2</t>
  </si>
  <si>
    <t>II.2. Óvoda működtetési támogatás</t>
  </si>
  <si>
    <t xml:space="preserve">   II.2. (7) 1</t>
  </si>
  <si>
    <t>Gyerekek teljes idejű óvodai nevelésre szervezett csoport</t>
  </si>
  <si>
    <t xml:space="preserve">   II.2. (8) 2</t>
  </si>
  <si>
    <t xml:space="preserve">  II.3 Ingyenes és kedvezményes gyermekétkeztetéls</t>
  </si>
  <si>
    <t xml:space="preserve">   II.3.b) Óvodai, iskolai gyermekétkeztetés támogatása</t>
  </si>
  <si>
    <t xml:space="preserve">   II.3.b (2)</t>
  </si>
  <si>
    <t>rendszeres gyermekvédelmi kedvezménybe részesülő óvodás gyerek</t>
  </si>
  <si>
    <t xml:space="preserve">   II.3.b (3)</t>
  </si>
  <si>
    <t>három-vagy többgyerekes csalásban élő óvodás gyerek</t>
  </si>
  <si>
    <t xml:space="preserve">   II.3.b (4)</t>
  </si>
  <si>
    <t>tartósan beteg vagy fogyatékos óvodás gyerek</t>
  </si>
  <si>
    <t xml:space="preserve">   II.3.b (5)</t>
  </si>
  <si>
    <t>rendszeres gyermekvédelmi kedvezménybe részesülő iskolás gyerek</t>
  </si>
  <si>
    <t xml:space="preserve">   II.3.b (6)</t>
  </si>
  <si>
    <t>három-vagy többgyerekes csalásban élő iskolás gyerek</t>
  </si>
  <si>
    <t xml:space="preserve">   II.3.b (7)</t>
  </si>
  <si>
    <t>tartósan beteg vagy fogyatékos iskoilás gyerek</t>
  </si>
  <si>
    <t>III. A települési önkormányzatok szociális és gyermekjóléti feladatainak támogatása</t>
  </si>
  <si>
    <t xml:space="preserve"> III.2.</t>
  </si>
  <si>
    <t>Hozzájárulása  a pénzbeli szociális ellátásokhoz</t>
  </si>
  <si>
    <t xml:space="preserve"> III.3.c (1)</t>
  </si>
  <si>
    <t>Szociális étkeztetés</t>
  </si>
  <si>
    <t>3sz. melléklet szerint</t>
  </si>
  <si>
    <t xml:space="preserve"> 15.</t>
  </si>
  <si>
    <t>Üdülőhelyi feladatok támogatása</t>
  </si>
  <si>
    <t>Mindösszesen:</t>
  </si>
  <si>
    <t xml:space="preserve">Óvoda </t>
  </si>
  <si>
    <t>Fogyatékos gyermekek nevelése</t>
  </si>
  <si>
    <t>Óvodás étkezt.</t>
  </si>
  <si>
    <t>Óvoda össz.</t>
  </si>
  <si>
    <t>Önkormányzati hivatal</t>
  </si>
  <si>
    <t>Iskolai diákétkeztetés</t>
  </si>
  <si>
    <t>Önkormányzati kötelező feladatellátás</t>
  </si>
  <si>
    <t>Pénzbeli szociális ellátások támogatása</t>
  </si>
  <si>
    <t>Üdülőhelyi feladat támogatása</t>
  </si>
  <si>
    <t xml:space="preserve">Önkormányzat </t>
  </si>
  <si>
    <t>MINDÖSZESEN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</si>
</sst>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0.0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1" fillId="0" borderId="0"/>
  </cellStyleXfs>
  <cellXfs count="90">
    <xf numFmtId="0" fontId="0" fillId="0" borderId="0" xfId="0"/>
    <xf numFmtId="0" fontId="21" fillId="0" borderId="0" xfId="48" applyFill="1"/>
    <xf numFmtId="0" fontId="21" fillId="0" borderId="0" xfId="48" applyFont="1" applyFill="1" applyAlignment="1">
      <alignment horizontal="center"/>
    </xf>
    <xf numFmtId="0" fontId="21" fillId="0" borderId="0" xfId="48" applyFont="1" applyFill="1"/>
    <xf numFmtId="0" fontId="22" fillId="0" borderId="14" xfId="48" applyFont="1" applyFill="1" applyBorder="1"/>
    <xf numFmtId="0" fontId="22" fillId="0" borderId="16" xfId="48" applyFont="1" applyFill="1" applyBorder="1" applyAlignment="1">
      <alignment horizontal="center"/>
    </xf>
    <xf numFmtId="0" fontId="22" fillId="0" borderId="17" xfId="48" applyFont="1" applyFill="1" applyBorder="1" applyAlignment="1">
      <alignment horizontal="center"/>
    </xf>
    <xf numFmtId="0" fontId="22" fillId="0" borderId="11" xfId="48" applyFont="1" applyFill="1" applyBorder="1"/>
    <xf numFmtId="0" fontId="22" fillId="0" borderId="18" xfId="48" applyFont="1" applyFill="1" applyBorder="1"/>
    <xf numFmtId="0" fontId="22" fillId="0" borderId="18" xfId="48" applyFont="1" applyFill="1" applyBorder="1" applyAlignment="1">
      <alignment horizontal="center"/>
    </xf>
    <xf numFmtId="0" fontId="22" fillId="0" borderId="18" xfId="48" applyFont="1" applyFill="1" applyBorder="1" applyAlignment="1"/>
    <xf numFmtId="0" fontId="22" fillId="0" borderId="19" xfId="48" applyFont="1" applyFill="1" applyBorder="1" applyAlignment="1">
      <alignment horizontal="center"/>
    </xf>
    <xf numFmtId="0" fontId="22" fillId="0" borderId="10" xfId="48" applyFont="1" applyFill="1" applyBorder="1"/>
    <xf numFmtId="0" fontId="22" fillId="0" borderId="12" xfId="48" applyFont="1" applyFill="1" applyBorder="1"/>
    <xf numFmtId="0" fontId="22" fillId="0" borderId="20" xfId="48" applyFont="1" applyFill="1" applyBorder="1"/>
    <xf numFmtId="0" fontId="22" fillId="0" borderId="10" xfId="48" applyFont="1" applyFill="1" applyBorder="1" applyAlignment="1">
      <alignment horizontal="left" vertical="center"/>
    </xf>
    <xf numFmtId="0" fontId="22" fillId="0" borderId="12" xfId="48" applyFont="1" applyFill="1" applyBorder="1" applyAlignment="1">
      <alignment horizontal="left" vertical="center"/>
    </xf>
    <xf numFmtId="0" fontId="22" fillId="0" borderId="20" xfId="48" applyFont="1" applyFill="1" applyBorder="1" applyAlignment="1">
      <alignment horizontal="left" vertical="center"/>
    </xf>
    <xf numFmtId="0" fontId="22" fillId="0" borderId="18" xfId="48" applyFont="1" applyFill="1" applyBorder="1" applyAlignment="1">
      <alignment vertical="center"/>
    </xf>
    <xf numFmtId="0" fontId="22" fillId="0" borderId="18" xfId="48" applyFont="1" applyFill="1" applyBorder="1" applyAlignment="1">
      <alignment horizontal="center" vertical="center"/>
    </xf>
    <xf numFmtId="0" fontId="22" fillId="0" borderId="19" xfId="48" applyFont="1" applyFill="1" applyBorder="1" applyAlignment="1">
      <alignment horizontal="center" vertical="center"/>
    </xf>
    <xf numFmtId="0" fontId="21" fillId="0" borderId="11" xfId="48" applyFont="1" applyFill="1" applyBorder="1" applyAlignment="1">
      <alignment horizontal="left" vertical="center"/>
    </xf>
    <xf numFmtId="0" fontId="21" fillId="0" borderId="18" xfId="48" applyFont="1" applyFill="1" applyBorder="1" applyAlignment="1">
      <alignment vertical="center"/>
    </xf>
    <xf numFmtId="3" fontId="21" fillId="0" borderId="18" xfId="48" applyNumberFormat="1" applyFill="1" applyBorder="1" applyAlignment="1">
      <alignment vertical="center"/>
    </xf>
    <xf numFmtId="0" fontId="21" fillId="0" borderId="18" xfId="48" applyFill="1" applyBorder="1" applyAlignment="1">
      <alignment vertical="center"/>
    </xf>
    <xf numFmtId="3" fontId="21" fillId="0" borderId="19" xfId="48" applyNumberFormat="1" applyFill="1" applyBorder="1" applyAlignment="1">
      <alignment vertical="center"/>
    </xf>
    <xf numFmtId="0" fontId="21" fillId="0" borderId="11" xfId="48" applyFont="1" applyFill="1" applyBorder="1" applyAlignment="1">
      <alignment horizontal="left" vertical="center" wrapText="1"/>
    </xf>
    <xf numFmtId="0" fontId="21" fillId="0" borderId="18" xfId="48" applyFont="1" applyFill="1" applyBorder="1" applyAlignment="1">
      <alignment horizontal="left" vertical="center" wrapText="1"/>
    </xf>
    <xf numFmtId="4" fontId="21" fillId="0" borderId="18" xfId="48" applyNumberFormat="1" applyFill="1" applyBorder="1" applyAlignment="1">
      <alignment vertical="center"/>
    </xf>
    <xf numFmtId="0" fontId="21" fillId="0" borderId="18" xfId="48" applyFont="1" applyFill="1" applyBorder="1" applyAlignment="1">
      <alignment horizontal="center" vertical="center" wrapText="1"/>
    </xf>
    <xf numFmtId="3" fontId="23" fillId="0" borderId="18" xfId="48" applyNumberFormat="1" applyFont="1" applyFill="1" applyBorder="1" applyAlignment="1">
      <alignment vertical="center"/>
    </xf>
    <xf numFmtId="0" fontId="21" fillId="0" borderId="18" xfId="48" applyFont="1" applyFill="1" applyBorder="1" applyAlignment="1">
      <alignment vertical="center" wrapText="1"/>
    </xf>
    <xf numFmtId="0" fontId="21" fillId="0" borderId="0" xfId="48" applyFont="1" applyFill="1" applyBorder="1" applyAlignment="1">
      <alignment horizontal="left" vertical="center" wrapText="1"/>
    </xf>
    <xf numFmtId="164" fontId="23" fillId="0" borderId="18" xfId="48" applyNumberFormat="1" applyFont="1" applyFill="1" applyBorder="1" applyAlignment="1">
      <alignment vertical="center"/>
    </xf>
    <xf numFmtId="3" fontId="1" fillId="0" borderId="18" xfId="48" applyNumberFormat="1" applyFont="1" applyFill="1" applyBorder="1" applyAlignment="1">
      <alignment vertical="center"/>
    </xf>
    <xf numFmtId="3" fontId="21" fillId="0" borderId="19" xfId="48" applyNumberFormat="1" applyFont="1" applyFill="1" applyBorder="1" applyAlignment="1">
      <alignment vertical="center"/>
    </xf>
    <xf numFmtId="164" fontId="21" fillId="0" borderId="18" xfId="48" applyNumberFormat="1" applyFill="1" applyBorder="1" applyAlignment="1">
      <alignment vertical="center"/>
    </xf>
    <xf numFmtId="0" fontId="24" fillId="0" borderId="10" xfId="48" applyFont="1" applyFill="1" applyBorder="1" applyAlignment="1">
      <alignment vertical="center"/>
    </xf>
    <xf numFmtId="0" fontId="24" fillId="0" borderId="12" xfId="48" applyFont="1" applyFill="1" applyBorder="1" applyAlignment="1">
      <alignment vertical="center"/>
    </xf>
    <xf numFmtId="0" fontId="24" fillId="0" borderId="20" xfId="48" applyFont="1" applyFill="1" applyBorder="1" applyAlignment="1">
      <alignment vertical="center"/>
    </xf>
    <xf numFmtId="0" fontId="21" fillId="0" borderId="10" xfId="48" applyFont="1" applyFill="1" applyBorder="1" applyAlignment="1">
      <alignment horizontal="left" vertical="center"/>
    </xf>
    <xf numFmtId="0" fontId="21" fillId="0" borderId="12" xfId="48" applyFill="1" applyBorder="1" applyAlignment="1">
      <alignment horizontal="left" vertical="center"/>
    </xf>
    <xf numFmtId="0" fontId="21" fillId="0" borderId="20" xfId="48" applyFill="1" applyBorder="1" applyAlignment="1">
      <alignment horizontal="left" vertical="center"/>
    </xf>
    <xf numFmtId="3" fontId="1" fillId="0" borderId="19" xfId="48" applyNumberFormat="1" applyFont="1" applyFill="1" applyBorder="1" applyAlignment="1">
      <alignment vertical="center"/>
    </xf>
    <xf numFmtId="0" fontId="21" fillId="0" borderId="20" xfId="48" applyFont="1" applyFill="1" applyBorder="1" applyAlignment="1">
      <alignment horizontal="left" vertical="center"/>
    </xf>
    <xf numFmtId="0" fontId="1" fillId="0" borderId="11" xfId="48" applyFont="1" applyFill="1" applyBorder="1" applyAlignment="1">
      <alignment horizontal="left" vertical="center"/>
    </xf>
    <xf numFmtId="0" fontId="1" fillId="0" borderId="18" xfId="48" applyFont="1" applyFill="1" applyBorder="1" applyAlignment="1">
      <alignment horizontal="left" vertical="center" wrapText="1"/>
    </xf>
    <xf numFmtId="0" fontId="1" fillId="0" borderId="10" xfId="48" applyFont="1" applyFill="1" applyBorder="1" applyAlignment="1">
      <alignment horizontal="left" vertical="center"/>
    </xf>
    <xf numFmtId="0" fontId="1" fillId="0" borderId="20" xfId="48" applyFont="1" applyFill="1" applyBorder="1" applyAlignment="1">
      <alignment horizontal="left" vertical="center"/>
    </xf>
    <xf numFmtId="2" fontId="21" fillId="0" borderId="18" xfId="48" applyNumberFormat="1" applyFont="1" applyFill="1" applyBorder="1" applyAlignment="1">
      <alignment vertical="center"/>
    </xf>
    <xf numFmtId="3" fontId="21" fillId="0" borderId="18" xfId="48" applyNumberFormat="1" applyFont="1" applyFill="1" applyBorder="1" applyAlignment="1">
      <alignment vertical="center"/>
    </xf>
    <xf numFmtId="1" fontId="21" fillId="0" borderId="19" xfId="48" applyNumberFormat="1" applyFont="1" applyFill="1" applyBorder="1" applyAlignment="1">
      <alignment vertical="center"/>
    </xf>
    <xf numFmtId="49" fontId="1" fillId="0" borderId="11" xfId="48" applyNumberFormat="1" applyFont="1" applyFill="1" applyBorder="1" applyAlignment="1">
      <alignment horizontal="center" vertical="center"/>
    </xf>
    <xf numFmtId="0" fontId="21" fillId="0" borderId="12" xfId="48" applyFont="1" applyFill="1" applyBorder="1" applyAlignment="1">
      <alignment horizontal="left" vertical="center"/>
    </xf>
    <xf numFmtId="0" fontId="1" fillId="0" borderId="11" xfId="48" applyFont="1" applyFill="1" applyBorder="1" applyAlignment="1">
      <alignment horizontal="center" vertical="center"/>
    </xf>
    <xf numFmtId="0" fontId="21" fillId="0" borderId="11" xfId="48" applyFont="1" applyFill="1" applyBorder="1" applyAlignment="1">
      <alignment horizontal="center" vertical="center"/>
    </xf>
    <xf numFmtId="164" fontId="21" fillId="0" borderId="18" xfId="48" applyNumberFormat="1" applyFont="1" applyFill="1" applyBorder="1" applyAlignment="1">
      <alignment vertical="center"/>
    </xf>
    <xf numFmtId="0" fontId="24" fillId="0" borderId="10" xfId="48" applyFont="1" applyFill="1" applyBorder="1" applyAlignment="1">
      <alignment horizontal="left" vertical="center"/>
    </xf>
    <xf numFmtId="0" fontId="24" fillId="0" borderId="12" xfId="48" applyFont="1" applyFill="1" applyBorder="1" applyAlignment="1">
      <alignment horizontal="left" vertical="center"/>
    </xf>
    <xf numFmtId="0" fontId="24" fillId="0" borderId="13" xfId="48" applyFont="1" applyFill="1" applyBorder="1" applyAlignment="1">
      <alignment horizontal="left" vertical="center"/>
    </xf>
    <xf numFmtId="0" fontId="21" fillId="0" borderId="18" xfId="48" applyFont="1" applyFill="1" applyBorder="1" applyAlignment="1">
      <alignment horizontal="left" vertical="center"/>
    </xf>
    <xf numFmtId="0" fontId="22" fillId="0" borderId="10" xfId="48" applyFont="1" applyFill="1" applyBorder="1" applyAlignment="1">
      <alignment vertical="center"/>
    </xf>
    <xf numFmtId="0" fontId="22" fillId="0" borderId="12" xfId="48" applyFont="1" applyFill="1" applyBorder="1" applyAlignment="1">
      <alignment vertical="center"/>
    </xf>
    <xf numFmtId="0" fontId="22" fillId="0" borderId="15" xfId="48" applyFont="1" applyFill="1" applyBorder="1" applyAlignment="1">
      <alignment vertical="center"/>
    </xf>
    <xf numFmtId="0" fontId="22" fillId="0" borderId="21" xfId="48" applyFont="1" applyFill="1" applyBorder="1" applyAlignment="1">
      <alignment vertical="center"/>
    </xf>
    <xf numFmtId="3" fontId="22" fillId="0" borderId="21" xfId="48" applyNumberFormat="1" applyFont="1" applyFill="1" applyBorder="1" applyAlignment="1">
      <alignment vertical="center"/>
    </xf>
    <xf numFmtId="0" fontId="25" fillId="0" borderId="21" xfId="48" applyFont="1" applyFill="1" applyBorder="1" applyAlignment="1">
      <alignment vertical="center"/>
    </xf>
    <xf numFmtId="3" fontId="22" fillId="0" borderId="22" xfId="48" applyNumberFormat="1" applyFont="1" applyFill="1" applyBorder="1" applyAlignment="1">
      <alignment vertical="center"/>
    </xf>
    <xf numFmtId="3" fontId="21" fillId="0" borderId="0" xfId="48" applyNumberFormat="1" applyFill="1"/>
    <xf numFmtId="0" fontId="21" fillId="0" borderId="0" xfId="48" applyFill="1" applyBorder="1" applyAlignment="1"/>
    <xf numFmtId="0" fontId="21" fillId="0" borderId="14" xfId="48" applyFill="1" applyBorder="1" applyAlignment="1">
      <alignment horizontal="left"/>
    </xf>
    <xf numFmtId="0" fontId="21" fillId="0" borderId="16" xfId="48" applyFill="1" applyBorder="1" applyAlignment="1">
      <alignment horizontal="left"/>
    </xf>
    <xf numFmtId="3" fontId="21" fillId="0" borderId="17" xfId="48" applyNumberFormat="1" applyFill="1" applyBorder="1" applyAlignment="1"/>
    <xf numFmtId="0" fontId="21" fillId="0" borderId="11" xfId="48" applyFill="1" applyBorder="1" applyAlignment="1">
      <alignment horizontal="left"/>
    </xf>
    <xf numFmtId="0" fontId="21" fillId="0" borderId="18" xfId="48" applyFill="1" applyBorder="1" applyAlignment="1">
      <alignment horizontal="left"/>
    </xf>
    <xf numFmtId="3" fontId="21" fillId="0" borderId="19" xfId="48" applyNumberFormat="1" applyFill="1" applyBorder="1" applyAlignment="1"/>
    <xf numFmtId="0" fontId="22" fillId="0" borderId="0" xfId="48" applyFont="1" applyFill="1" applyBorder="1" applyAlignment="1"/>
    <xf numFmtId="0" fontId="22" fillId="0" borderId="11" xfId="48" applyFont="1" applyFill="1" applyBorder="1" applyAlignment="1">
      <alignment horizontal="left"/>
    </xf>
    <xf numFmtId="0" fontId="22" fillId="0" borderId="18" xfId="48" applyFont="1" applyFill="1" applyBorder="1" applyAlignment="1">
      <alignment horizontal="left"/>
    </xf>
    <xf numFmtId="3" fontId="24" fillId="0" borderId="19" xfId="48" applyNumberFormat="1" applyFont="1" applyFill="1" applyBorder="1" applyAlignment="1"/>
    <xf numFmtId="3" fontId="22" fillId="0" borderId="19" xfId="48" applyNumberFormat="1" applyFont="1" applyFill="1" applyBorder="1" applyAlignment="1"/>
    <xf numFmtId="0" fontId="22" fillId="0" borderId="0" xfId="48" applyFont="1" applyFill="1"/>
    <xf numFmtId="0" fontId="21" fillId="0" borderId="11" xfId="48" applyFont="1" applyFill="1" applyBorder="1" applyAlignment="1">
      <alignment horizontal="left"/>
    </xf>
    <xf numFmtId="0" fontId="26" fillId="0" borderId="0" xfId="48" applyFont="1" applyFill="1"/>
    <xf numFmtId="0" fontId="24" fillId="0" borderId="0" xfId="48" applyFont="1" applyFill="1" applyBorder="1" applyAlignment="1"/>
    <xf numFmtId="0" fontId="24" fillId="0" borderId="11" xfId="48" applyFont="1" applyFill="1" applyBorder="1" applyAlignment="1">
      <alignment horizontal="left"/>
    </xf>
    <xf numFmtId="0" fontId="24" fillId="0" borderId="18" xfId="48" applyFont="1" applyFill="1" applyBorder="1" applyAlignment="1">
      <alignment horizontal="left"/>
    </xf>
    <xf numFmtId="0" fontId="24" fillId="0" borderId="15" xfId="48" applyFont="1" applyFill="1" applyBorder="1" applyAlignment="1">
      <alignment horizontal="left"/>
    </xf>
    <xf numFmtId="0" fontId="24" fillId="0" borderId="21" xfId="48" applyFont="1" applyFill="1" applyBorder="1" applyAlignment="1">
      <alignment horizontal="left"/>
    </xf>
    <xf numFmtId="3" fontId="24" fillId="0" borderId="22" xfId="48" applyNumberFormat="1" applyFont="1" applyFill="1" applyBorder="1" applyAlignment="1"/>
  </cellXfs>
  <cellStyles count="49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Normál_Normatíva" xfId="48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2"/>
  <sheetViews>
    <sheetView tabSelected="1" topLeftCell="A58" workbookViewId="0">
      <selection sqref="A1:G62"/>
    </sheetView>
  </sheetViews>
  <sheetFormatPr defaultRowHeight="15"/>
  <cols>
    <col min="3" max="3" width="39.85546875" customWidth="1"/>
    <col min="7" max="7" width="13" customWidth="1"/>
  </cols>
  <sheetData>
    <row r="1" spans="1:7">
      <c r="A1" s="1"/>
      <c r="B1" s="2" t="s">
        <v>0</v>
      </c>
      <c r="C1" s="2"/>
      <c r="D1" s="2"/>
      <c r="E1" s="2"/>
      <c r="F1" s="1"/>
      <c r="G1" s="3" t="s">
        <v>1</v>
      </c>
    </row>
    <row r="2" spans="1:7" ht="15.75" thickBot="1">
      <c r="A2" s="1"/>
      <c r="B2" s="1"/>
      <c r="C2" s="1"/>
      <c r="D2" s="1"/>
      <c r="E2" s="1"/>
      <c r="F2" s="1"/>
      <c r="G2" s="1"/>
    </row>
    <row r="3" spans="1:7">
      <c r="A3" s="4" t="s">
        <v>2</v>
      </c>
      <c r="B3" s="5" t="s">
        <v>3</v>
      </c>
      <c r="C3" s="5">
        <v>2013</v>
      </c>
      <c r="D3" s="5"/>
      <c r="E3" s="5" t="s">
        <v>4</v>
      </c>
      <c r="F3" s="5"/>
      <c r="G3" s="6">
        <v>2013</v>
      </c>
    </row>
    <row r="4" spans="1:7">
      <c r="A4" s="7"/>
      <c r="B4" s="8"/>
      <c r="C4" s="8"/>
      <c r="D4" s="8"/>
      <c r="E4" s="9"/>
      <c r="F4" s="10"/>
      <c r="G4" s="11" t="s">
        <v>5</v>
      </c>
    </row>
    <row r="5" spans="1:7">
      <c r="A5" s="12" t="s">
        <v>6</v>
      </c>
      <c r="B5" s="13"/>
      <c r="C5" s="14"/>
      <c r="D5" s="8"/>
      <c r="E5" s="9"/>
      <c r="F5" s="10"/>
      <c r="G5" s="11"/>
    </row>
    <row r="6" spans="1:7">
      <c r="A6" s="15" t="s">
        <v>7</v>
      </c>
      <c r="B6" s="16"/>
      <c r="C6" s="17"/>
      <c r="D6" s="18"/>
      <c r="E6" s="19"/>
      <c r="F6" s="18"/>
      <c r="G6" s="20"/>
    </row>
    <row r="7" spans="1:7">
      <c r="A7" s="21" t="s">
        <v>8</v>
      </c>
      <c r="B7" s="22" t="s">
        <v>9</v>
      </c>
      <c r="C7" s="23"/>
      <c r="D7" s="24"/>
      <c r="E7" s="24"/>
      <c r="F7" s="24"/>
      <c r="G7" s="25"/>
    </row>
    <row r="8" spans="1:7" ht="140.25">
      <c r="A8" s="26" t="s">
        <v>10</v>
      </c>
      <c r="B8" s="27" t="s">
        <v>11</v>
      </c>
      <c r="C8" s="28">
        <v>24.57</v>
      </c>
      <c r="D8" s="22" t="s">
        <v>12</v>
      </c>
      <c r="E8" s="23">
        <v>4580000</v>
      </c>
      <c r="F8" s="29" t="s">
        <v>13</v>
      </c>
      <c r="G8" s="25">
        <v>94133782</v>
      </c>
    </row>
    <row r="9" spans="1:7" ht="140.25">
      <c r="A9" s="21" t="s">
        <v>14</v>
      </c>
      <c r="B9" s="27" t="s">
        <v>15</v>
      </c>
      <c r="C9" s="30"/>
      <c r="D9" s="24"/>
      <c r="E9" s="23"/>
      <c r="F9" s="24"/>
      <c r="G9" s="25">
        <f>C9*E9</f>
        <v>0</v>
      </c>
    </row>
    <row r="10" spans="1:7" ht="127.5">
      <c r="A10" s="21" t="s">
        <v>16</v>
      </c>
      <c r="B10" s="31" t="s">
        <v>17</v>
      </c>
      <c r="C10" s="30"/>
      <c r="D10" s="24"/>
      <c r="E10" s="23"/>
      <c r="F10" s="24"/>
      <c r="G10" s="25">
        <f>SUM(G11:G14)</f>
        <v>27002458</v>
      </c>
    </row>
    <row r="11" spans="1:7" ht="140.25">
      <c r="A11" s="21" t="s">
        <v>18</v>
      </c>
      <c r="B11" s="32" t="s">
        <v>19</v>
      </c>
      <c r="C11" s="33">
        <v>426.6</v>
      </c>
      <c r="D11" s="22" t="s">
        <v>20</v>
      </c>
      <c r="E11" s="23">
        <v>22261</v>
      </c>
      <c r="F11" s="24"/>
      <c r="G11" s="25">
        <v>9496543</v>
      </c>
    </row>
    <row r="12" spans="1:7" ht="76.5">
      <c r="A12" s="21" t="s">
        <v>21</v>
      </c>
      <c r="B12" s="27" t="s">
        <v>22</v>
      </c>
      <c r="C12" s="34"/>
      <c r="D12" s="24"/>
      <c r="E12" s="23"/>
      <c r="F12" s="24"/>
      <c r="G12" s="35">
        <v>15491815</v>
      </c>
    </row>
    <row r="13" spans="1:7" ht="114.75">
      <c r="A13" s="21" t="s">
        <v>23</v>
      </c>
      <c r="B13" s="27" t="s">
        <v>24</v>
      </c>
      <c r="C13" s="34"/>
      <c r="D13" s="24"/>
      <c r="E13" s="23"/>
      <c r="F13" s="24"/>
      <c r="G13" s="25">
        <v>1056000</v>
      </c>
    </row>
    <row r="14" spans="1:7" ht="63.75">
      <c r="A14" s="21" t="s">
        <v>25</v>
      </c>
      <c r="B14" s="27" t="s">
        <v>26</v>
      </c>
      <c r="C14" s="34"/>
      <c r="D14" s="24"/>
      <c r="E14" s="23"/>
      <c r="F14" s="24"/>
      <c r="G14" s="25">
        <v>958100</v>
      </c>
    </row>
    <row r="15" spans="1:7" ht="89.25">
      <c r="A15" s="21" t="s">
        <v>27</v>
      </c>
      <c r="B15" s="27" t="s">
        <v>28</v>
      </c>
      <c r="C15" s="34">
        <v>5395557</v>
      </c>
      <c r="D15" s="22" t="s">
        <v>29</v>
      </c>
      <c r="E15" s="36">
        <v>0.5</v>
      </c>
      <c r="F15" s="24"/>
      <c r="G15" s="25">
        <v>-26977785</v>
      </c>
    </row>
    <row r="16" spans="1:7" ht="127.5">
      <c r="A16" s="21" t="s">
        <v>30</v>
      </c>
      <c r="B16" s="27" t="s">
        <v>31</v>
      </c>
      <c r="C16" s="34"/>
      <c r="D16" s="24"/>
      <c r="E16" s="23"/>
      <c r="F16" s="24"/>
      <c r="G16" s="25">
        <f>G8+G10+G15</f>
        <v>94158455</v>
      </c>
    </row>
    <row r="17" spans="1:7" ht="127.5">
      <c r="A17" s="21" t="s">
        <v>32</v>
      </c>
      <c r="B17" s="27" t="s">
        <v>33</v>
      </c>
      <c r="C17" s="30"/>
      <c r="D17" s="24"/>
      <c r="E17" s="23"/>
      <c r="F17" s="24"/>
      <c r="G17" s="25">
        <f>C17*E17</f>
        <v>0</v>
      </c>
    </row>
    <row r="18" spans="1:7" ht="89.25">
      <c r="A18" s="21" t="s">
        <v>34</v>
      </c>
      <c r="B18" s="27" t="s">
        <v>35</v>
      </c>
      <c r="C18" s="30">
        <v>4160</v>
      </c>
      <c r="D18" s="22" t="s">
        <v>12</v>
      </c>
      <c r="E18" s="23">
        <v>2700</v>
      </c>
      <c r="F18" s="24"/>
      <c r="G18" s="25">
        <f>C18*E18</f>
        <v>11232000</v>
      </c>
    </row>
    <row r="19" spans="1:7">
      <c r="A19" s="37" t="s">
        <v>36</v>
      </c>
      <c r="B19" s="38"/>
      <c r="C19" s="38"/>
      <c r="D19" s="38"/>
      <c r="E19" s="39"/>
      <c r="F19" s="23"/>
      <c r="G19" s="25"/>
    </row>
    <row r="20" spans="1:7">
      <c r="A20" s="40" t="s">
        <v>37</v>
      </c>
      <c r="B20" s="41"/>
      <c r="C20" s="41"/>
      <c r="D20" s="41"/>
      <c r="E20" s="41"/>
      <c r="F20" s="42"/>
      <c r="G20" s="43"/>
    </row>
    <row r="21" spans="1:7">
      <c r="A21" s="40" t="s">
        <v>38</v>
      </c>
      <c r="B21" s="44"/>
      <c r="C21" s="23"/>
      <c r="D21" s="24"/>
      <c r="E21" s="23"/>
      <c r="F21" s="24"/>
      <c r="G21" s="43"/>
    </row>
    <row r="22" spans="1:7" ht="51">
      <c r="A22" s="21" t="s">
        <v>39</v>
      </c>
      <c r="B22" s="27" t="s">
        <v>40</v>
      </c>
      <c r="C22" s="23">
        <v>15</v>
      </c>
      <c r="D22" s="22" t="s">
        <v>12</v>
      </c>
      <c r="E22" s="23">
        <v>2832000</v>
      </c>
      <c r="F22" s="23"/>
      <c r="G22" s="43">
        <f>C22*E22/12*8</f>
        <v>28320000</v>
      </c>
    </row>
    <row r="23" spans="1:7" ht="89.25">
      <c r="A23" s="45" t="s">
        <v>41</v>
      </c>
      <c r="B23" s="46" t="s">
        <v>42</v>
      </c>
      <c r="C23" s="23">
        <v>9</v>
      </c>
      <c r="D23" s="22" t="s">
        <v>12</v>
      </c>
      <c r="E23" s="23">
        <v>1632000</v>
      </c>
      <c r="F23" s="23"/>
      <c r="G23" s="25">
        <f>C23*E23/12*8</f>
        <v>9792000</v>
      </c>
    </row>
    <row r="24" spans="1:7">
      <c r="A24" s="40" t="s">
        <v>43</v>
      </c>
      <c r="B24" s="44"/>
      <c r="C24" s="23"/>
      <c r="D24" s="24"/>
      <c r="E24" s="23"/>
      <c r="F24" s="23"/>
      <c r="G24" s="25"/>
    </row>
    <row r="25" spans="1:7" ht="51">
      <c r="A25" s="21" t="s">
        <v>44</v>
      </c>
      <c r="B25" s="27" t="s">
        <v>40</v>
      </c>
      <c r="C25" s="23">
        <v>14</v>
      </c>
      <c r="D25" s="22" t="s">
        <v>12</v>
      </c>
      <c r="E25" s="23">
        <v>2832000</v>
      </c>
      <c r="F25" s="24"/>
      <c r="G25" s="25">
        <f>C25*E25/12*4</f>
        <v>13216000</v>
      </c>
    </row>
    <row r="26" spans="1:7" ht="89.25">
      <c r="A26" s="45" t="s">
        <v>45</v>
      </c>
      <c r="B26" s="46" t="s">
        <v>42</v>
      </c>
      <c r="C26" s="23">
        <v>9</v>
      </c>
      <c r="D26" s="22" t="s">
        <v>12</v>
      </c>
      <c r="E26" s="23">
        <v>1632000</v>
      </c>
      <c r="F26" s="24"/>
      <c r="G26" s="25">
        <f>C26*E26/12*4</f>
        <v>4896000</v>
      </c>
    </row>
    <row r="27" spans="1:7">
      <c r="A27" s="47" t="s">
        <v>46</v>
      </c>
      <c r="B27" s="48"/>
      <c r="C27" s="49"/>
      <c r="D27" s="22"/>
      <c r="E27" s="50"/>
      <c r="F27" s="22"/>
      <c r="G27" s="51"/>
    </row>
    <row r="28" spans="1:7">
      <c r="A28" s="40" t="s">
        <v>38</v>
      </c>
      <c r="B28" s="44"/>
      <c r="C28" s="49"/>
      <c r="D28" s="22"/>
      <c r="E28" s="50"/>
      <c r="F28" s="22"/>
      <c r="G28" s="51"/>
    </row>
    <row r="29" spans="1:7" ht="89.25">
      <c r="A29" s="45" t="s">
        <v>47</v>
      </c>
      <c r="B29" s="27" t="s">
        <v>48</v>
      </c>
      <c r="C29" s="50">
        <v>167</v>
      </c>
      <c r="D29" s="22" t="s">
        <v>12</v>
      </c>
      <c r="E29" s="50">
        <v>54000</v>
      </c>
      <c r="F29" s="22"/>
      <c r="G29" s="35">
        <f>C29*E29/12*8</f>
        <v>6012000</v>
      </c>
    </row>
    <row r="30" spans="1:7">
      <c r="A30" s="40" t="s">
        <v>43</v>
      </c>
      <c r="B30" s="44"/>
      <c r="C30" s="49"/>
      <c r="D30" s="22"/>
      <c r="E30" s="50"/>
      <c r="F30" s="22"/>
      <c r="G30" s="35"/>
    </row>
    <row r="31" spans="1:7" ht="89.25">
      <c r="A31" s="45" t="s">
        <v>49</v>
      </c>
      <c r="B31" s="27" t="s">
        <v>48</v>
      </c>
      <c r="C31" s="50">
        <v>160</v>
      </c>
      <c r="D31" s="22" t="s">
        <v>12</v>
      </c>
      <c r="E31" s="50">
        <v>54000</v>
      </c>
      <c r="F31" s="22"/>
      <c r="G31" s="35">
        <f>C31*E31/12*4</f>
        <v>2880000</v>
      </c>
    </row>
    <row r="32" spans="1:7">
      <c r="A32" s="52"/>
      <c r="B32" s="22"/>
      <c r="C32" s="49"/>
      <c r="D32" s="22"/>
      <c r="E32" s="50"/>
      <c r="F32" s="22"/>
      <c r="G32" s="35"/>
    </row>
    <row r="33" spans="1:7">
      <c r="A33" s="40" t="s">
        <v>50</v>
      </c>
      <c r="B33" s="53"/>
      <c r="C33" s="53"/>
      <c r="D33" s="53"/>
      <c r="E33" s="44"/>
      <c r="F33" s="22"/>
      <c r="G33" s="35"/>
    </row>
    <row r="34" spans="1:7">
      <c r="A34" s="40" t="s">
        <v>51</v>
      </c>
      <c r="B34" s="44"/>
      <c r="C34" s="50"/>
      <c r="D34" s="22"/>
      <c r="E34" s="50"/>
      <c r="F34" s="22"/>
      <c r="G34" s="35"/>
    </row>
    <row r="35" spans="1:7" ht="114.75">
      <c r="A35" s="54" t="s">
        <v>52</v>
      </c>
      <c r="B35" s="27" t="s">
        <v>53</v>
      </c>
      <c r="C35" s="50">
        <v>44</v>
      </c>
      <c r="D35" s="22" t="s">
        <v>12</v>
      </c>
      <c r="E35" s="50">
        <v>102000</v>
      </c>
      <c r="F35" s="22"/>
      <c r="G35" s="35">
        <f>C35*E35</f>
        <v>4488000</v>
      </c>
    </row>
    <row r="36" spans="1:7">
      <c r="A36" s="54" t="s">
        <v>54</v>
      </c>
      <c r="B36" s="22" t="s">
        <v>55</v>
      </c>
      <c r="C36" s="50">
        <v>13</v>
      </c>
      <c r="D36" s="22" t="s">
        <v>12</v>
      </c>
      <c r="E36" s="50">
        <v>102000</v>
      </c>
      <c r="F36" s="22"/>
      <c r="G36" s="35">
        <f>C36*E36</f>
        <v>1326000</v>
      </c>
    </row>
    <row r="37" spans="1:7">
      <c r="A37" s="54" t="s">
        <v>56</v>
      </c>
      <c r="B37" s="22" t="s">
        <v>57</v>
      </c>
      <c r="C37" s="50">
        <v>3</v>
      </c>
      <c r="D37" s="22" t="s">
        <v>12</v>
      </c>
      <c r="E37" s="50">
        <v>102000</v>
      </c>
      <c r="F37" s="22"/>
      <c r="G37" s="35">
        <f>C37*E37</f>
        <v>306000</v>
      </c>
    </row>
    <row r="38" spans="1:7">
      <c r="A38" s="54"/>
      <c r="B38" s="22"/>
      <c r="C38" s="50"/>
      <c r="D38" s="22"/>
      <c r="E38" s="50"/>
      <c r="F38" s="22"/>
      <c r="G38" s="35"/>
    </row>
    <row r="39" spans="1:7" ht="114.75">
      <c r="A39" s="54" t="s">
        <v>58</v>
      </c>
      <c r="B39" s="27" t="s">
        <v>59</v>
      </c>
      <c r="C39" s="50">
        <v>182</v>
      </c>
      <c r="D39" s="22" t="s">
        <v>12</v>
      </c>
      <c r="E39" s="50">
        <v>102000</v>
      </c>
      <c r="F39" s="22"/>
      <c r="G39" s="35">
        <f>C39*E39</f>
        <v>18564000</v>
      </c>
    </row>
    <row r="40" spans="1:7">
      <c r="A40" s="54" t="s">
        <v>60</v>
      </c>
      <c r="B40" s="22" t="s">
        <v>61</v>
      </c>
      <c r="C40" s="50">
        <v>39</v>
      </c>
      <c r="D40" s="22" t="s">
        <v>12</v>
      </c>
      <c r="E40" s="50">
        <v>102000</v>
      </c>
      <c r="F40" s="22"/>
      <c r="G40" s="35">
        <f>C40*E40</f>
        <v>3978000</v>
      </c>
    </row>
    <row r="41" spans="1:7">
      <c r="A41" s="55" t="s">
        <v>62</v>
      </c>
      <c r="B41" s="22" t="s">
        <v>63</v>
      </c>
      <c r="C41" s="50">
        <v>8</v>
      </c>
      <c r="D41" s="22" t="s">
        <v>12</v>
      </c>
      <c r="E41" s="50">
        <v>102000</v>
      </c>
      <c r="F41" s="22"/>
      <c r="G41" s="35">
        <f>C41*E41</f>
        <v>816000</v>
      </c>
    </row>
    <row r="42" spans="1:7">
      <c r="A42" s="54"/>
      <c r="B42" s="22"/>
      <c r="C42" s="56"/>
      <c r="D42" s="22"/>
      <c r="E42" s="50"/>
      <c r="F42" s="22"/>
      <c r="G42" s="35"/>
    </row>
    <row r="43" spans="1:7">
      <c r="A43" s="57" t="s">
        <v>64</v>
      </c>
      <c r="B43" s="58"/>
      <c r="C43" s="58"/>
      <c r="D43" s="58"/>
      <c r="E43" s="58"/>
      <c r="F43" s="58"/>
      <c r="G43" s="59"/>
    </row>
    <row r="44" spans="1:7">
      <c r="A44" s="45" t="s">
        <v>65</v>
      </c>
      <c r="B44" s="60" t="s">
        <v>66</v>
      </c>
      <c r="C44" s="56"/>
      <c r="D44" s="22"/>
      <c r="E44" s="50"/>
      <c r="F44" s="22"/>
      <c r="G44" s="35">
        <v>6302036</v>
      </c>
    </row>
    <row r="45" spans="1:7">
      <c r="A45" s="45" t="s">
        <v>67</v>
      </c>
      <c r="B45" s="60" t="s">
        <v>68</v>
      </c>
      <c r="C45" s="50">
        <v>25</v>
      </c>
      <c r="D45" s="22" t="s">
        <v>12</v>
      </c>
      <c r="E45" s="50">
        <v>55360</v>
      </c>
      <c r="F45" s="22"/>
      <c r="G45" s="35">
        <f>C45*E45</f>
        <v>1384000</v>
      </c>
    </row>
    <row r="46" spans="1:7">
      <c r="A46" s="61" t="s">
        <v>69</v>
      </c>
      <c r="B46" s="62"/>
      <c r="C46" s="30"/>
      <c r="D46" s="22"/>
      <c r="E46" s="23"/>
      <c r="F46" s="24"/>
      <c r="G46" s="25"/>
    </row>
    <row r="47" spans="1:7">
      <c r="A47" s="21" t="s">
        <v>70</v>
      </c>
      <c r="B47" s="22" t="s">
        <v>71</v>
      </c>
      <c r="C47" s="34">
        <v>77357204</v>
      </c>
      <c r="D47" s="24" t="s">
        <v>4</v>
      </c>
      <c r="E47" s="36">
        <v>1.5</v>
      </c>
      <c r="F47" s="24"/>
      <c r="G47" s="25">
        <f>C47*E47</f>
        <v>116035806</v>
      </c>
    </row>
    <row r="48" spans="1:7" ht="15.75" thickBot="1">
      <c r="A48" s="63" t="s">
        <v>72</v>
      </c>
      <c r="B48" s="64"/>
      <c r="C48" s="65"/>
      <c r="D48" s="64"/>
      <c r="E48" s="64"/>
      <c r="F48" s="66"/>
      <c r="G48" s="67">
        <f>SUM(G16:G47)</f>
        <v>323706297</v>
      </c>
    </row>
    <row r="49" spans="1:7" ht="15.75" thickBot="1">
      <c r="A49" s="1"/>
      <c r="B49" s="1"/>
      <c r="C49" s="68"/>
      <c r="D49" s="1"/>
      <c r="E49" s="1"/>
      <c r="F49" s="1"/>
      <c r="G49" s="1"/>
    </row>
    <row r="50" spans="1:7">
      <c r="A50" s="1"/>
      <c r="B50" s="69"/>
      <c r="C50" s="70" t="s">
        <v>73</v>
      </c>
      <c r="D50" s="71"/>
      <c r="E50" s="71"/>
      <c r="F50" s="71"/>
      <c r="G50" s="72">
        <f>SUM(G22:G31)</f>
        <v>65116000</v>
      </c>
    </row>
    <row r="51" spans="1:7">
      <c r="A51" s="1"/>
      <c r="B51" s="69"/>
      <c r="C51" s="73" t="s">
        <v>74</v>
      </c>
      <c r="D51" s="74"/>
      <c r="E51" s="74"/>
      <c r="F51" s="74"/>
      <c r="G51" s="75">
        <f>G27+G28</f>
        <v>0</v>
      </c>
    </row>
    <row r="52" spans="1:7">
      <c r="A52" s="1"/>
      <c r="B52" s="69"/>
      <c r="C52" s="73" t="s">
        <v>75</v>
      </c>
      <c r="D52" s="74"/>
      <c r="E52" s="74"/>
      <c r="F52" s="74"/>
      <c r="G52" s="75">
        <f>SUM(G35:G37)</f>
        <v>6120000</v>
      </c>
    </row>
    <row r="53" spans="1:7">
      <c r="A53" s="1"/>
      <c r="B53" s="76"/>
      <c r="C53" s="77" t="s">
        <v>76</v>
      </c>
      <c r="D53" s="78"/>
      <c r="E53" s="78"/>
      <c r="F53" s="78"/>
      <c r="G53" s="79">
        <f>SUM(G50:H52)</f>
        <v>71236000</v>
      </c>
    </row>
    <row r="54" spans="1:7">
      <c r="A54" s="1"/>
      <c r="B54" s="69"/>
      <c r="C54" s="73"/>
      <c r="D54" s="74"/>
      <c r="E54" s="74"/>
      <c r="F54" s="74"/>
      <c r="G54" s="80"/>
    </row>
    <row r="55" spans="1:7">
      <c r="A55" s="81"/>
      <c r="B55" s="76"/>
      <c r="C55" s="77" t="s">
        <v>77</v>
      </c>
      <c r="D55" s="78"/>
      <c r="E55" s="78"/>
      <c r="F55" s="78"/>
      <c r="G55" s="79">
        <f>G8</f>
        <v>94133782</v>
      </c>
    </row>
    <row r="56" spans="1:7">
      <c r="A56" s="81"/>
      <c r="B56" s="69"/>
      <c r="C56" s="82" t="s">
        <v>78</v>
      </c>
      <c r="D56" s="74"/>
      <c r="E56" s="74"/>
      <c r="F56" s="74"/>
      <c r="G56" s="75">
        <f>SUM(G39:G41)</f>
        <v>23358000</v>
      </c>
    </row>
    <row r="57" spans="1:7">
      <c r="A57" s="1"/>
      <c r="B57" s="69"/>
      <c r="C57" s="82" t="s">
        <v>68</v>
      </c>
      <c r="D57" s="74"/>
      <c r="E57" s="74"/>
      <c r="F57" s="74"/>
      <c r="G57" s="75">
        <f>G45</f>
        <v>1384000</v>
      </c>
    </row>
    <row r="58" spans="1:7">
      <c r="A58" s="83"/>
      <c r="B58" s="69"/>
      <c r="C58" s="82" t="s">
        <v>79</v>
      </c>
      <c r="D58" s="74"/>
      <c r="E58" s="74"/>
      <c r="F58" s="74"/>
      <c r="G58" s="75">
        <f>G10+G15+G18</f>
        <v>11256673</v>
      </c>
    </row>
    <row r="59" spans="1:7">
      <c r="A59" s="1"/>
      <c r="B59" s="69"/>
      <c r="C59" s="82" t="s">
        <v>80</v>
      </c>
      <c r="D59" s="74"/>
      <c r="E59" s="74"/>
      <c r="F59" s="74"/>
      <c r="G59" s="75">
        <f>G44</f>
        <v>6302036</v>
      </c>
    </row>
    <row r="60" spans="1:7">
      <c r="A60" s="1"/>
      <c r="B60" s="69"/>
      <c r="C60" s="82" t="s">
        <v>81</v>
      </c>
      <c r="D60" s="74"/>
      <c r="E60" s="74"/>
      <c r="F60" s="74"/>
      <c r="G60" s="75">
        <f>G47</f>
        <v>116035806</v>
      </c>
    </row>
    <row r="61" spans="1:7">
      <c r="A61" s="1"/>
      <c r="B61" s="84"/>
      <c r="C61" s="85" t="s">
        <v>82</v>
      </c>
      <c r="D61" s="86"/>
      <c r="E61" s="86"/>
      <c r="F61" s="86"/>
      <c r="G61" s="79">
        <f>SUM(G56:G60)</f>
        <v>158336515</v>
      </c>
    </row>
    <row r="62" spans="1:7" ht="15.75" thickBot="1">
      <c r="A62" s="1"/>
      <c r="B62" s="84"/>
      <c r="C62" s="87" t="s">
        <v>83</v>
      </c>
      <c r="D62" s="88"/>
      <c r="E62" s="88"/>
      <c r="F62" s="88"/>
      <c r="G62" s="89">
        <f>G53+G55+G61</f>
        <v>323706297</v>
      </c>
    </row>
  </sheetData>
  <mergeCells count="11">
    <mergeCell ref="A28:B28"/>
    <mergeCell ref="A30:B30"/>
    <mergeCell ref="A33:E33"/>
    <mergeCell ref="A34:B34"/>
    <mergeCell ref="A43:G43"/>
    <mergeCell ref="B1:E1"/>
    <mergeCell ref="A6:C6"/>
    <mergeCell ref="A20:F20"/>
    <mergeCell ref="A21:B21"/>
    <mergeCell ref="A24:B24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2013-08-26T12:11:24Z</dcterms:modified>
</cp:coreProperties>
</file>